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yushunli/Documents/MSBA/Misc/Projects/James Harden/"/>
    </mc:Choice>
  </mc:AlternateContent>
  <xr:revisionPtr revIDLastSave="0" documentId="13_ncr:1_{6F84B845-A6BD-B849-B6E2-B761029D1C45}" xr6:coauthVersionLast="43" xr6:coauthVersionMax="43" xr10:uidLastSave="{00000000-0000-0000-0000-000000000000}"/>
  <bookViews>
    <workbookView xWindow="-2100" yWindow="-18300" windowWidth="25600" windowHeight="14440" activeTab="11" xr2:uid="{A4E78545-5361-4443-9E42-B08466C1BBFE}"/>
  </bookViews>
  <sheets>
    <sheet name="2019" sheetId="3" r:id="rId1"/>
    <sheet name="2018" sheetId="7" r:id="rId2"/>
    <sheet name="2017" sheetId="8" r:id="rId3"/>
    <sheet name="2016" sheetId="12" r:id="rId4"/>
    <sheet name="2015" sheetId="15" r:id="rId5"/>
    <sheet name="2014" sheetId="16" r:id="rId6"/>
    <sheet name="2013" sheetId="20" r:id="rId7"/>
    <sheet name="2012" sheetId="22" r:id="rId8"/>
    <sheet name="2011" sheetId="24" r:id="rId9"/>
    <sheet name="2010" sheetId="26" r:id="rId10"/>
    <sheet name="2009" sheetId="28" r:id="rId11"/>
    <sheet name="Overview" sheetId="19" r:id="rId12"/>
  </sheets>
  <definedNames>
    <definedName name="_xlnm._FilterDatabase" localSheetId="10" hidden="1">'2009'!$A$1:$Z$386</definedName>
    <definedName name="_xlnm._FilterDatabase" localSheetId="9" hidden="1">'2010'!$A$1:$Z$380</definedName>
    <definedName name="_xlnm._FilterDatabase" localSheetId="8" hidden="1">'2011'!$A$1:$Z$379</definedName>
    <definedName name="_xlnm._FilterDatabase" localSheetId="7" hidden="1">'2012'!$A$1:$Z$439</definedName>
    <definedName name="_xlnm._FilterDatabase" localSheetId="6" hidden="1">'2013'!$A$1:$Z$417</definedName>
    <definedName name="_xlnm._FilterDatabase" localSheetId="5" hidden="1">'2014'!$A$1:$Z$421</definedName>
    <definedName name="_xlnm._FilterDatabase" localSheetId="4" hidden="1">'2015'!$A$1:$Z$433</definedName>
    <definedName name="_xlnm._FilterDatabase" localSheetId="3" hidden="1">'2016'!$A$1:$AC$427</definedName>
    <definedName name="_xlnm._FilterDatabase" localSheetId="2" hidden="1">'2017'!$A$1:$Z$437</definedName>
    <definedName name="_xlnm._FilterDatabase" localSheetId="1" hidden="1">'2018'!$A$1:$AC$428</definedName>
    <definedName name="_xlnm._FilterDatabase" localSheetId="0" hidden="1">'2019'!$A$1:$Z$220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6" i="28" l="1"/>
  <c r="AC5" i="28"/>
  <c r="AC4" i="28"/>
  <c r="AC3" i="28"/>
  <c r="AC2" i="28"/>
  <c r="AC8" i="26"/>
  <c r="AC6" i="26"/>
  <c r="AC5" i="26"/>
  <c r="AC4" i="26"/>
  <c r="AC3" i="26"/>
  <c r="AC2" i="26"/>
  <c r="AC5" i="24"/>
  <c r="AC4" i="24"/>
  <c r="AC3" i="24"/>
  <c r="AC2" i="24"/>
  <c r="V9" i="22"/>
  <c r="AD6" i="22"/>
  <c r="AD4" i="22"/>
  <c r="AD3" i="22"/>
  <c r="AD2" i="22"/>
  <c r="AD3" i="20"/>
  <c r="AD4" i="20"/>
  <c r="AD5" i="20"/>
  <c r="AD6" i="20"/>
  <c r="AD2" i="20"/>
  <c r="AC6" i="16"/>
  <c r="AC5" i="16"/>
  <c r="AC4" i="16"/>
  <c r="AC3" i="16"/>
  <c r="AC2" i="16"/>
  <c r="AC6" i="15"/>
  <c r="AC5" i="15"/>
  <c r="AC4" i="15"/>
  <c r="AC3" i="15"/>
  <c r="AC2" i="15"/>
  <c r="Y6" i="12"/>
  <c r="AC6" i="12"/>
  <c r="AC5" i="12"/>
  <c r="AC4" i="12"/>
  <c r="AC3" i="12"/>
  <c r="AC2" i="12"/>
  <c r="AC4" i="7"/>
  <c r="W4" i="7"/>
  <c r="V4" i="7"/>
  <c r="X4" i="7" s="1"/>
  <c r="Z4" i="7" s="1"/>
  <c r="Y4" i="7"/>
  <c r="AC6" i="8"/>
  <c r="AC5" i="8"/>
  <c r="AC4" i="8"/>
  <c r="AC3" i="8"/>
  <c r="AC2" i="8"/>
  <c r="V6" i="7"/>
  <c r="W6" i="7"/>
  <c r="AC5" i="7"/>
  <c r="AC3" i="7"/>
  <c r="AC2" i="7"/>
  <c r="V2" i="7"/>
  <c r="W3" i="8"/>
  <c r="W4" i="15"/>
  <c r="W2" i="15"/>
  <c r="W3" i="15"/>
  <c r="W5" i="15"/>
  <c r="W8" i="15"/>
  <c r="W6" i="15"/>
  <c r="W10" i="15"/>
  <c r="W14" i="15"/>
  <c r="W12" i="15"/>
  <c r="W9" i="15"/>
  <c r="W15" i="15"/>
  <c r="W11" i="15"/>
  <c r="W7" i="15"/>
  <c r="W18" i="15"/>
  <c r="W25" i="15"/>
  <c r="W20" i="15"/>
  <c r="W26" i="15"/>
  <c r="W30" i="15"/>
  <c r="W17" i="15"/>
  <c r="W22" i="15"/>
  <c r="W24" i="15"/>
  <c r="W13" i="15"/>
  <c r="W21" i="15"/>
  <c r="W31" i="15"/>
  <c r="W16" i="15"/>
  <c r="W32" i="15"/>
  <c r="W19" i="15"/>
  <c r="W23" i="15"/>
  <c r="W29" i="15"/>
  <c r="W27" i="15"/>
  <c r="W37" i="15"/>
  <c r="W34" i="15"/>
  <c r="W36" i="15"/>
  <c r="W59" i="15"/>
  <c r="W28" i="15"/>
  <c r="W33" i="15"/>
  <c r="W42" i="15"/>
  <c r="W49" i="15"/>
  <c r="W35" i="15"/>
  <c r="W40" i="15"/>
  <c r="W39" i="15"/>
  <c r="W38" i="15"/>
  <c r="W41" i="15"/>
  <c r="W43" i="15"/>
  <c r="W47" i="15"/>
  <c r="W88" i="15"/>
  <c r="W55" i="15"/>
  <c r="W48" i="15"/>
  <c r="W45" i="15"/>
  <c r="W46" i="15"/>
  <c r="W44" i="15"/>
  <c r="W57" i="15"/>
  <c r="W52" i="15"/>
  <c r="W63" i="15"/>
  <c r="W50" i="15"/>
  <c r="W73" i="15"/>
  <c r="W64" i="15"/>
  <c r="W72" i="15"/>
  <c r="W56" i="15"/>
  <c r="W54" i="15"/>
  <c r="W62" i="15"/>
  <c r="W60" i="15"/>
  <c r="W65" i="15"/>
  <c r="W107" i="15"/>
  <c r="W66" i="15"/>
  <c r="W86" i="15"/>
  <c r="W51" i="15"/>
  <c r="W78" i="15"/>
  <c r="W53" i="15"/>
  <c r="W74" i="15"/>
  <c r="W71" i="15"/>
  <c r="W89" i="15"/>
  <c r="W80" i="15"/>
  <c r="W58" i="15"/>
  <c r="W90" i="15"/>
  <c r="W77" i="15"/>
  <c r="W75" i="15"/>
  <c r="W67" i="15"/>
  <c r="W79" i="15"/>
  <c r="W69" i="15"/>
  <c r="W91" i="15"/>
  <c r="W83" i="15"/>
  <c r="W76" i="15"/>
  <c r="W85" i="15"/>
  <c r="W70" i="15"/>
  <c r="W95" i="15"/>
  <c r="W102" i="15"/>
  <c r="W87" i="15"/>
  <c r="W84" i="15"/>
  <c r="W68" i="15"/>
  <c r="W61" i="15"/>
  <c r="W198" i="15"/>
  <c r="W130" i="15"/>
  <c r="W145" i="15"/>
  <c r="W197" i="15"/>
  <c r="W99" i="15"/>
  <c r="W97" i="15"/>
  <c r="W108" i="15"/>
  <c r="W81" i="15"/>
  <c r="W132" i="15"/>
  <c r="W125" i="15"/>
  <c r="W101" i="15"/>
  <c r="W144" i="15"/>
  <c r="W82" i="15"/>
  <c r="W100" i="15"/>
  <c r="W93" i="15"/>
  <c r="W94" i="15"/>
  <c r="W92" i="15"/>
  <c r="W117" i="15"/>
  <c r="W186" i="15"/>
  <c r="W103" i="15"/>
  <c r="W98" i="15"/>
  <c r="W141" i="15"/>
  <c r="W126" i="15"/>
  <c r="W131" i="15"/>
  <c r="W213" i="15"/>
  <c r="W113" i="15"/>
  <c r="W128" i="15"/>
  <c r="W136" i="15"/>
  <c r="W96" i="15"/>
  <c r="W116" i="15"/>
  <c r="W111" i="15"/>
  <c r="W109" i="15"/>
  <c r="W127" i="15"/>
  <c r="W112" i="15"/>
  <c r="W106" i="15"/>
  <c r="W155" i="15"/>
  <c r="W133" i="15"/>
  <c r="W121" i="15"/>
  <c r="W119" i="15"/>
  <c r="W149" i="15"/>
  <c r="W238" i="15"/>
  <c r="W104" i="15"/>
  <c r="W175" i="15"/>
  <c r="W124" i="15"/>
  <c r="W152" i="15"/>
  <c r="W205" i="15"/>
  <c r="W143" i="15"/>
  <c r="W105" i="15"/>
  <c r="W142" i="15"/>
  <c r="W123" i="15"/>
  <c r="W129" i="15"/>
  <c r="W150" i="15"/>
  <c r="W134" i="15"/>
  <c r="W181" i="15"/>
  <c r="W110" i="15"/>
  <c r="W139" i="15"/>
  <c r="W158" i="15"/>
  <c r="W114" i="15"/>
  <c r="W137" i="15"/>
  <c r="W115" i="15"/>
  <c r="W156" i="15"/>
  <c r="W157" i="15"/>
  <c r="W118" i="15"/>
  <c r="W122" i="15"/>
  <c r="W138" i="15"/>
  <c r="W146" i="15"/>
  <c r="W164" i="15"/>
  <c r="W120" i="15"/>
  <c r="W162" i="15"/>
  <c r="W140" i="15"/>
  <c r="W135" i="15"/>
  <c r="W159" i="15"/>
  <c r="W147" i="15"/>
  <c r="W168" i="15"/>
  <c r="W163" i="15"/>
  <c r="W153" i="15"/>
  <c r="W154" i="15"/>
  <c r="W161" i="15"/>
  <c r="W148" i="15"/>
  <c r="W206" i="15"/>
  <c r="W193" i="15"/>
  <c r="W171" i="15"/>
  <c r="W194" i="15"/>
  <c r="W169" i="15"/>
  <c r="W229" i="15"/>
  <c r="W189" i="15"/>
  <c r="W172" i="15"/>
  <c r="W201" i="15"/>
  <c r="W165" i="15"/>
  <c r="W167" i="15"/>
  <c r="W187" i="15"/>
  <c r="W184" i="15"/>
  <c r="W188" i="15"/>
  <c r="W228" i="15"/>
  <c r="W173" i="15"/>
  <c r="W151" i="15"/>
  <c r="W179" i="15"/>
  <c r="W185" i="15"/>
  <c r="W234" i="15"/>
  <c r="W283" i="15"/>
  <c r="W178" i="15"/>
  <c r="W214" i="15"/>
  <c r="W196" i="15"/>
  <c r="W199" i="15"/>
  <c r="W176" i="15"/>
  <c r="W240" i="15"/>
  <c r="W160" i="15"/>
  <c r="W183" i="15"/>
  <c r="W170" i="15"/>
  <c r="W180" i="15"/>
  <c r="W177" i="15"/>
  <c r="W208" i="15"/>
  <c r="W166" i="15"/>
  <c r="W220" i="15"/>
  <c r="W280" i="15"/>
  <c r="W182" i="15"/>
  <c r="W203" i="15"/>
  <c r="W190" i="15"/>
  <c r="W211" i="15"/>
  <c r="W261" i="15"/>
  <c r="W174" i="15"/>
  <c r="W255" i="15"/>
  <c r="W195" i="15"/>
  <c r="W191" i="15"/>
  <c r="W202" i="15"/>
  <c r="W349" i="15"/>
  <c r="W215" i="15"/>
  <c r="W210" i="15"/>
  <c r="W216" i="15"/>
  <c r="W192" i="15"/>
  <c r="W432" i="15"/>
  <c r="W207" i="15"/>
  <c r="W223" i="15"/>
  <c r="W243" i="15"/>
  <c r="W212" i="15"/>
  <c r="W235" i="15"/>
  <c r="W269" i="15"/>
  <c r="W248" i="15"/>
  <c r="W200" i="15"/>
  <c r="W224" i="15"/>
  <c r="W277" i="15"/>
  <c r="W218" i="15"/>
  <c r="W241" i="15"/>
  <c r="W230" i="15"/>
  <c r="W219" i="15"/>
  <c r="W227" i="15"/>
  <c r="W217" i="15"/>
  <c r="W233" i="15"/>
  <c r="W221" i="15"/>
  <c r="W237" i="15"/>
  <c r="W293" i="15"/>
  <c r="W204" i="15"/>
  <c r="W222" i="15"/>
  <c r="W303" i="15"/>
  <c r="W323" i="15"/>
  <c r="W209" i="15"/>
  <c r="W236" i="15"/>
  <c r="W312" i="15"/>
  <c r="W299" i="15"/>
  <c r="W231" i="15"/>
  <c r="W225" i="15"/>
  <c r="W239" i="15"/>
  <c r="W279" i="15"/>
  <c r="W244" i="15"/>
  <c r="W270" i="15"/>
  <c r="W334" i="15"/>
  <c r="W226" i="15"/>
  <c r="W256" i="15"/>
  <c r="W276" i="15"/>
  <c r="W245" i="15"/>
  <c r="W242" i="15"/>
  <c r="W306" i="15"/>
  <c r="W281" i="15"/>
  <c r="W274" i="15"/>
  <c r="W246" i="15"/>
  <c r="W267" i="15"/>
  <c r="W259" i="15"/>
  <c r="W307" i="15"/>
  <c r="W247" i="15"/>
  <c r="W232" i="15"/>
  <c r="W347" i="15"/>
  <c r="W264" i="15"/>
  <c r="W258" i="15"/>
  <c r="W311" i="15"/>
  <c r="W257" i="15"/>
  <c r="W290" i="15"/>
  <c r="W249" i="15"/>
  <c r="W292" i="15"/>
  <c r="W285" i="15"/>
  <c r="W253" i="15"/>
  <c r="W265" i="15"/>
  <c r="W252" i="15"/>
  <c r="W284" i="15"/>
  <c r="W263" i="15"/>
  <c r="W268" i="15"/>
  <c r="W278" i="15"/>
  <c r="W288" i="15"/>
  <c r="W271" i="15"/>
  <c r="W251" i="15"/>
  <c r="W250" i="15"/>
  <c r="W338" i="15"/>
  <c r="W254" i="15"/>
  <c r="W275" i="15"/>
  <c r="W260" i="15"/>
  <c r="W272" i="15"/>
  <c r="W297" i="15"/>
  <c r="W262" i="15"/>
  <c r="W321" i="15"/>
  <c r="W286" i="15"/>
  <c r="W273" i="15"/>
  <c r="W302" i="15"/>
  <c r="W318" i="15"/>
  <c r="W282" i="15"/>
  <c r="W340" i="15"/>
  <c r="W294" i="15"/>
  <c r="W433" i="15"/>
  <c r="W300" i="15"/>
  <c r="W291" i="15"/>
  <c r="W287" i="15"/>
  <c r="W310" i="15"/>
  <c r="W301" i="15"/>
  <c r="W266" i="15"/>
  <c r="W319" i="15"/>
  <c r="W295" i="15"/>
  <c r="W304" i="15"/>
  <c r="W289" i="15"/>
  <c r="W325" i="15"/>
  <c r="W324" i="15"/>
  <c r="W298" i="15"/>
  <c r="W296" i="15"/>
  <c r="W305" i="15"/>
  <c r="W341" i="15"/>
  <c r="W330" i="15"/>
  <c r="W320" i="15"/>
  <c r="W372" i="15"/>
  <c r="W426" i="15"/>
  <c r="W308" i="15"/>
  <c r="W428" i="15"/>
  <c r="W322" i="15"/>
  <c r="W313" i="15"/>
  <c r="W333" i="15"/>
  <c r="W317" i="15"/>
  <c r="W346" i="15"/>
  <c r="W314" i="15"/>
  <c r="W329" i="15"/>
  <c r="W419" i="15"/>
  <c r="W418" i="15"/>
  <c r="W348" i="15"/>
  <c r="W375" i="15"/>
  <c r="W309" i="15"/>
  <c r="W316" i="15"/>
  <c r="W326" i="15"/>
  <c r="W315" i="15"/>
  <c r="W343" i="15"/>
  <c r="W342" i="15"/>
  <c r="W332" i="15"/>
  <c r="W331" i="15"/>
  <c r="W328" i="15"/>
  <c r="W327" i="15"/>
  <c r="W339" i="15"/>
  <c r="W358" i="15"/>
  <c r="W345" i="15"/>
  <c r="W356" i="15"/>
  <c r="W367" i="15"/>
  <c r="W344" i="15"/>
  <c r="W335" i="15"/>
  <c r="W351" i="15"/>
  <c r="W400" i="15"/>
  <c r="W374" i="15"/>
  <c r="W336" i="15"/>
  <c r="W368" i="15"/>
  <c r="W337" i="15"/>
  <c r="W415" i="15"/>
  <c r="W357" i="15"/>
  <c r="W352" i="15"/>
  <c r="W360" i="15"/>
  <c r="W361" i="15"/>
  <c r="W350" i="15"/>
  <c r="W353" i="15"/>
  <c r="W369" i="15"/>
  <c r="W403" i="15"/>
  <c r="W389" i="15"/>
  <c r="W370" i="15"/>
  <c r="W354" i="15"/>
  <c r="W429" i="15"/>
  <c r="W371" i="15"/>
  <c r="W363" i="15"/>
  <c r="W355" i="15"/>
  <c r="W376" i="15"/>
  <c r="W362" i="15"/>
  <c r="W390" i="15"/>
  <c r="W364" i="15"/>
  <c r="W373" i="15"/>
  <c r="W366" i="15"/>
  <c r="W392" i="15"/>
  <c r="W365" i="15"/>
  <c r="W404" i="15"/>
  <c r="W378" i="15"/>
  <c r="W417" i="15"/>
  <c r="W381" i="15"/>
  <c r="W391" i="15"/>
  <c r="W380" i="15"/>
  <c r="W405" i="15"/>
  <c r="W414" i="15"/>
  <c r="W382" i="15"/>
  <c r="W383" i="15"/>
  <c r="W379" i="15"/>
  <c r="W385" i="15"/>
  <c r="W384" i="15"/>
  <c r="W377" i="15"/>
  <c r="W394" i="15"/>
  <c r="W420" i="15"/>
  <c r="W398" i="15"/>
  <c r="W387" i="15"/>
  <c r="W393" i="15"/>
  <c r="W386" i="15"/>
  <c r="W431" i="15"/>
  <c r="W396" i="15"/>
  <c r="W388" i="15"/>
  <c r="W408" i="15"/>
  <c r="W406" i="15"/>
  <c r="W401" i="15"/>
  <c r="W399" i="15"/>
  <c r="W407" i="15"/>
  <c r="W410" i="15"/>
  <c r="W395" i="15"/>
  <c r="W409" i="15"/>
  <c r="W397" i="15"/>
  <c r="W427" i="15"/>
  <c r="W359" i="15"/>
  <c r="W423" i="15"/>
  <c r="W424" i="15"/>
  <c r="W421" i="15"/>
  <c r="W411" i="15"/>
  <c r="W412" i="15"/>
  <c r="W413" i="15"/>
  <c r="W422" i="15"/>
  <c r="W402" i="15"/>
  <c r="W416" i="15"/>
  <c r="W430" i="15"/>
  <c r="W425" i="15"/>
  <c r="W2" i="8"/>
  <c r="W4" i="8"/>
  <c r="W5" i="8"/>
  <c r="W6" i="8"/>
  <c r="W8" i="8"/>
  <c r="W9" i="8"/>
  <c r="W12" i="8"/>
  <c r="W11" i="8"/>
  <c r="W10" i="8"/>
  <c r="W13" i="8"/>
  <c r="W14" i="8"/>
  <c r="W16" i="8"/>
  <c r="W15" i="8"/>
  <c r="W18" i="8"/>
  <c r="W21" i="8"/>
  <c r="W20" i="8"/>
  <c r="W17" i="8"/>
  <c r="W23" i="8"/>
  <c r="W24" i="8"/>
  <c r="W19" i="8"/>
  <c r="W26" i="8"/>
  <c r="W27" i="8"/>
  <c r="W22" i="8"/>
  <c r="W25" i="8"/>
  <c r="W33" i="8"/>
  <c r="W29" i="8"/>
  <c r="W36" i="8"/>
  <c r="W30" i="8"/>
  <c r="W28" i="8"/>
  <c r="W32" i="8"/>
  <c r="W37" i="8"/>
  <c r="W35" i="8"/>
  <c r="W38" i="8"/>
  <c r="W31" i="8"/>
  <c r="W39" i="8"/>
  <c r="W34" i="8"/>
  <c r="W44" i="8"/>
  <c r="W42" i="8"/>
  <c r="W40" i="8"/>
  <c r="W41" i="8"/>
  <c r="W43" i="8"/>
  <c r="W45" i="8"/>
  <c r="W48" i="8"/>
  <c r="W46" i="8"/>
  <c r="W55" i="8"/>
  <c r="W52" i="8"/>
  <c r="W47" i="8"/>
  <c r="W51" i="8"/>
  <c r="W50" i="8"/>
  <c r="W56" i="8"/>
  <c r="W61" i="8"/>
  <c r="W54" i="8"/>
  <c r="W49" i="8"/>
  <c r="W58" i="8"/>
  <c r="W53" i="8"/>
  <c r="W57" i="8"/>
  <c r="W65" i="8"/>
  <c r="W60" i="8"/>
  <c r="W59" i="8"/>
  <c r="W63" i="8"/>
  <c r="W73" i="8"/>
  <c r="W66" i="8"/>
  <c r="W68" i="8"/>
  <c r="W62" i="8"/>
  <c r="W72" i="8"/>
  <c r="W69" i="8"/>
  <c r="W64" i="8"/>
  <c r="W76" i="8"/>
  <c r="W70" i="8"/>
  <c r="W67" i="8"/>
  <c r="W74" i="8"/>
  <c r="W77" i="8"/>
  <c r="W82" i="8"/>
  <c r="W92" i="8"/>
  <c r="W98" i="8"/>
  <c r="W80" i="8"/>
  <c r="W87" i="8"/>
  <c r="W89" i="8"/>
  <c r="W71" i="8"/>
  <c r="W94" i="8"/>
  <c r="W79" i="8"/>
  <c r="W90" i="8"/>
  <c r="W84" i="8"/>
  <c r="W85" i="8"/>
  <c r="W95" i="8"/>
  <c r="W78" i="8"/>
  <c r="W81" i="8"/>
  <c r="W75" i="8"/>
  <c r="W83" i="8"/>
  <c r="W109" i="8"/>
  <c r="W91" i="8"/>
  <c r="W88" i="8"/>
  <c r="W108" i="8"/>
  <c r="W97" i="8"/>
  <c r="W93" i="8"/>
  <c r="W110" i="8"/>
  <c r="W104" i="8"/>
  <c r="W86" i="8"/>
  <c r="W105" i="8"/>
  <c r="W102" i="8"/>
  <c r="W116" i="8"/>
  <c r="W112" i="8"/>
  <c r="W123" i="8"/>
  <c r="W96" i="8"/>
  <c r="W100" i="8"/>
  <c r="W114" i="8"/>
  <c r="W115" i="8"/>
  <c r="W99" i="8"/>
  <c r="W113" i="8"/>
  <c r="W136" i="8"/>
  <c r="W124" i="8"/>
  <c r="W103" i="8"/>
  <c r="W101" i="8"/>
  <c r="W120" i="8"/>
  <c r="W106" i="8"/>
  <c r="W107" i="8"/>
  <c r="W119" i="8"/>
  <c r="W117" i="8"/>
  <c r="W143" i="8"/>
  <c r="W127" i="8"/>
  <c r="W121" i="8"/>
  <c r="W138" i="8"/>
  <c r="W111" i="8"/>
  <c r="W125" i="8"/>
  <c r="W133" i="8"/>
  <c r="W118" i="8"/>
  <c r="W131" i="8"/>
  <c r="W142" i="8"/>
  <c r="W144" i="8"/>
  <c r="W148" i="8"/>
  <c r="W135" i="8"/>
  <c r="W128" i="8"/>
  <c r="W122" i="8"/>
  <c r="W126" i="8"/>
  <c r="W152" i="8"/>
  <c r="W137" i="8"/>
  <c r="W134" i="8"/>
  <c r="W130" i="8"/>
  <c r="W140" i="8"/>
  <c r="W149" i="8"/>
  <c r="W160" i="8"/>
  <c r="W147" i="8"/>
  <c r="W132" i="8"/>
  <c r="W153" i="8"/>
  <c r="W154" i="8"/>
  <c r="W146" i="8"/>
  <c r="W158" i="8"/>
  <c r="W167" i="8"/>
  <c r="W150" i="8"/>
  <c r="W159" i="8"/>
  <c r="W163" i="8"/>
  <c r="W173" i="8"/>
  <c r="W155" i="8"/>
  <c r="W162" i="8"/>
  <c r="W141" i="8"/>
  <c r="W168" i="8"/>
  <c r="W170" i="8"/>
  <c r="W129" i="8"/>
  <c r="W164" i="8"/>
  <c r="W145" i="8"/>
  <c r="W139" i="8"/>
  <c r="W151" i="8"/>
  <c r="W156" i="8"/>
  <c r="W171" i="8"/>
  <c r="W166" i="8"/>
  <c r="W175" i="8"/>
  <c r="W165" i="8"/>
  <c r="W181" i="8"/>
  <c r="W177" i="8"/>
  <c r="W174" i="8"/>
  <c r="W172" i="8"/>
  <c r="W169" i="8"/>
  <c r="W195" i="8"/>
  <c r="W183" i="8"/>
  <c r="W157" i="8"/>
  <c r="W184" i="8"/>
  <c r="W185" i="8"/>
  <c r="W176" i="8"/>
  <c r="W192" i="8"/>
  <c r="W161" i="8"/>
  <c r="W179" i="8"/>
  <c r="W187" i="8"/>
  <c r="W182" i="8"/>
  <c r="W178" i="8"/>
  <c r="W186" i="8"/>
  <c r="W189" i="8"/>
  <c r="W180" i="8"/>
  <c r="W198" i="8"/>
  <c r="W197" i="8"/>
  <c r="W194" i="8"/>
  <c r="W208" i="8"/>
  <c r="W190" i="8"/>
  <c r="W201" i="8"/>
  <c r="W200" i="8"/>
  <c r="W206" i="8"/>
  <c r="W205" i="8"/>
  <c r="W219" i="8"/>
  <c r="W221" i="8"/>
  <c r="W213" i="8"/>
  <c r="W215" i="8"/>
  <c r="W196" i="8"/>
  <c r="W216" i="8"/>
  <c r="W217" i="8"/>
  <c r="W188" i="8"/>
  <c r="W211" i="8"/>
  <c r="W218" i="8"/>
  <c r="W202" i="8"/>
  <c r="W191" i="8"/>
  <c r="W212" i="8"/>
  <c r="W225" i="8"/>
  <c r="W223" i="8"/>
  <c r="W224" i="8"/>
  <c r="X224" i="8" s="1"/>
  <c r="W230" i="8"/>
  <c r="W203" i="8"/>
  <c r="W227" i="8"/>
  <c r="W226" i="8"/>
  <c r="W231" i="8"/>
  <c r="W207" i="8"/>
  <c r="W232" i="8"/>
  <c r="W233" i="8"/>
  <c r="W228" i="8"/>
  <c r="W229" i="8"/>
  <c r="W193" i="8"/>
  <c r="W222" i="8"/>
  <c r="W220" i="8"/>
  <c r="W204" i="8"/>
  <c r="W209" i="8"/>
  <c r="W235" i="8"/>
  <c r="X235" i="8" s="1"/>
  <c r="W249" i="8"/>
  <c r="W199" i="8"/>
  <c r="W234" i="8"/>
  <c r="W239" i="8"/>
  <c r="X239" i="8" s="1"/>
  <c r="W240" i="8"/>
  <c r="W214" i="8"/>
  <c r="W241" i="8"/>
  <c r="W257" i="8"/>
  <c r="W210" i="8"/>
  <c r="W237" i="8"/>
  <c r="W244" i="8"/>
  <c r="W238" i="8"/>
  <c r="W245" i="8"/>
  <c r="W243" i="8"/>
  <c r="W246" i="8"/>
  <c r="W247" i="8"/>
  <c r="X247" i="8" s="1"/>
  <c r="W236" i="8"/>
  <c r="W250" i="8"/>
  <c r="W251" i="8"/>
  <c r="W252" i="8"/>
  <c r="X252" i="8" s="1"/>
  <c r="W254" i="8"/>
  <c r="W253" i="8"/>
  <c r="W242" i="8"/>
  <c r="W255" i="8"/>
  <c r="X255" i="8" s="1"/>
  <c r="W256" i="8"/>
  <c r="W248" i="8"/>
  <c r="W258" i="8"/>
  <c r="W259" i="8"/>
  <c r="X259" i="8" s="1"/>
  <c r="W260" i="8"/>
  <c r="W261" i="8"/>
  <c r="W262" i="8"/>
  <c r="W263" i="8"/>
  <c r="X263" i="8" s="1"/>
  <c r="W264" i="8"/>
  <c r="W265" i="8"/>
  <c r="W266" i="8"/>
  <c r="W267" i="8"/>
  <c r="X267" i="8" s="1"/>
  <c r="W268" i="8"/>
  <c r="W269" i="8"/>
  <c r="W270" i="8"/>
  <c r="W271" i="8"/>
  <c r="X271" i="8" s="1"/>
  <c r="W272" i="8"/>
  <c r="X272" i="8" s="1"/>
  <c r="W273" i="8"/>
  <c r="W274" i="8"/>
  <c r="W275" i="8"/>
  <c r="X275" i="8" s="1"/>
  <c r="W276" i="8"/>
  <c r="W277" i="8"/>
  <c r="W278" i="8"/>
  <c r="W279" i="8"/>
  <c r="X279" i="8" s="1"/>
  <c r="W280" i="8"/>
  <c r="W281" i="8"/>
  <c r="W282" i="8"/>
  <c r="W283" i="8"/>
  <c r="X283" i="8" s="1"/>
  <c r="W284" i="8"/>
  <c r="W285" i="8"/>
  <c r="W286" i="8"/>
  <c r="W287" i="8"/>
  <c r="X287" i="8" s="1"/>
  <c r="W288" i="8"/>
  <c r="W289" i="8"/>
  <c r="W290" i="8"/>
  <c r="W291" i="8"/>
  <c r="X291" i="8" s="1"/>
  <c r="W292" i="8"/>
  <c r="W293" i="8"/>
  <c r="W294" i="8"/>
  <c r="W295" i="8"/>
  <c r="X295" i="8" s="1"/>
  <c r="W296" i="8"/>
  <c r="W297" i="8"/>
  <c r="W298" i="8"/>
  <c r="W299" i="8"/>
  <c r="X299" i="8" s="1"/>
  <c r="W300" i="8"/>
  <c r="W301" i="8"/>
  <c r="W302" i="8"/>
  <c r="W303" i="8"/>
  <c r="X303" i="8" s="1"/>
  <c r="W304" i="8"/>
  <c r="W305" i="8"/>
  <c r="W306" i="8"/>
  <c r="W307" i="8"/>
  <c r="X307" i="8" s="1"/>
  <c r="W308" i="8"/>
  <c r="W309" i="8"/>
  <c r="W310" i="8"/>
  <c r="W311" i="8"/>
  <c r="X311" i="8" s="1"/>
  <c r="W312" i="8"/>
  <c r="W313" i="8"/>
  <c r="W314" i="8"/>
  <c r="W315" i="8"/>
  <c r="X315" i="8" s="1"/>
  <c r="W316" i="8"/>
  <c r="W317" i="8"/>
  <c r="W318" i="8"/>
  <c r="W319" i="8"/>
  <c r="X319" i="8" s="1"/>
  <c r="W320" i="8"/>
  <c r="W321" i="8"/>
  <c r="W322" i="8"/>
  <c r="W323" i="8"/>
  <c r="X323" i="8" s="1"/>
  <c r="W324" i="8"/>
  <c r="W325" i="8"/>
  <c r="W326" i="8"/>
  <c r="W327" i="8"/>
  <c r="X327" i="8" s="1"/>
  <c r="W328" i="8"/>
  <c r="X328" i="8" s="1"/>
  <c r="W329" i="8"/>
  <c r="W330" i="8"/>
  <c r="W331" i="8"/>
  <c r="X331" i="8" s="1"/>
  <c r="W332" i="8"/>
  <c r="W333" i="8"/>
  <c r="W334" i="8"/>
  <c r="W335" i="8"/>
  <c r="X335" i="8" s="1"/>
  <c r="W336" i="8"/>
  <c r="W337" i="8"/>
  <c r="W338" i="8"/>
  <c r="W339" i="8"/>
  <c r="X339" i="8" s="1"/>
  <c r="W340" i="8"/>
  <c r="W341" i="8"/>
  <c r="W342" i="8"/>
  <c r="W343" i="8"/>
  <c r="X343" i="8" s="1"/>
  <c r="W344" i="8"/>
  <c r="W345" i="8"/>
  <c r="W346" i="8"/>
  <c r="W347" i="8"/>
  <c r="X347" i="8" s="1"/>
  <c r="W348" i="8"/>
  <c r="W349" i="8"/>
  <c r="W350" i="8"/>
  <c r="W351" i="8"/>
  <c r="X351" i="8" s="1"/>
  <c r="W352" i="8"/>
  <c r="W353" i="8"/>
  <c r="W354" i="8"/>
  <c r="W355" i="8"/>
  <c r="X355" i="8" s="1"/>
  <c r="W356" i="8"/>
  <c r="W357" i="8"/>
  <c r="W358" i="8"/>
  <c r="W359" i="8"/>
  <c r="X359" i="8" s="1"/>
  <c r="W360" i="8"/>
  <c r="X360" i="8" s="1"/>
  <c r="W361" i="8"/>
  <c r="W362" i="8"/>
  <c r="W363" i="8"/>
  <c r="X363" i="8" s="1"/>
  <c r="W364" i="8"/>
  <c r="X364" i="8" s="1"/>
  <c r="W365" i="8"/>
  <c r="W366" i="8"/>
  <c r="W367" i="8"/>
  <c r="X367" i="8" s="1"/>
  <c r="W368" i="8"/>
  <c r="X368" i="8" s="1"/>
  <c r="W369" i="8"/>
  <c r="W370" i="8"/>
  <c r="W371" i="8"/>
  <c r="X371" i="8" s="1"/>
  <c r="W372" i="8"/>
  <c r="W373" i="8"/>
  <c r="W374" i="8"/>
  <c r="W375" i="8"/>
  <c r="X375" i="8" s="1"/>
  <c r="W376" i="8"/>
  <c r="W377" i="8"/>
  <c r="W378" i="8"/>
  <c r="W379" i="8"/>
  <c r="X379" i="8" s="1"/>
  <c r="W380" i="8"/>
  <c r="W381" i="8"/>
  <c r="W382" i="8"/>
  <c r="W383" i="8"/>
  <c r="X383" i="8" s="1"/>
  <c r="W384" i="8"/>
  <c r="W385" i="8"/>
  <c r="W386" i="8"/>
  <c r="W387" i="8"/>
  <c r="X387" i="8" s="1"/>
  <c r="W388" i="8"/>
  <c r="X388" i="8" s="1"/>
  <c r="W389" i="8"/>
  <c r="W390" i="8"/>
  <c r="W391" i="8"/>
  <c r="X391" i="8" s="1"/>
  <c r="W392" i="8"/>
  <c r="X392" i="8" s="1"/>
  <c r="W393" i="8"/>
  <c r="W394" i="8"/>
  <c r="W395" i="8"/>
  <c r="X395" i="8" s="1"/>
  <c r="W396" i="8"/>
  <c r="W397" i="8"/>
  <c r="W398" i="8"/>
  <c r="W399" i="8"/>
  <c r="X399" i="8" s="1"/>
  <c r="W400" i="8"/>
  <c r="W401" i="8"/>
  <c r="W402" i="8"/>
  <c r="W403" i="8"/>
  <c r="X403" i="8" s="1"/>
  <c r="W404" i="8"/>
  <c r="W405" i="8"/>
  <c r="W406" i="8"/>
  <c r="W407" i="8"/>
  <c r="X407" i="8" s="1"/>
  <c r="W408" i="8"/>
  <c r="W409" i="8"/>
  <c r="W410" i="8"/>
  <c r="W411" i="8"/>
  <c r="X411" i="8" s="1"/>
  <c r="W412" i="8"/>
  <c r="X412" i="8" s="1"/>
  <c r="W413" i="8"/>
  <c r="W414" i="8"/>
  <c r="W415" i="8"/>
  <c r="X415" i="8" s="1"/>
  <c r="W416" i="8"/>
  <c r="X416" i="8" s="1"/>
  <c r="W417" i="8"/>
  <c r="W418" i="8"/>
  <c r="W419" i="8"/>
  <c r="X419" i="8" s="1"/>
  <c r="W420" i="8"/>
  <c r="W421" i="8"/>
  <c r="W422" i="8"/>
  <c r="W423" i="8"/>
  <c r="X423" i="8" s="1"/>
  <c r="W424" i="8"/>
  <c r="W425" i="8"/>
  <c r="W426" i="8"/>
  <c r="W427" i="8"/>
  <c r="X427" i="8" s="1"/>
  <c r="W428" i="8"/>
  <c r="W429" i="8"/>
  <c r="W430" i="8"/>
  <c r="W431" i="8"/>
  <c r="X431" i="8" s="1"/>
  <c r="W432" i="8"/>
  <c r="W433" i="8"/>
  <c r="W434" i="8"/>
  <c r="W435" i="8"/>
  <c r="X435" i="8" s="1"/>
  <c r="W436" i="8"/>
  <c r="W437" i="8"/>
  <c r="W3" i="3"/>
  <c r="V3" i="3"/>
  <c r="W4" i="3"/>
  <c r="W8" i="3"/>
  <c r="W5" i="3"/>
  <c r="W6" i="3"/>
  <c r="W7" i="3"/>
  <c r="W9" i="3"/>
  <c r="W10" i="3"/>
  <c r="W11" i="3"/>
  <c r="W12" i="3"/>
  <c r="W13" i="3"/>
  <c r="W14" i="3"/>
  <c r="W15" i="3"/>
  <c r="W17" i="3"/>
  <c r="W18" i="3"/>
  <c r="W16" i="3"/>
  <c r="W19" i="3"/>
  <c r="W22" i="3"/>
  <c r="W21" i="3"/>
  <c r="W24" i="3"/>
  <c r="W20" i="3"/>
  <c r="W23" i="3"/>
  <c r="W26" i="3"/>
  <c r="W25" i="3"/>
  <c r="W29" i="3"/>
  <c r="W27" i="3"/>
  <c r="W33" i="3"/>
  <c r="W28" i="3"/>
  <c r="W32" i="3"/>
  <c r="W39" i="3"/>
  <c r="W31" i="3"/>
  <c r="W37" i="3"/>
  <c r="W38" i="3"/>
  <c r="W35" i="3"/>
  <c r="W30" i="3"/>
  <c r="W40" i="3"/>
  <c r="W41" i="3"/>
  <c r="W36" i="3"/>
  <c r="W42" i="3"/>
  <c r="W34" i="3"/>
  <c r="W43" i="3"/>
  <c r="W45" i="3"/>
  <c r="W47" i="3"/>
  <c r="W46" i="3"/>
  <c r="W48" i="3"/>
  <c r="W44" i="3"/>
  <c r="W51" i="3"/>
  <c r="W56" i="3"/>
  <c r="W50" i="3"/>
  <c r="W54" i="3"/>
  <c r="W59" i="3"/>
  <c r="W58" i="3"/>
  <c r="W52" i="3"/>
  <c r="W60" i="3"/>
  <c r="W55" i="3"/>
  <c r="W53" i="3"/>
  <c r="W64" i="3"/>
  <c r="W62" i="3"/>
  <c r="W57" i="3"/>
  <c r="W49" i="3"/>
  <c r="W66" i="3"/>
  <c r="W69" i="3"/>
  <c r="W65" i="3"/>
  <c r="W68" i="3"/>
  <c r="W61" i="3"/>
  <c r="W70" i="3"/>
  <c r="W67" i="3"/>
  <c r="W72" i="3"/>
  <c r="W75" i="3"/>
  <c r="W63" i="3"/>
  <c r="W74" i="3"/>
  <c r="W71" i="3"/>
  <c r="W80" i="3"/>
  <c r="W77" i="3"/>
  <c r="W79" i="3"/>
  <c r="W73" i="3"/>
  <c r="W76" i="3"/>
  <c r="W82" i="3"/>
  <c r="W78" i="3"/>
  <c r="W83" i="3"/>
  <c r="W85" i="3"/>
  <c r="W86" i="3"/>
  <c r="W92" i="3"/>
  <c r="W90" i="3"/>
  <c r="W87" i="3"/>
  <c r="W97" i="3"/>
  <c r="W99" i="3"/>
  <c r="W94" i="3"/>
  <c r="W81" i="3"/>
  <c r="W84" i="3"/>
  <c r="W89" i="3"/>
  <c r="W96" i="3"/>
  <c r="W91" i="3"/>
  <c r="W101" i="3"/>
  <c r="W100" i="3"/>
  <c r="W98" i="3"/>
  <c r="W88" i="3"/>
  <c r="W105" i="3"/>
  <c r="W93" i="3"/>
  <c r="W95" i="3"/>
  <c r="W102" i="3"/>
  <c r="W112" i="3"/>
  <c r="W103" i="3"/>
  <c r="W104" i="3"/>
  <c r="W107" i="3"/>
  <c r="W109" i="3"/>
  <c r="W116" i="3"/>
  <c r="W110" i="3"/>
  <c r="W108" i="3"/>
  <c r="W106" i="3"/>
  <c r="W117" i="3"/>
  <c r="W114" i="3"/>
  <c r="W121" i="3"/>
  <c r="W125" i="3"/>
  <c r="W119" i="3"/>
  <c r="W118" i="3"/>
  <c r="W129" i="3"/>
  <c r="W123" i="3"/>
  <c r="W127" i="3"/>
  <c r="W120" i="3"/>
  <c r="W111" i="3"/>
  <c r="W122" i="3"/>
  <c r="W113" i="3"/>
  <c r="W124" i="3"/>
  <c r="W128" i="3"/>
  <c r="W130" i="3"/>
  <c r="W136" i="3"/>
  <c r="W134" i="3"/>
  <c r="W126" i="3"/>
  <c r="W132" i="3"/>
  <c r="W133" i="3"/>
  <c r="W138" i="3"/>
  <c r="W115" i="3"/>
  <c r="W135" i="3"/>
  <c r="W139" i="3"/>
  <c r="W137" i="3"/>
  <c r="W140" i="3"/>
  <c r="W145" i="3"/>
  <c r="W131" i="3"/>
  <c r="W146" i="3"/>
  <c r="W143" i="3"/>
  <c r="W153" i="3"/>
  <c r="W141" i="3"/>
  <c r="W147" i="3"/>
  <c r="W142" i="3"/>
  <c r="W148" i="3"/>
  <c r="W144" i="3"/>
  <c r="W149" i="3"/>
  <c r="W161" i="3"/>
  <c r="W157" i="3"/>
  <c r="W160" i="3"/>
  <c r="W156" i="3"/>
  <c r="W155" i="3"/>
  <c r="W151" i="3"/>
  <c r="W158" i="3"/>
  <c r="W171" i="3"/>
  <c r="W166" i="3"/>
  <c r="W162" i="3"/>
  <c r="W154" i="3"/>
  <c r="W152" i="3"/>
  <c r="W169" i="3"/>
  <c r="W168" i="3"/>
  <c r="W164" i="3"/>
  <c r="W163" i="3"/>
  <c r="W170" i="3"/>
  <c r="W159" i="3"/>
  <c r="W174" i="3"/>
  <c r="W176" i="3"/>
  <c r="W167" i="3"/>
  <c r="W172" i="3"/>
  <c r="W175" i="3"/>
  <c r="W165" i="3"/>
  <c r="W150" i="3"/>
  <c r="W181" i="3"/>
  <c r="W180" i="3"/>
  <c r="W178" i="3"/>
  <c r="W177" i="3"/>
  <c r="W179" i="3"/>
  <c r="W173" i="3"/>
  <c r="W187" i="3"/>
  <c r="W190" i="3"/>
  <c r="W185" i="3"/>
  <c r="W183" i="3"/>
  <c r="W182" i="3"/>
  <c r="W184" i="3"/>
  <c r="W186" i="3"/>
  <c r="W195" i="3"/>
  <c r="W194" i="3"/>
  <c r="W188" i="3"/>
  <c r="W202" i="3"/>
  <c r="W198" i="3"/>
  <c r="W192" i="3"/>
  <c r="W196" i="3"/>
  <c r="W197" i="3"/>
  <c r="W203" i="3"/>
  <c r="W191" i="3"/>
  <c r="W189" i="3"/>
  <c r="W200" i="3"/>
  <c r="W206" i="3"/>
  <c r="W204" i="3"/>
  <c r="W193" i="3"/>
  <c r="W199" i="3"/>
  <c r="W209" i="3"/>
  <c r="W205" i="3"/>
  <c r="W207" i="3"/>
  <c r="W211" i="3"/>
  <c r="W213" i="3"/>
  <c r="W210" i="3"/>
  <c r="W201" i="3"/>
  <c r="W215" i="3"/>
  <c r="W208" i="3"/>
  <c r="W214" i="3"/>
  <c r="W212" i="3"/>
  <c r="W216" i="3"/>
  <c r="W217" i="3"/>
  <c r="W218" i="3"/>
  <c r="W219" i="3"/>
  <c r="W220" i="3"/>
  <c r="W2" i="3"/>
  <c r="W3" i="28"/>
  <c r="W4" i="28"/>
  <c r="W6" i="28"/>
  <c r="W5" i="28"/>
  <c r="W8" i="28"/>
  <c r="W9" i="28"/>
  <c r="W10" i="28"/>
  <c r="W11" i="28"/>
  <c r="W13" i="28"/>
  <c r="W12" i="28"/>
  <c r="W14" i="28"/>
  <c r="W15" i="28"/>
  <c r="W16" i="28"/>
  <c r="W17" i="28"/>
  <c r="W19" i="28"/>
  <c r="W18" i="28"/>
  <c r="W20" i="28"/>
  <c r="W22" i="28"/>
  <c r="W21" i="28"/>
  <c r="W23" i="28"/>
  <c r="W24" i="28"/>
  <c r="W25" i="28"/>
  <c r="W27" i="28"/>
  <c r="W29" i="28"/>
  <c r="W30" i="28"/>
  <c r="W26" i="28"/>
  <c r="W31" i="28"/>
  <c r="W28" i="28"/>
  <c r="W38" i="28"/>
  <c r="W34" i="28"/>
  <c r="W39" i="28"/>
  <c r="W37" i="28"/>
  <c r="W33" i="28"/>
  <c r="W32" i="28"/>
  <c r="W41" i="28"/>
  <c r="W44" i="28"/>
  <c r="W36" i="28"/>
  <c r="W35" i="28"/>
  <c r="W40" i="28"/>
  <c r="W49" i="28"/>
  <c r="W46" i="28"/>
  <c r="W42" i="28"/>
  <c r="W45" i="28"/>
  <c r="W43" i="28"/>
  <c r="W47" i="28"/>
  <c r="W51" i="28"/>
  <c r="W50" i="28"/>
  <c r="W48" i="28"/>
  <c r="W53" i="28"/>
  <c r="W58" i="28"/>
  <c r="W52" i="28"/>
  <c r="W64" i="28"/>
  <c r="W54" i="28"/>
  <c r="W55" i="28"/>
  <c r="W57" i="28"/>
  <c r="W62" i="28"/>
  <c r="W59" i="28"/>
  <c r="W78" i="28"/>
  <c r="W79" i="28"/>
  <c r="W70" i="28"/>
  <c r="W69" i="28"/>
  <c r="W65" i="28"/>
  <c r="W56" i="28"/>
  <c r="W77" i="28"/>
  <c r="W88" i="28"/>
  <c r="W66" i="28"/>
  <c r="W73" i="28"/>
  <c r="W87" i="28"/>
  <c r="W63" i="28"/>
  <c r="W67" i="28"/>
  <c r="W74" i="28"/>
  <c r="W68" i="28"/>
  <c r="W85" i="28"/>
  <c r="W84" i="28"/>
  <c r="W72" i="28"/>
  <c r="W60" i="28"/>
  <c r="W91" i="28"/>
  <c r="W82" i="28"/>
  <c r="W75" i="28"/>
  <c r="W61" i="28"/>
  <c r="W76" i="28"/>
  <c r="W89" i="28"/>
  <c r="W71" i="28"/>
  <c r="W81" i="28"/>
  <c r="W80" i="28"/>
  <c r="W99" i="28"/>
  <c r="W90" i="28"/>
  <c r="W83" i="28"/>
  <c r="W92" i="28"/>
  <c r="W86" i="28"/>
  <c r="W98" i="28"/>
  <c r="W96" i="28"/>
  <c r="W95" i="28"/>
  <c r="W100" i="28"/>
  <c r="W117" i="28"/>
  <c r="W93" i="28"/>
  <c r="W103" i="28"/>
  <c r="W94" i="28"/>
  <c r="W97" i="28"/>
  <c r="W105" i="28"/>
  <c r="W120" i="28"/>
  <c r="W101" i="28"/>
  <c r="W108" i="28"/>
  <c r="W104" i="28"/>
  <c r="W124" i="28"/>
  <c r="W111" i="28"/>
  <c r="W115" i="28"/>
  <c r="W135" i="28"/>
  <c r="W114" i="28"/>
  <c r="W122" i="28"/>
  <c r="W102" i="28"/>
  <c r="W133" i="28"/>
  <c r="W109" i="28"/>
  <c r="W106" i="28"/>
  <c r="W107" i="28"/>
  <c r="W113" i="28"/>
  <c r="W123" i="28"/>
  <c r="W116" i="28"/>
  <c r="W121" i="28"/>
  <c r="W110" i="28"/>
  <c r="W112" i="28"/>
  <c r="W131" i="28"/>
  <c r="W118" i="28"/>
  <c r="W128" i="28"/>
  <c r="W119" i="28"/>
  <c r="W141" i="28"/>
  <c r="W130" i="28"/>
  <c r="W140" i="28"/>
  <c r="W127" i="28"/>
  <c r="W143" i="28"/>
  <c r="W149" i="28"/>
  <c r="W134" i="28"/>
  <c r="W125" i="28"/>
  <c r="W132" i="28"/>
  <c r="W136" i="28"/>
  <c r="W126" i="28"/>
  <c r="W129" i="28"/>
  <c r="W158" i="28"/>
  <c r="W145" i="28"/>
  <c r="W142" i="28"/>
  <c r="W147" i="28"/>
  <c r="W165" i="28"/>
  <c r="W150" i="28"/>
  <c r="W139" i="28"/>
  <c r="W160" i="28"/>
  <c r="W138" i="28"/>
  <c r="W154" i="28"/>
  <c r="W148" i="28"/>
  <c r="W152" i="28"/>
  <c r="W153" i="28"/>
  <c r="W137" i="28"/>
  <c r="W167" i="28"/>
  <c r="W144" i="28"/>
  <c r="W169" i="28"/>
  <c r="W146" i="28"/>
  <c r="W166" i="28"/>
  <c r="W170" i="28"/>
  <c r="W155" i="28"/>
  <c r="W151" i="28"/>
  <c r="W156" i="28"/>
  <c r="W162" i="28"/>
  <c r="W159" i="28"/>
  <c r="W157" i="28"/>
  <c r="W164" i="28"/>
  <c r="W187" i="28"/>
  <c r="W173" i="28"/>
  <c r="W176" i="28"/>
  <c r="W177" i="28"/>
  <c r="W172" i="28"/>
  <c r="W175" i="28"/>
  <c r="W178" i="28"/>
  <c r="W171" i="28"/>
  <c r="W161" i="28"/>
  <c r="W168" i="28"/>
  <c r="W163" i="28"/>
  <c r="W181" i="28"/>
  <c r="W184" i="28"/>
  <c r="W179" i="28"/>
  <c r="W185" i="28"/>
  <c r="W183" i="28"/>
  <c r="W182" i="28"/>
  <c r="W174" i="28"/>
  <c r="W196" i="28"/>
  <c r="W188" i="28"/>
  <c r="W180" i="28"/>
  <c r="W202" i="28"/>
  <c r="W192" i="28"/>
  <c r="W191" i="28"/>
  <c r="W186" i="28"/>
  <c r="W190" i="28"/>
  <c r="W195" i="28"/>
  <c r="W197" i="28"/>
  <c r="W193" i="28"/>
  <c r="W206" i="28"/>
  <c r="W201" i="28"/>
  <c r="W203" i="28"/>
  <c r="W189" i="28"/>
  <c r="W198" i="28"/>
  <c r="W200" i="28"/>
  <c r="W204" i="28"/>
  <c r="W207" i="28"/>
  <c r="W209" i="28"/>
  <c r="W219" i="28"/>
  <c r="W199" i="28"/>
  <c r="W212" i="28"/>
  <c r="W216" i="28"/>
  <c r="W194" i="28"/>
  <c r="W218" i="28"/>
  <c r="W215" i="28"/>
  <c r="W208" i="28"/>
  <c r="W205" i="28"/>
  <c r="W213" i="28"/>
  <c r="W211" i="28"/>
  <c r="W210" i="28"/>
  <c r="W217" i="28"/>
  <c r="W221" i="28"/>
  <c r="W225" i="28"/>
  <c r="W222" i="28"/>
  <c r="W214" i="28"/>
  <c r="W235" i="28"/>
  <c r="W228" i="28"/>
  <c r="W232" i="28"/>
  <c r="W229" i="28"/>
  <c r="W234" i="28"/>
  <c r="W223" i="28"/>
  <c r="W237" i="28"/>
  <c r="W230" i="28"/>
  <c r="W220" i="28"/>
  <c r="W233" i="28"/>
  <c r="W238" i="28"/>
  <c r="W236" i="28"/>
  <c r="W231" i="28"/>
  <c r="W239" i="28"/>
  <c r="W224" i="28"/>
  <c r="W254" i="28"/>
  <c r="W227" i="28"/>
  <c r="W244" i="28"/>
  <c r="W240" i="28"/>
  <c r="W226" i="28"/>
  <c r="W250" i="28"/>
  <c r="W241" i="28"/>
  <c r="W251" i="28"/>
  <c r="W242" i="28"/>
  <c r="W248" i="28"/>
  <c r="W245" i="28"/>
  <c r="W259" i="28"/>
  <c r="W255" i="28"/>
  <c r="W247" i="28"/>
  <c r="W253" i="28"/>
  <c r="W265" i="28"/>
  <c r="W258" i="28"/>
  <c r="W261" i="28"/>
  <c r="W264" i="28"/>
  <c r="W249" i="28"/>
  <c r="W243" i="28"/>
  <c r="W260" i="28"/>
  <c r="W266" i="28"/>
  <c r="W262" i="28"/>
  <c r="W256" i="28"/>
  <c r="W252" i="28"/>
  <c r="W267" i="28"/>
  <c r="W263" i="28"/>
  <c r="W268" i="28"/>
  <c r="W269" i="28"/>
  <c r="W246" i="28"/>
  <c r="W270" i="28"/>
  <c r="W257" i="28"/>
  <c r="W275" i="28"/>
  <c r="W284" i="28"/>
  <c r="W274" i="28"/>
  <c r="W282" i="28"/>
  <c r="W279" i="28"/>
  <c r="W272" i="28"/>
  <c r="W273" i="28"/>
  <c r="W278" i="28"/>
  <c r="W271" i="28"/>
  <c r="W297" i="28"/>
  <c r="W292" i="28"/>
  <c r="W276" i="28"/>
  <c r="W291" i="28"/>
  <c r="W289" i="28"/>
  <c r="W277" i="28"/>
  <c r="W290" i="28"/>
  <c r="W281" i="28"/>
  <c r="W287" i="28"/>
  <c r="W298" i="28"/>
  <c r="W280" i="28"/>
  <c r="W294" i="28"/>
  <c r="W285" i="28"/>
  <c r="W295" i="28"/>
  <c r="W296" i="28"/>
  <c r="W303" i="28"/>
  <c r="W306" i="28"/>
  <c r="W305" i="28"/>
  <c r="W300" i="28"/>
  <c r="W293" i="28"/>
  <c r="W301" i="28"/>
  <c r="W304" i="28"/>
  <c r="W286" i="28"/>
  <c r="W307" i="28"/>
  <c r="W313" i="28"/>
  <c r="W299" i="28"/>
  <c r="W312" i="28"/>
  <c r="W315" i="28"/>
  <c r="W311" i="28"/>
  <c r="W319" i="28"/>
  <c r="W288" i="28"/>
  <c r="W316" i="28"/>
  <c r="W283" i="28"/>
  <c r="W314" i="28"/>
  <c r="W318" i="28"/>
  <c r="W321" i="28"/>
  <c r="W310" i="28"/>
  <c r="W325" i="28"/>
  <c r="W320" i="28"/>
  <c r="W309" i="28"/>
  <c r="W324" i="28"/>
  <c r="W317" i="28"/>
  <c r="W308" i="28"/>
  <c r="W323" i="28"/>
  <c r="W332" i="28"/>
  <c r="W329" i="28"/>
  <c r="W336" i="28"/>
  <c r="W335" i="28"/>
  <c r="W338" i="28"/>
  <c r="W337" i="28"/>
  <c r="W328" i="28"/>
  <c r="W331" i="28"/>
  <c r="W327" i="28"/>
  <c r="W345" i="28"/>
  <c r="W330" i="28"/>
  <c r="W346" i="28"/>
  <c r="W334" i="28"/>
  <c r="W347" i="28"/>
  <c r="W333" i="28"/>
  <c r="W342" i="28"/>
  <c r="W322" i="28"/>
  <c r="W354" i="28"/>
  <c r="W352" i="28"/>
  <c r="W359" i="28"/>
  <c r="W302" i="28"/>
  <c r="W339" i="28"/>
  <c r="W356" i="28"/>
  <c r="W355" i="28"/>
  <c r="W357" i="28"/>
  <c r="W353" i="28"/>
  <c r="W361" i="28"/>
  <c r="W358" i="28"/>
  <c r="W349" i="28"/>
  <c r="W365" i="28"/>
  <c r="W348" i="28"/>
  <c r="W344" i="28"/>
  <c r="W350" i="28"/>
  <c r="W363" i="28"/>
  <c r="W343" i="28"/>
  <c r="W364" i="28"/>
  <c r="W366" i="28"/>
  <c r="W362" i="28"/>
  <c r="W360" i="28"/>
  <c r="W371" i="28"/>
  <c r="W341" i="28"/>
  <c r="W367" i="28"/>
  <c r="W370" i="28"/>
  <c r="W372" i="28"/>
  <c r="W374" i="28"/>
  <c r="W326" i="28"/>
  <c r="W373" i="28"/>
  <c r="W378" i="28"/>
  <c r="W369" i="28"/>
  <c r="W376" i="28"/>
  <c r="W380" i="28"/>
  <c r="W368" i="28"/>
  <c r="W379" i="28"/>
  <c r="W340" i="28"/>
  <c r="W351" i="28"/>
  <c r="W375" i="28"/>
  <c r="W382" i="28"/>
  <c r="W384" i="28"/>
  <c r="W381" i="28"/>
  <c r="W385" i="28"/>
  <c r="W383" i="28"/>
  <c r="W386" i="28"/>
  <c r="W377" i="28"/>
  <c r="W2" i="28"/>
  <c r="W3" i="26"/>
  <c r="W4" i="26"/>
  <c r="W5" i="26"/>
  <c r="W6" i="26"/>
  <c r="W9" i="26"/>
  <c r="W12" i="26"/>
  <c r="W8" i="26"/>
  <c r="W10" i="26"/>
  <c r="W13" i="26"/>
  <c r="W11" i="26"/>
  <c r="W14" i="26"/>
  <c r="W15" i="26"/>
  <c r="W18" i="26"/>
  <c r="W19" i="26"/>
  <c r="W16" i="26"/>
  <c r="W17" i="26"/>
  <c r="W24" i="26"/>
  <c r="W21" i="26"/>
  <c r="W27" i="26"/>
  <c r="W22" i="26"/>
  <c r="W20" i="26"/>
  <c r="W23" i="26"/>
  <c r="W29" i="26"/>
  <c r="W25" i="26"/>
  <c r="W28" i="26"/>
  <c r="W26" i="26"/>
  <c r="W30" i="26"/>
  <c r="W32" i="26"/>
  <c r="W36" i="26"/>
  <c r="W40" i="26"/>
  <c r="W37" i="26"/>
  <c r="W38" i="26"/>
  <c r="W34" i="26"/>
  <c r="W52" i="26"/>
  <c r="W39" i="26"/>
  <c r="W31" i="26"/>
  <c r="W43" i="26"/>
  <c r="W47" i="26"/>
  <c r="W33" i="26"/>
  <c r="W35" i="26"/>
  <c r="W49" i="26"/>
  <c r="W44" i="26"/>
  <c r="W50" i="26"/>
  <c r="W51" i="26"/>
  <c r="W46" i="26"/>
  <c r="W61" i="26"/>
  <c r="W62" i="26"/>
  <c r="W59" i="26"/>
  <c r="W48" i="26"/>
  <c r="W55" i="26"/>
  <c r="W53" i="26"/>
  <c r="W41" i="26"/>
  <c r="W42" i="26"/>
  <c r="W73" i="26"/>
  <c r="W54" i="26"/>
  <c r="W65" i="26"/>
  <c r="W74" i="26"/>
  <c r="W45" i="26"/>
  <c r="W58" i="26"/>
  <c r="W71" i="26"/>
  <c r="W97" i="26"/>
  <c r="W85" i="26"/>
  <c r="W66" i="26"/>
  <c r="W82" i="26"/>
  <c r="W63" i="26"/>
  <c r="W72" i="26"/>
  <c r="W70" i="26"/>
  <c r="W57" i="26"/>
  <c r="W77" i="26"/>
  <c r="W56" i="26"/>
  <c r="W89" i="26"/>
  <c r="W81" i="26"/>
  <c r="W60" i="26"/>
  <c r="W76" i="26"/>
  <c r="W86" i="26"/>
  <c r="W103" i="26"/>
  <c r="W91" i="26"/>
  <c r="W68" i="26"/>
  <c r="W67" i="26"/>
  <c r="W78" i="26"/>
  <c r="W79" i="26"/>
  <c r="W64" i="26"/>
  <c r="W75" i="26"/>
  <c r="W95" i="26"/>
  <c r="W96" i="26"/>
  <c r="W80" i="26"/>
  <c r="W69" i="26"/>
  <c r="W106" i="26"/>
  <c r="W87" i="26"/>
  <c r="W92" i="26"/>
  <c r="W93" i="26"/>
  <c r="W94" i="26"/>
  <c r="W98" i="26"/>
  <c r="W111" i="26"/>
  <c r="W102" i="26"/>
  <c r="W88" i="26"/>
  <c r="W104" i="26"/>
  <c r="W107" i="26"/>
  <c r="W83" i="26"/>
  <c r="W101" i="26"/>
  <c r="W113" i="26"/>
  <c r="W123" i="26"/>
  <c r="W122" i="26"/>
  <c r="W130" i="26"/>
  <c r="W90" i="26"/>
  <c r="W124" i="26"/>
  <c r="W117" i="26"/>
  <c r="W84" i="26"/>
  <c r="W128" i="26"/>
  <c r="W100" i="26"/>
  <c r="W121" i="26"/>
  <c r="W108" i="26"/>
  <c r="W136" i="26"/>
  <c r="W125" i="26"/>
  <c r="W152" i="26"/>
  <c r="W146" i="26"/>
  <c r="W133" i="26"/>
  <c r="W137" i="26"/>
  <c r="W110" i="26"/>
  <c r="W134" i="26"/>
  <c r="W120" i="26"/>
  <c r="W114" i="26"/>
  <c r="W109" i="26"/>
  <c r="W126" i="26"/>
  <c r="W142" i="26"/>
  <c r="W127" i="26"/>
  <c r="W154" i="26"/>
  <c r="W131" i="26"/>
  <c r="W116" i="26"/>
  <c r="W129" i="26"/>
  <c r="W115" i="26"/>
  <c r="W157" i="26"/>
  <c r="W170" i="26"/>
  <c r="W149" i="26"/>
  <c r="W140" i="26"/>
  <c r="W118" i="26"/>
  <c r="W141" i="26"/>
  <c r="W165" i="26"/>
  <c r="W171" i="26"/>
  <c r="W99" i="26"/>
  <c r="W172" i="26"/>
  <c r="W162" i="26"/>
  <c r="W155" i="26"/>
  <c r="W187" i="26"/>
  <c r="W119" i="26"/>
  <c r="W183" i="26"/>
  <c r="W138" i="26"/>
  <c r="W112" i="26"/>
  <c r="W182" i="26"/>
  <c r="W150" i="26"/>
  <c r="W148" i="26"/>
  <c r="W153" i="26"/>
  <c r="W147" i="26"/>
  <c r="W176" i="26"/>
  <c r="W159" i="26"/>
  <c r="W160" i="26"/>
  <c r="W161" i="26"/>
  <c r="W173" i="26"/>
  <c r="W135" i="26"/>
  <c r="W167" i="26"/>
  <c r="W144" i="26"/>
  <c r="W143" i="26"/>
  <c r="W139" i="26"/>
  <c r="W192" i="26"/>
  <c r="W105" i="26"/>
  <c r="W174" i="26"/>
  <c r="W177" i="26"/>
  <c r="W163" i="26"/>
  <c r="W169" i="26"/>
  <c r="W145" i="26"/>
  <c r="W205" i="26"/>
  <c r="W156" i="26"/>
  <c r="W166" i="26"/>
  <c r="W151" i="26"/>
  <c r="W193" i="26"/>
  <c r="W132" i="26"/>
  <c r="W189" i="26"/>
  <c r="W168" i="26"/>
  <c r="W181" i="26"/>
  <c r="W201" i="26"/>
  <c r="W212" i="26"/>
  <c r="W221" i="26"/>
  <c r="W200" i="26"/>
  <c r="W164" i="26"/>
  <c r="W175" i="26"/>
  <c r="W196" i="26"/>
  <c r="W194" i="26"/>
  <c r="W229" i="26"/>
  <c r="W158" i="26"/>
  <c r="W179" i="26"/>
  <c r="W191" i="26"/>
  <c r="W198" i="26"/>
  <c r="W188" i="26"/>
  <c r="W190" i="26"/>
  <c r="W184" i="26"/>
  <c r="W202" i="26"/>
  <c r="W185" i="26"/>
  <c r="W178" i="26"/>
  <c r="W219" i="26"/>
  <c r="W199" i="26"/>
  <c r="W186" i="26"/>
  <c r="W208" i="26"/>
  <c r="W180" i="26"/>
  <c r="W213" i="26"/>
  <c r="W232" i="26"/>
  <c r="W195" i="26"/>
  <c r="W209" i="26"/>
  <c r="W216" i="26"/>
  <c r="W236" i="26"/>
  <c r="W214" i="26"/>
  <c r="W223" i="26"/>
  <c r="W226" i="26"/>
  <c r="W225" i="26"/>
  <c r="W231" i="26"/>
  <c r="W210" i="26"/>
  <c r="W227" i="26"/>
  <c r="W228" i="26"/>
  <c r="W217" i="26"/>
  <c r="W246" i="26"/>
  <c r="W203" i="26"/>
  <c r="W197" i="26"/>
  <c r="W206" i="26"/>
  <c r="W240" i="26"/>
  <c r="W211" i="26"/>
  <c r="W233" i="26"/>
  <c r="W204" i="26"/>
  <c r="W218" i="26"/>
  <c r="W222" i="26"/>
  <c r="W207" i="26"/>
  <c r="W220" i="26"/>
  <c r="W247" i="26"/>
  <c r="W245" i="26"/>
  <c r="W256" i="26"/>
  <c r="W230" i="26"/>
  <c r="W253" i="26"/>
  <c r="W241" i="26"/>
  <c r="W243" i="26"/>
  <c r="W238" i="26"/>
  <c r="W264" i="26"/>
  <c r="W224" i="26"/>
  <c r="W251" i="26"/>
  <c r="W260" i="26"/>
  <c r="W215" i="26"/>
  <c r="W235" i="26"/>
  <c r="W280" i="26"/>
  <c r="W250" i="26"/>
  <c r="W242" i="26"/>
  <c r="W261" i="26"/>
  <c r="W254" i="26"/>
  <c r="W249" i="26"/>
  <c r="W239" i="26"/>
  <c r="W248" i="26"/>
  <c r="W252" i="26"/>
  <c r="W275" i="26"/>
  <c r="W258" i="26"/>
  <c r="W234" i="26"/>
  <c r="W244" i="26"/>
  <c r="W274" i="26"/>
  <c r="W255" i="26"/>
  <c r="W282" i="26"/>
  <c r="W272" i="26"/>
  <c r="W273" i="26"/>
  <c r="W270" i="26"/>
  <c r="W281" i="26"/>
  <c r="W268" i="26"/>
  <c r="W237" i="26"/>
  <c r="W284" i="26"/>
  <c r="W277" i="26"/>
  <c r="W302" i="26"/>
  <c r="W279" i="26"/>
  <c r="W259" i="26"/>
  <c r="W263" i="26"/>
  <c r="W293" i="26"/>
  <c r="W257" i="26"/>
  <c r="W295" i="26"/>
  <c r="W278" i="26"/>
  <c r="W262" i="26"/>
  <c r="W317" i="26"/>
  <c r="W291" i="26"/>
  <c r="W289" i="26"/>
  <c r="W301" i="26"/>
  <c r="W298" i="26"/>
  <c r="W306" i="26"/>
  <c r="W265" i="26"/>
  <c r="W287" i="26"/>
  <c r="W276" i="26"/>
  <c r="W269" i="26"/>
  <c r="W294" i="26"/>
  <c r="W299" i="26"/>
  <c r="W286" i="26"/>
  <c r="W271" i="26"/>
  <c r="W290" i="26"/>
  <c r="W310" i="26"/>
  <c r="W312" i="26"/>
  <c r="W305" i="26"/>
  <c r="W308" i="26"/>
  <c r="W315" i="26"/>
  <c r="W292" i="26"/>
  <c r="W285" i="26"/>
  <c r="W319" i="26"/>
  <c r="W309" i="26"/>
  <c r="W307" i="26"/>
  <c r="W283" i="26"/>
  <c r="W297" i="26"/>
  <c r="W324" i="26"/>
  <c r="W316" i="26"/>
  <c r="W321" i="26"/>
  <c r="W311" i="26"/>
  <c r="W325" i="26"/>
  <c r="W330" i="26"/>
  <c r="W288" i="26"/>
  <c r="W300" i="26"/>
  <c r="W267" i="26"/>
  <c r="W327" i="26"/>
  <c r="W318" i="26"/>
  <c r="W335" i="26"/>
  <c r="W336" i="26"/>
  <c r="W339" i="26"/>
  <c r="W328" i="26"/>
  <c r="W331" i="26"/>
  <c r="W326" i="26"/>
  <c r="W323" i="26"/>
  <c r="W340" i="26"/>
  <c r="W337" i="26"/>
  <c r="W314" i="26"/>
  <c r="W266" i="26"/>
  <c r="W322" i="26"/>
  <c r="W349" i="26"/>
  <c r="W353" i="26"/>
  <c r="W296" i="26"/>
  <c r="W338" i="26"/>
  <c r="W359" i="26"/>
  <c r="W350" i="26"/>
  <c r="W351" i="26"/>
  <c r="W361" i="26"/>
  <c r="W360" i="26"/>
  <c r="W362" i="26"/>
  <c r="W355" i="26"/>
  <c r="W357" i="26"/>
  <c r="W354" i="26"/>
  <c r="W332" i="26"/>
  <c r="W358" i="26"/>
  <c r="W334" i="26"/>
  <c r="W356" i="26"/>
  <c r="W368" i="26"/>
  <c r="W352" i="26"/>
  <c r="W370" i="26"/>
  <c r="W365" i="26"/>
  <c r="W341" i="26"/>
  <c r="W345" i="26"/>
  <c r="W329" i="26"/>
  <c r="W364" i="26"/>
  <c r="W366" i="26"/>
  <c r="W347" i="26"/>
  <c r="W367" i="26"/>
  <c r="W372" i="26"/>
  <c r="W303" i="26"/>
  <c r="W369" i="26"/>
  <c r="W363" i="26"/>
  <c r="W373" i="26"/>
  <c r="W374" i="26"/>
  <c r="W378" i="26"/>
  <c r="W346" i="26"/>
  <c r="W375" i="26"/>
  <c r="W344" i="26"/>
  <c r="W333" i="26"/>
  <c r="W376" i="26"/>
  <c r="W343" i="26"/>
  <c r="W377" i="26"/>
  <c r="W371" i="26"/>
  <c r="W380" i="26"/>
  <c r="W379" i="26"/>
  <c r="W320" i="26"/>
  <c r="W342" i="26"/>
  <c r="W348" i="26"/>
  <c r="W313" i="26"/>
  <c r="W304" i="26"/>
  <c r="W2" i="26"/>
  <c r="W4" i="24"/>
  <c r="W3" i="24"/>
  <c r="W6" i="24"/>
  <c r="W5" i="24"/>
  <c r="W8" i="24"/>
  <c r="W9" i="24"/>
  <c r="W10" i="24"/>
  <c r="W12" i="24"/>
  <c r="W11" i="24"/>
  <c r="W14" i="24"/>
  <c r="W13" i="24"/>
  <c r="W15" i="24"/>
  <c r="W19" i="24"/>
  <c r="W16" i="24"/>
  <c r="W20" i="24"/>
  <c r="W18" i="24"/>
  <c r="W17" i="24"/>
  <c r="W21" i="24"/>
  <c r="W24" i="24"/>
  <c r="W23" i="24"/>
  <c r="W25" i="24"/>
  <c r="W30" i="24"/>
  <c r="W22" i="24"/>
  <c r="W26" i="24"/>
  <c r="W28" i="24"/>
  <c r="W31" i="24"/>
  <c r="W27" i="24"/>
  <c r="W32" i="24"/>
  <c r="W41" i="24"/>
  <c r="W29" i="24"/>
  <c r="W33" i="24"/>
  <c r="W35" i="24"/>
  <c r="W34" i="24"/>
  <c r="W36" i="24"/>
  <c r="W39" i="24"/>
  <c r="W37" i="24"/>
  <c r="W40" i="24"/>
  <c r="W46" i="24"/>
  <c r="W44" i="24"/>
  <c r="W42" i="24"/>
  <c r="W50" i="24"/>
  <c r="W38" i="24"/>
  <c r="W43" i="24"/>
  <c r="W48" i="24"/>
  <c r="W45" i="24"/>
  <c r="W47" i="24"/>
  <c r="W65" i="24"/>
  <c r="W49" i="24"/>
  <c r="W60" i="24"/>
  <c r="W52" i="24"/>
  <c r="W66" i="24"/>
  <c r="W58" i="24"/>
  <c r="W51" i="24"/>
  <c r="W53" i="24"/>
  <c r="W59" i="24"/>
  <c r="W56" i="24"/>
  <c r="W54" i="24"/>
  <c r="W57" i="24"/>
  <c r="W63" i="24"/>
  <c r="W61" i="24"/>
  <c r="W64" i="24"/>
  <c r="W70" i="24"/>
  <c r="W55" i="24"/>
  <c r="W67" i="24"/>
  <c r="W71" i="24"/>
  <c r="W62" i="24"/>
  <c r="W68" i="24"/>
  <c r="W73" i="24"/>
  <c r="W74" i="24"/>
  <c r="W79" i="24"/>
  <c r="W75" i="24"/>
  <c r="W91" i="24"/>
  <c r="W72" i="24"/>
  <c r="W76" i="24"/>
  <c r="W87" i="24"/>
  <c r="W88" i="24"/>
  <c r="W69" i="24"/>
  <c r="W81" i="24"/>
  <c r="W82" i="24"/>
  <c r="W80" i="24"/>
  <c r="W85" i="24"/>
  <c r="W83" i="24"/>
  <c r="W77" i="24"/>
  <c r="W86" i="24"/>
  <c r="W93" i="24"/>
  <c r="W99" i="24"/>
  <c r="W78" i="24"/>
  <c r="W92" i="24"/>
  <c r="W97" i="24"/>
  <c r="W90" i="24"/>
  <c r="W84" i="24"/>
  <c r="W96" i="24"/>
  <c r="W95" i="24"/>
  <c r="W94" i="24"/>
  <c r="W101" i="24"/>
  <c r="W98" i="24"/>
  <c r="W109" i="24"/>
  <c r="W100" i="24"/>
  <c r="W104" i="24"/>
  <c r="W89" i="24"/>
  <c r="W111" i="24"/>
  <c r="W106" i="24"/>
  <c r="W103" i="24"/>
  <c r="W110" i="24"/>
  <c r="W102" i="24"/>
  <c r="W115" i="24"/>
  <c r="W105" i="24"/>
  <c r="W122" i="24"/>
  <c r="W108" i="24"/>
  <c r="W107" i="24"/>
  <c r="W116" i="24"/>
  <c r="W117" i="24"/>
  <c r="W118" i="24"/>
  <c r="W112" i="24"/>
  <c r="W124" i="24"/>
  <c r="W123" i="24"/>
  <c r="W127" i="24"/>
  <c r="W136" i="24"/>
  <c r="W114" i="24"/>
  <c r="W113" i="24"/>
  <c r="W119" i="24"/>
  <c r="W120" i="24"/>
  <c r="W142" i="24"/>
  <c r="W121" i="24"/>
  <c r="W135" i="24"/>
  <c r="W131" i="24"/>
  <c r="W133" i="24"/>
  <c r="W130" i="24"/>
  <c r="W137" i="24"/>
  <c r="W126" i="24"/>
  <c r="W125" i="24"/>
  <c r="W149" i="24"/>
  <c r="W132" i="24"/>
  <c r="W139" i="24"/>
  <c r="W129" i="24"/>
  <c r="W138" i="24"/>
  <c r="W145" i="24"/>
  <c r="W146" i="24"/>
  <c r="W152" i="24"/>
  <c r="W134" i="24"/>
  <c r="W154" i="24"/>
  <c r="W153" i="24"/>
  <c r="W148" i="24"/>
  <c r="W147" i="24"/>
  <c r="W128" i="24"/>
  <c r="W155" i="24"/>
  <c r="W141" i="24"/>
  <c r="W140" i="24"/>
  <c r="W157" i="24"/>
  <c r="W150" i="24"/>
  <c r="W167" i="24"/>
  <c r="W156" i="24"/>
  <c r="W163" i="24"/>
  <c r="W176" i="24"/>
  <c r="W144" i="24"/>
  <c r="W158" i="24"/>
  <c r="W151" i="24"/>
  <c r="W173" i="24"/>
  <c r="W165" i="24"/>
  <c r="W143" i="24"/>
  <c r="W160" i="24"/>
  <c r="W159" i="24"/>
  <c r="W172" i="24"/>
  <c r="W183" i="24"/>
  <c r="W162" i="24"/>
  <c r="W186" i="24"/>
  <c r="W171" i="24"/>
  <c r="W170" i="24"/>
  <c r="W166" i="24"/>
  <c r="W164" i="24"/>
  <c r="W175" i="24"/>
  <c r="W182" i="24"/>
  <c r="W168" i="24"/>
  <c r="W185" i="24"/>
  <c r="W190" i="24"/>
  <c r="W174" i="24"/>
  <c r="W169" i="24"/>
  <c r="W201" i="24"/>
  <c r="W161" i="24"/>
  <c r="W192" i="24"/>
  <c r="W181" i="24"/>
  <c r="W196" i="24"/>
  <c r="W178" i="24"/>
  <c r="W188" i="24"/>
  <c r="W184" i="24"/>
  <c r="W195" i="24"/>
  <c r="W180" i="24"/>
  <c r="W189" i="24"/>
  <c r="W179" i="24"/>
  <c r="W207" i="24"/>
  <c r="W198" i="24"/>
  <c r="W200" i="24"/>
  <c r="W187" i="24"/>
  <c r="W193" i="24"/>
  <c r="W211" i="24"/>
  <c r="W210" i="24"/>
  <c r="W199" i="24"/>
  <c r="W208" i="24"/>
  <c r="W197" i="24"/>
  <c r="W205" i="24"/>
  <c r="W177" i="24"/>
  <c r="W215" i="24"/>
  <c r="W204" i="24"/>
  <c r="W202" i="24"/>
  <c r="W214" i="24"/>
  <c r="W191" i="24"/>
  <c r="W203" i="24"/>
  <c r="W194" i="24"/>
  <c r="W206" i="24"/>
  <c r="W219" i="24"/>
  <c r="W217" i="24"/>
  <c r="W212" i="24"/>
  <c r="W213" i="24"/>
  <c r="W223" i="24"/>
  <c r="W209" i="24"/>
  <c r="W216" i="24"/>
  <c r="W226" i="24"/>
  <c r="W221" i="24"/>
  <c r="W225" i="24"/>
  <c r="W218" i="24"/>
  <c r="W222" i="24"/>
  <c r="W228" i="24"/>
  <c r="W224" i="24"/>
  <c r="W235" i="24"/>
  <c r="W232" i="24"/>
  <c r="W233" i="24"/>
  <c r="W231" i="24"/>
  <c r="W229" i="24"/>
  <c r="W240" i="24"/>
  <c r="W239" i="24"/>
  <c r="W227" i="24"/>
  <c r="W234" i="24"/>
  <c r="W236" i="24"/>
  <c r="W254" i="24"/>
  <c r="W249" i="24"/>
  <c r="W237" i="24"/>
  <c r="W238" i="24"/>
  <c r="W257" i="24"/>
  <c r="W241" i="24"/>
  <c r="W243" i="24"/>
  <c r="W246" i="24"/>
  <c r="W230" i="24"/>
  <c r="W263" i="24"/>
  <c r="W247" i="24"/>
  <c r="W245" i="24"/>
  <c r="W242" i="24"/>
  <c r="W252" i="24"/>
  <c r="W256" i="24"/>
  <c r="W259" i="24"/>
  <c r="W250" i="24"/>
  <c r="W244" i="24"/>
  <c r="W266" i="24"/>
  <c r="W220" i="24"/>
  <c r="W248" i="24"/>
  <c r="W251" i="24"/>
  <c r="W260" i="24"/>
  <c r="W255" i="24"/>
  <c r="W274" i="24"/>
  <c r="W262" i="24"/>
  <c r="W261" i="24"/>
  <c r="W258" i="24"/>
  <c r="W264" i="24"/>
  <c r="W277" i="24"/>
  <c r="W276" i="24"/>
  <c r="W273" i="24"/>
  <c r="W265" i="24"/>
  <c r="W253" i="24"/>
  <c r="W271" i="24"/>
  <c r="W270" i="24"/>
  <c r="W275" i="24"/>
  <c r="W281" i="24"/>
  <c r="W269" i="24"/>
  <c r="W267" i="24"/>
  <c r="W268" i="24"/>
  <c r="W283" i="24"/>
  <c r="W290" i="24"/>
  <c r="W279" i="24"/>
  <c r="W285" i="24"/>
  <c r="W292" i="24"/>
  <c r="W287" i="24"/>
  <c r="W289" i="24"/>
  <c r="W284" i="24"/>
  <c r="W278" i="24"/>
  <c r="W272" i="24"/>
  <c r="W286" i="24"/>
  <c r="W288" i="24"/>
  <c r="W293" i="24"/>
  <c r="W295" i="24"/>
  <c r="W294" i="24"/>
  <c r="W291" i="24"/>
  <c r="W300" i="24"/>
  <c r="W280" i="24"/>
  <c r="W297" i="24"/>
  <c r="W282" i="24"/>
  <c r="W296" i="24"/>
  <c r="W298" i="24"/>
  <c r="W301" i="24"/>
  <c r="W302" i="24"/>
  <c r="W303" i="24"/>
  <c r="W299" i="24"/>
  <c r="W309" i="24"/>
  <c r="W308" i="24"/>
  <c r="W304" i="24"/>
  <c r="W311" i="24"/>
  <c r="W307" i="24"/>
  <c r="W315" i="24"/>
  <c r="W313" i="24"/>
  <c r="W314" i="24"/>
  <c r="W316" i="24"/>
  <c r="W323" i="24"/>
  <c r="W320" i="24"/>
  <c r="W317" i="24"/>
  <c r="W305" i="24"/>
  <c r="W310" i="24"/>
  <c r="W306" i="24"/>
  <c r="W328" i="24"/>
  <c r="W330" i="24"/>
  <c r="W312" i="24"/>
  <c r="W319" i="24"/>
  <c r="W321" i="24"/>
  <c r="W325" i="24"/>
  <c r="W332" i="24"/>
  <c r="W331" i="24"/>
  <c r="W326" i="24"/>
  <c r="W335" i="24"/>
  <c r="W318" i="24"/>
  <c r="W339" i="24"/>
  <c r="W334" i="24"/>
  <c r="W324" i="24"/>
  <c r="W336" i="24"/>
  <c r="W341" i="24"/>
  <c r="W345" i="24"/>
  <c r="W348" i="24"/>
  <c r="W329" i="24"/>
  <c r="W342" i="24"/>
  <c r="W350" i="24"/>
  <c r="W344" i="24"/>
  <c r="W343" i="24"/>
  <c r="W338" i="24"/>
  <c r="W322" i="24"/>
  <c r="W351" i="24"/>
  <c r="W347" i="24"/>
  <c r="W355" i="24"/>
  <c r="W340" i="24"/>
  <c r="W354" i="24"/>
  <c r="W356" i="24"/>
  <c r="W357" i="24"/>
  <c r="W346" i="24"/>
  <c r="W353" i="24"/>
  <c r="W362" i="24"/>
  <c r="W360" i="24"/>
  <c r="W364" i="24"/>
  <c r="W358" i="24"/>
  <c r="W361" i="24"/>
  <c r="W365" i="24"/>
  <c r="W363" i="24"/>
  <c r="W367" i="24"/>
  <c r="W366" i="24"/>
  <c r="W349" i="24"/>
  <c r="W370" i="24"/>
  <c r="W369" i="24"/>
  <c r="W371" i="24"/>
  <c r="W359" i="24"/>
  <c r="W373" i="24"/>
  <c r="W374" i="24"/>
  <c r="W372" i="24"/>
  <c r="W368" i="24"/>
  <c r="W376" i="24"/>
  <c r="W327" i="24"/>
  <c r="W375" i="24"/>
  <c r="W352" i="24"/>
  <c r="W333" i="24"/>
  <c r="W378" i="24"/>
  <c r="W377" i="24"/>
  <c r="W337" i="24"/>
  <c r="W379" i="24"/>
  <c r="W2" i="24"/>
  <c r="W3" i="22"/>
  <c r="W4" i="22"/>
  <c r="W5" i="22"/>
  <c r="W7" i="22"/>
  <c r="W8" i="22"/>
  <c r="W9" i="22"/>
  <c r="X9" i="22" s="1"/>
  <c r="W6" i="22"/>
  <c r="W10" i="22"/>
  <c r="W11" i="22"/>
  <c r="W15" i="22"/>
  <c r="W13" i="22"/>
  <c r="W14" i="22"/>
  <c r="W12" i="22"/>
  <c r="W17" i="22"/>
  <c r="W16" i="22"/>
  <c r="W18" i="22"/>
  <c r="W26" i="22"/>
  <c r="W23" i="22"/>
  <c r="W19" i="22"/>
  <c r="W22" i="22"/>
  <c r="W25" i="22"/>
  <c r="W20" i="22"/>
  <c r="W27" i="22"/>
  <c r="W24" i="22"/>
  <c r="W32" i="22"/>
  <c r="W28" i="22"/>
  <c r="W31" i="22"/>
  <c r="W21" i="22"/>
  <c r="W30" i="22"/>
  <c r="W34" i="22"/>
  <c r="W33" i="22"/>
  <c r="W29" i="22"/>
  <c r="W38" i="22"/>
  <c r="W35" i="22"/>
  <c r="W36" i="22"/>
  <c r="W39" i="22"/>
  <c r="W37" i="22"/>
  <c r="W46" i="22"/>
  <c r="W41" i="22"/>
  <c r="W40" i="22"/>
  <c r="W44" i="22"/>
  <c r="W42" i="22"/>
  <c r="W45" i="22"/>
  <c r="W47" i="22"/>
  <c r="W49" i="22"/>
  <c r="W43" i="22"/>
  <c r="W50" i="22"/>
  <c r="W48" i="22"/>
  <c r="W53" i="22"/>
  <c r="W51" i="22"/>
  <c r="W55" i="22"/>
  <c r="W52" i="22"/>
  <c r="W54" i="22"/>
  <c r="W56" i="22"/>
  <c r="W57" i="22"/>
  <c r="W58" i="22"/>
  <c r="W59" i="22"/>
  <c r="W60" i="22"/>
  <c r="W62" i="22"/>
  <c r="W63" i="22"/>
  <c r="W61" i="22"/>
  <c r="W70" i="22"/>
  <c r="W65" i="22"/>
  <c r="W66" i="22"/>
  <c r="W68" i="22"/>
  <c r="W64" i="22"/>
  <c r="W69" i="22"/>
  <c r="W67" i="22"/>
  <c r="W76" i="22"/>
  <c r="W72" i="22"/>
  <c r="W74" i="22"/>
  <c r="W71" i="22"/>
  <c r="W73" i="22"/>
  <c r="W77" i="22"/>
  <c r="W87" i="22"/>
  <c r="W79" i="22"/>
  <c r="W80" i="22"/>
  <c r="W81" i="22"/>
  <c r="W83" i="22"/>
  <c r="W82" i="22"/>
  <c r="W89" i="22"/>
  <c r="W78" i="22"/>
  <c r="W86" i="22"/>
  <c r="W75" i="22"/>
  <c r="W90" i="22"/>
  <c r="W88" i="22"/>
  <c r="W84" i="22"/>
  <c r="W85" i="22"/>
  <c r="W93" i="22"/>
  <c r="W91" i="22"/>
  <c r="W96" i="22"/>
  <c r="W92" i="22"/>
  <c r="W104" i="22"/>
  <c r="W100" i="22"/>
  <c r="W94" i="22"/>
  <c r="W103" i="22"/>
  <c r="W95" i="22"/>
  <c r="W99" i="22"/>
  <c r="W101" i="22"/>
  <c r="W98" i="22"/>
  <c r="W113" i="22"/>
  <c r="W108" i="22"/>
  <c r="W110" i="22"/>
  <c r="W105" i="22"/>
  <c r="W97" i="22"/>
  <c r="W111" i="22"/>
  <c r="W107" i="22"/>
  <c r="W112" i="22"/>
  <c r="W102" i="22"/>
  <c r="W118" i="22"/>
  <c r="W106" i="22"/>
  <c r="W116" i="22"/>
  <c r="W109" i="22"/>
  <c r="W115" i="22"/>
  <c r="W114" i="22"/>
  <c r="W117" i="22"/>
  <c r="W119" i="22"/>
  <c r="W120" i="22"/>
  <c r="W121" i="22"/>
  <c r="W123" i="22"/>
  <c r="W122" i="22"/>
  <c r="W131" i="22"/>
  <c r="W129" i="22"/>
  <c r="W127" i="22"/>
  <c r="W126" i="22"/>
  <c r="W134" i="22"/>
  <c r="W132" i="22"/>
  <c r="W128" i="22"/>
  <c r="W125" i="22"/>
  <c r="W139" i="22"/>
  <c r="W130" i="22"/>
  <c r="W135" i="22"/>
  <c r="W136" i="22"/>
  <c r="W124" i="22"/>
  <c r="W142" i="22"/>
  <c r="W133" i="22"/>
  <c r="W140" i="22"/>
  <c r="W141" i="22"/>
  <c r="W143" i="22"/>
  <c r="W137" i="22"/>
  <c r="W144" i="22"/>
  <c r="W149" i="22"/>
  <c r="W145" i="22"/>
  <c r="W138" i="22"/>
  <c r="W157" i="22"/>
  <c r="W150" i="22"/>
  <c r="W147" i="22"/>
  <c r="W146" i="22"/>
  <c r="W154" i="22"/>
  <c r="W153" i="22"/>
  <c r="W158" i="22"/>
  <c r="W162" i="22"/>
  <c r="W151" i="22"/>
  <c r="W148" i="22"/>
  <c r="W163" i="22"/>
  <c r="W155" i="22"/>
  <c r="W156" i="22"/>
  <c r="W152" i="22"/>
  <c r="W164" i="22"/>
  <c r="W170" i="22"/>
  <c r="W169" i="22"/>
  <c r="W160" i="22"/>
  <c r="W168" i="22"/>
  <c r="W159" i="22"/>
  <c r="W166" i="22"/>
  <c r="W161" i="22"/>
  <c r="W173" i="22"/>
  <c r="W167" i="22"/>
  <c r="W165" i="22"/>
  <c r="W180" i="22"/>
  <c r="W177" i="22"/>
  <c r="W179" i="22"/>
  <c r="W171" i="22"/>
  <c r="W181" i="22"/>
  <c r="W176" i="22"/>
  <c r="W183" i="22"/>
  <c r="W174" i="22"/>
  <c r="W175" i="22"/>
  <c r="W172" i="22"/>
  <c r="W185" i="22"/>
  <c r="W182" i="22"/>
  <c r="W184" i="22"/>
  <c r="W186" i="22"/>
  <c r="W188" i="22"/>
  <c r="W190" i="22"/>
  <c r="W189" i="22"/>
  <c r="W178" i="22"/>
  <c r="W187" i="22"/>
  <c r="W197" i="22"/>
  <c r="W193" i="22"/>
  <c r="W191" i="22"/>
  <c r="W196" i="22"/>
  <c r="W195" i="22"/>
  <c r="W198" i="22"/>
  <c r="W192" i="22"/>
  <c r="W194" i="22"/>
  <c r="W201" i="22"/>
  <c r="W200" i="22"/>
  <c r="W199" i="22"/>
  <c r="W203" i="22"/>
  <c r="W205" i="22"/>
  <c r="W202" i="22"/>
  <c r="W206" i="22"/>
  <c r="W208" i="22"/>
  <c r="W204" i="22"/>
  <c r="W209" i="22"/>
  <c r="W211" i="22"/>
  <c r="W207" i="22"/>
  <c r="W212" i="22"/>
  <c r="W213" i="22"/>
  <c r="W210" i="22"/>
  <c r="W214" i="22"/>
  <c r="W216" i="22"/>
  <c r="W215" i="22"/>
  <c r="W221" i="22"/>
  <c r="W217" i="22"/>
  <c r="W218" i="22"/>
  <c r="W219" i="22"/>
  <c r="W222" i="22"/>
  <c r="W220" i="22"/>
  <c r="W223" i="22"/>
  <c r="W226" i="22"/>
  <c r="W225" i="22"/>
  <c r="W227" i="22"/>
  <c r="W224" i="22"/>
  <c r="W230" i="22"/>
  <c r="W228" i="22"/>
  <c r="W232" i="22"/>
  <c r="W235" i="22"/>
  <c r="W229" i="22"/>
  <c r="W233" i="22"/>
  <c r="W231" i="22"/>
  <c r="W236" i="22"/>
  <c r="W238" i="22"/>
  <c r="W237" i="22"/>
  <c r="W240" i="22"/>
  <c r="W234" i="22"/>
  <c r="W243" i="22"/>
  <c r="W239" i="22"/>
  <c r="W244" i="22"/>
  <c r="W246" i="22"/>
  <c r="W247" i="22"/>
  <c r="W241" i="22"/>
  <c r="W242" i="22"/>
  <c r="W252" i="22"/>
  <c r="W248" i="22"/>
  <c r="W249" i="22"/>
  <c r="W245" i="22"/>
  <c r="W251" i="22"/>
  <c r="W250" i="22"/>
  <c r="W258" i="22"/>
  <c r="W259" i="22"/>
  <c r="W256" i="22"/>
  <c r="W260" i="22"/>
  <c r="W257" i="22"/>
  <c r="W255" i="22"/>
  <c r="W262" i="22"/>
  <c r="W254" i="22"/>
  <c r="W253" i="22"/>
  <c r="W263" i="22"/>
  <c r="W261" i="22"/>
  <c r="W267" i="22"/>
  <c r="W269" i="22"/>
  <c r="W264" i="22"/>
  <c r="W268" i="22"/>
  <c r="W266" i="22"/>
  <c r="W265" i="22"/>
  <c r="W270" i="22"/>
  <c r="W271" i="22"/>
  <c r="W274" i="22"/>
  <c r="W272" i="22"/>
  <c r="W275" i="22"/>
  <c r="W273" i="22"/>
  <c r="W276" i="22"/>
  <c r="W277" i="22"/>
  <c r="W280" i="22"/>
  <c r="W281" i="22"/>
  <c r="W278" i="22"/>
  <c r="W283" i="22"/>
  <c r="W286" i="22"/>
  <c r="W282" i="22"/>
  <c r="W284" i="22"/>
  <c r="W279" i="22"/>
  <c r="W285" i="22"/>
  <c r="W287" i="22"/>
  <c r="W288" i="22"/>
  <c r="W290" i="22"/>
  <c r="W291" i="22"/>
  <c r="W289" i="22"/>
  <c r="W293" i="22"/>
  <c r="W294" i="22"/>
  <c r="W295" i="22"/>
  <c r="W292" i="22"/>
  <c r="W296" i="22"/>
  <c r="W297" i="22"/>
  <c r="W299" i="22"/>
  <c r="W300" i="22"/>
  <c r="W298" i="22"/>
  <c r="W301" i="22"/>
  <c r="W303" i="22"/>
  <c r="W302" i="22"/>
  <c r="W304" i="22"/>
  <c r="W305" i="22"/>
  <c r="W307" i="22"/>
  <c r="W306" i="22"/>
  <c r="W308" i="22"/>
  <c r="W309" i="22"/>
  <c r="W310" i="22"/>
  <c r="W311" i="22"/>
  <c r="W313" i="22"/>
  <c r="W312" i="22"/>
  <c r="W314" i="22"/>
  <c r="W316" i="22"/>
  <c r="W315" i="22"/>
  <c r="W317" i="22"/>
  <c r="W318" i="22"/>
  <c r="W320" i="22"/>
  <c r="W321" i="22"/>
  <c r="W319" i="22"/>
  <c r="W323" i="22"/>
  <c r="W324" i="22"/>
  <c r="W322" i="22"/>
  <c r="W326" i="22"/>
  <c r="W325" i="22"/>
  <c r="W327" i="22"/>
  <c r="W330" i="22"/>
  <c r="W333" i="22"/>
  <c r="W331" i="22"/>
  <c r="W328" i="22"/>
  <c r="W332" i="22"/>
  <c r="W329" i="22"/>
  <c r="W337" i="22"/>
  <c r="W338" i="22"/>
  <c r="W339" i="22"/>
  <c r="W336" i="22"/>
  <c r="W335" i="22"/>
  <c r="W334" i="22"/>
  <c r="W341" i="22"/>
  <c r="W340" i="22"/>
  <c r="W342" i="22"/>
  <c r="W344" i="22"/>
  <c r="W343" i="22"/>
  <c r="W345" i="22"/>
  <c r="W350" i="22"/>
  <c r="W348" i="22"/>
  <c r="W351" i="22"/>
  <c r="W347" i="22"/>
  <c r="W349" i="22"/>
  <c r="W354" i="22"/>
  <c r="W355" i="22"/>
  <c r="W353" i="22"/>
  <c r="W346" i="22"/>
  <c r="W352" i="22"/>
  <c r="W356" i="22"/>
  <c r="W359" i="22"/>
  <c r="W358" i="22"/>
  <c r="W357" i="22"/>
  <c r="W362" i="22"/>
  <c r="W360" i="22"/>
  <c r="W363" i="22"/>
  <c r="W367" i="22"/>
  <c r="W361" i="22"/>
  <c r="W365" i="22"/>
  <c r="W366" i="22"/>
  <c r="W364" i="22"/>
  <c r="W369" i="22"/>
  <c r="W370" i="22"/>
  <c r="W368" i="22"/>
  <c r="W371" i="22"/>
  <c r="W372" i="22"/>
  <c r="W375" i="22"/>
  <c r="W377" i="22"/>
  <c r="W373" i="22"/>
  <c r="W378" i="22"/>
  <c r="W376" i="22"/>
  <c r="W374" i="22"/>
  <c r="W379" i="22"/>
  <c r="W380" i="22"/>
  <c r="W381" i="22"/>
  <c r="W382" i="22"/>
  <c r="W383" i="22"/>
  <c r="W384" i="22"/>
  <c r="W386" i="22"/>
  <c r="W385" i="22"/>
  <c r="W388" i="22"/>
  <c r="W389" i="22"/>
  <c r="W392" i="22"/>
  <c r="W387" i="22"/>
  <c r="W391" i="22"/>
  <c r="W394" i="22"/>
  <c r="W395" i="22"/>
  <c r="W390" i="22"/>
  <c r="W397" i="22"/>
  <c r="W396" i="22"/>
  <c r="W398" i="22"/>
  <c r="W400" i="22"/>
  <c r="W393" i="22"/>
  <c r="W399" i="22"/>
  <c r="W401" i="22"/>
  <c r="W404" i="22"/>
  <c r="W403" i="22"/>
  <c r="W402" i="22"/>
  <c r="W408" i="22"/>
  <c r="W405" i="22"/>
  <c r="W407" i="22"/>
  <c r="W409" i="22"/>
  <c r="W410" i="22"/>
  <c r="W406" i="22"/>
  <c r="W411" i="22"/>
  <c r="W412" i="22"/>
  <c r="W413" i="22"/>
  <c r="W414" i="22"/>
  <c r="W419" i="22"/>
  <c r="W418" i="22"/>
  <c r="W417" i="22"/>
  <c r="W420" i="22"/>
  <c r="W416" i="22"/>
  <c r="W422" i="22"/>
  <c r="W415" i="22"/>
  <c r="W423" i="22"/>
  <c r="W421" i="22"/>
  <c r="W424" i="22"/>
  <c r="W425" i="22"/>
  <c r="W426" i="22"/>
  <c r="W427" i="22"/>
  <c r="W429" i="22"/>
  <c r="W428" i="22"/>
  <c r="W430" i="22"/>
  <c r="W432" i="22"/>
  <c r="W431" i="22"/>
  <c r="W433" i="22"/>
  <c r="W434" i="22"/>
  <c r="W435" i="22"/>
  <c r="W436" i="22"/>
  <c r="W437" i="22"/>
  <c r="W438" i="22"/>
  <c r="W439" i="22"/>
  <c r="W2" i="22"/>
  <c r="W3" i="20"/>
  <c r="W4" i="20"/>
  <c r="W6" i="20"/>
  <c r="W5" i="20"/>
  <c r="W8" i="20"/>
  <c r="W12" i="20"/>
  <c r="W11" i="20"/>
  <c r="W10" i="20"/>
  <c r="W9" i="20"/>
  <c r="W13" i="20"/>
  <c r="W14" i="20"/>
  <c r="W16" i="20"/>
  <c r="W15" i="20"/>
  <c r="W19" i="20"/>
  <c r="W20" i="20"/>
  <c r="W17" i="20"/>
  <c r="W18" i="20"/>
  <c r="W22" i="20"/>
  <c r="W21" i="20"/>
  <c r="W24" i="20"/>
  <c r="W23" i="20"/>
  <c r="W25" i="20"/>
  <c r="W28" i="20"/>
  <c r="W26" i="20"/>
  <c r="W27" i="20"/>
  <c r="W31" i="20"/>
  <c r="W40" i="20"/>
  <c r="W30" i="20"/>
  <c r="W29" i="20"/>
  <c r="W39" i="20"/>
  <c r="W35" i="20"/>
  <c r="W34" i="20"/>
  <c r="W32" i="20"/>
  <c r="W33" i="20"/>
  <c r="W42" i="20"/>
  <c r="W38" i="20"/>
  <c r="W37" i="20"/>
  <c r="W36" i="20"/>
  <c r="W44" i="20"/>
  <c r="W43" i="20"/>
  <c r="W45" i="20"/>
  <c r="W41" i="20"/>
  <c r="W54" i="20"/>
  <c r="W47" i="20"/>
  <c r="W53" i="20"/>
  <c r="W46" i="20"/>
  <c r="W57" i="20"/>
  <c r="W49" i="20"/>
  <c r="W50" i="20"/>
  <c r="W48" i="20"/>
  <c r="W63" i="20"/>
  <c r="W69" i="20"/>
  <c r="W55" i="20"/>
  <c r="W51" i="20"/>
  <c r="W68" i="20"/>
  <c r="W60" i="20"/>
  <c r="W66" i="20"/>
  <c r="W59" i="20"/>
  <c r="W64" i="20"/>
  <c r="W74" i="20"/>
  <c r="W52" i="20"/>
  <c r="W65" i="20"/>
  <c r="W67" i="20"/>
  <c r="W58" i="20"/>
  <c r="W61" i="20"/>
  <c r="W70" i="20"/>
  <c r="W85" i="20"/>
  <c r="W62" i="20"/>
  <c r="W72" i="20"/>
  <c r="W73" i="20"/>
  <c r="W76" i="20"/>
  <c r="W86" i="20"/>
  <c r="W56" i="20"/>
  <c r="W71" i="20"/>
  <c r="W84" i="20"/>
  <c r="W78" i="20"/>
  <c r="W77" i="20"/>
  <c r="W92" i="20"/>
  <c r="W81" i="20"/>
  <c r="W79" i="20"/>
  <c r="W80" i="20"/>
  <c r="W90" i="20"/>
  <c r="W82" i="20"/>
  <c r="W89" i="20"/>
  <c r="W97" i="20"/>
  <c r="W75" i="20"/>
  <c r="W83" i="20"/>
  <c r="W87" i="20"/>
  <c r="W94" i="20"/>
  <c r="W93" i="20"/>
  <c r="W98" i="20"/>
  <c r="W101" i="20"/>
  <c r="W91" i="20"/>
  <c r="W95" i="20"/>
  <c r="W96" i="20"/>
  <c r="W107" i="20"/>
  <c r="W104" i="20"/>
  <c r="W103" i="20"/>
  <c r="W88" i="20"/>
  <c r="W108" i="20"/>
  <c r="W99" i="20"/>
  <c r="W111" i="20"/>
  <c r="W100" i="20"/>
  <c r="W109" i="20"/>
  <c r="W110" i="20"/>
  <c r="W102" i="20"/>
  <c r="W113" i="20"/>
  <c r="W112" i="20"/>
  <c r="W117" i="20"/>
  <c r="W105" i="20"/>
  <c r="W132" i="20"/>
  <c r="W124" i="20"/>
  <c r="W115" i="20"/>
  <c r="W126" i="20"/>
  <c r="W116" i="20"/>
  <c r="W106" i="20"/>
  <c r="W114" i="20"/>
  <c r="W119" i="20"/>
  <c r="W122" i="20"/>
  <c r="W118" i="20"/>
  <c r="W120" i="20"/>
  <c r="W123" i="20"/>
  <c r="W125" i="20"/>
  <c r="W127" i="20"/>
  <c r="W143" i="20"/>
  <c r="W129" i="20"/>
  <c r="W130" i="20"/>
  <c r="W133" i="20"/>
  <c r="W128" i="20"/>
  <c r="W137" i="20"/>
  <c r="W140" i="20"/>
  <c r="W131" i="20"/>
  <c r="W136" i="20"/>
  <c r="W135" i="20"/>
  <c r="W141" i="20"/>
  <c r="W134" i="20"/>
  <c r="W121" i="20"/>
  <c r="W142" i="20"/>
  <c r="W139" i="20"/>
  <c r="W138" i="20"/>
  <c r="W147" i="20"/>
  <c r="W149" i="20"/>
  <c r="W157" i="20"/>
  <c r="W145" i="20"/>
  <c r="W146" i="20"/>
  <c r="W144" i="20"/>
  <c r="W152" i="20"/>
  <c r="W155" i="20"/>
  <c r="W169" i="20"/>
  <c r="W154" i="20"/>
  <c r="W148" i="20"/>
  <c r="W172" i="20"/>
  <c r="W151" i="20"/>
  <c r="W150" i="20"/>
  <c r="W153" i="20"/>
  <c r="W159" i="20"/>
  <c r="W158" i="20"/>
  <c r="W165" i="20"/>
  <c r="W160" i="20"/>
  <c r="W173" i="20"/>
  <c r="W168" i="20"/>
  <c r="W163" i="20"/>
  <c r="W180" i="20"/>
  <c r="W164" i="20"/>
  <c r="W161" i="20"/>
  <c r="W156" i="20"/>
  <c r="W179" i="20"/>
  <c r="W166" i="20"/>
  <c r="W170" i="20"/>
  <c r="W162" i="20"/>
  <c r="W185" i="20"/>
  <c r="W167" i="20"/>
  <c r="W175" i="20"/>
  <c r="W190" i="20"/>
  <c r="W171" i="20"/>
  <c r="W174" i="20"/>
  <c r="W186" i="20"/>
  <c r="W177" i="20"/>
  <c r="W181" i="20"/>
  <c r="W183" i="20"/>
  <c r="W184" i="20"/>
  <c r="W202" i="20"/>
  <c r="W189" i="20"/>
  <c r="W178" i="20"/>
  <c r="W194" i="20"/>
  <c r="W192" i="20"/>
  <c r="W198" i="20"/>
  <c r="W188" i="20"/>
  <c r="W182" i="20"/>
  <c r="W208" i="20"/>
  <c r="W215" i="20"/>
  <c r="W203" i="20"/>
  <c r="W199" i="20"/>
  <c r="W205" i="20"/>
  <c r="W193" i="20"/>
  <c r="W187" i="20"/>
  <c r="W176" i="20"/>
  <c r="W200" i="20"/>
  <c r="W206" i="20"/>
  <c r="W204" i="20"/>
  <c r="W201" i="20"/>
  <c r="W197" i="20"/>
  <c r="W218" i="20"/>
  <c r="W232" i="20"/>
  <c r="W219" i="20"/>
  <c r="W229" i="20"/>
  <c r="W207" i="20"/>
  <c r="W225" i="20"/>
  <c r="W217" i="20"/>
  <c r="W191" i="20"/>
  <c r="W228" i="20"/>
  <c r="W227" i="20"/>
  <c r="W195" i="20"/>
  <c r="W209" i="20"/>
  <c r="W210" i="20"/>
  <c r="W196" i="20"/>
  <c r="W226" i="20"/>
  <c r="W211" i="20"/>
  <c r="W224" i="20"/>
  <c r="W214" i="20"/>
  <c r="W236" i="20"/>
  <c r="W213" i="20"/>
  <c r="W223" i="20"/>
  <c r="W220" i="20"/>
  <c r="W233" i="20"/>
  <c r="W212" i="20"/>
  <c r="W221" i="20"/>
  <c r="W235" i="20"/>
  <c r="W216" i="20"/>
  <c r="W238" i="20"/>
  <c r="W231" i="20"/>
  <c r="W222" i="20"/>
  <c r="W230" i="20"/>
  <c r="W237" i="20"/>
  <c r="W241" i="20"/>
  <c r="W243" i="20"/>
  <c r="W242" i="20"/>
  <c r="W249" i="20"/>
  <c r="W245" i="20"/>
  <c r="W244" i="20"/>
  <c r="W234" i="20"/>
  <c r="W255" i="20"/>
  <c r="W248" i="20"/>
  <c r="W253" i="20"/>
  <c r="W246" i="20"/>
  <c r="W240" i="20"/>
  <c r="W257" i="20"/>
  <c r="W252" i="20"/>
  <c r="W250" i="20"/>
  <c r="W251" i="20"/>
  <c r="W254" i="20"/>
  <c r="W263" i="20"/>
  <c r="W239" i="20"/>
  <c r="W267" i="20"/>
  <c r="W271" i="20"/>
  <c r="W259" i="20"/>
  <c r="W268" i="20"/>
  <c r="W266" i="20"/>
  <c r="W269" i="20"/>
  <c r="W279" i="20"/>
  <c r="W278" i="20"/>
  <c r="W281" i="20"/>
  <c r="W285" i="20"/>
  <c r="W247" i="20"/>
  <c r="W261" i="20"/>
  <c r="W265" i="20"/>
  <c r="W272" i="20"/>
  <c r="W280" i="20"/>
  <c r="W276" i="20"/>
  <c r="W293" i="20"/>
  <c r="W262" i="20"/>
  <c r="W264" i="20"/>
  <c r="W296" i="20"/>
  <c r="W260" i="20"/>
  <c r="W286" i="20"/>
  <c r="W295" i="20"/>
  <c r="W282" i="20"/>
  <c r="W287" i="20"/>
  <c r="W291" i="20"/>
  <c r="W284" i="20"/>
  <c r="W258" i="20"/>
  <c r="W270" i="20"/>
  <c r="W290" i="20"/>
  <c r="W274" i="20"/>
  <c r="W273" i="20"/>
  <c r="W283" i="20"/>
  <c r="W304" i="20"/>
  <c r="W301" i="20"/>
  <c r="W277" i="20"/>
  <c r="W298" i="20"/>
  <c r="W302" i="20"/>
  <c r="W309" i="20"/>
  <c r="W306" i="20"/>
  <c r="W256" i="20"/>
  <c r="W307" i="20"/>
  <c r="W288" i="20"/>
  <c r="W314" i="20"/>
  <c r="W297" i="20"/>
  <c r="W299" i="20"/>
  <c r="W313" i="20"/>
  <c r="W289" i="20"/>
  <c r="W308" i="20"/>
  <c r="W312" i="20"/>
  <c r="W318" i="20"/>
  <c r="W311" i="20"/>
  <c r="W275" i="20"/>
  <c r="W315" i="20"/>
  <c r="W305" i="20"/>
  <c r="W300" i="20"/>
  <c r="W294" i="20"/>
  <c r="W310" i="20"/>
  <c r="W322" i="20"/>
  <c r="W324" i="20"/>
  <c r="W316" i="20"/>
  <c r="W325" i="20"/>
  <c r="W292" i="20"/>
  <c r="W326" i="20"/>
  <c r="W331" i="20"/>
  <c r="W336" i="20"/>
  <c r="W323" i="20"/>
  <c r="W321" i="20"/>
  <c r="W329" i="20"/>
  <c r="W330" i="20"/>
  <c r="W327" i="20"/>
  <c r="W337" i="20"/>
  <c r="W333" i="20"/>
  <c r="W332" i="20"/>
  <c r="W335" i="20"/>
  <c r="W339" i="20"/>
  <c r="W342" i="20"/>
  <c r="W343" i="20"/>
  <c r="W347" i="20"/>
  <c r="W334" i="20"/>
  <c r="W328" i="20"/>
  <c r="W319" i="20"/>
  <c r="W351" i="20"/>
  <c r="W352" i="20"/>
  <c r="W346" i="20"/>
  <c r="W344" i="20"/>
  <c r="W341" i="20"/>
  <c r="W338" i="20"/>
  <c r="W303" i="20"/>
  <c r="W348" i="20"/>
  <c r="W353" i="20"/>
  <c r="W358" i="20"/>
  <c r="W349" i="20"/>
  <c r="W345" i="20"/>
  <c r="W320" i="20"/>
  <c r="W357" i="20"/>
  <c r="W350" i="20"/>
  <c r="W354" i="20"/>
  <c r="W355" i="20"/>
  <c r="W362" i="20"/>
  <c r="W356" i="20"/>
  <c r="W363" i="20"/>
  <c r="W361" i="20"/>
  <c r="W366" i="20"/>
  <c r="W378" i="20"/>
  <c r="W368" i="20"/>
  <c r="W370" i="20"/>
  <c r="W359" i="20"/>
  <c r="W367" i="20"/>
  <c r="W360" i="20"/>
  <c r="W379" i="20"/>
  <c r="W369" i="20"/>
  <c r="W373" i="20"/>
  <c r="W377" i="20"/>
  <c r="W376" i="20"/>
  <c r="W381" i="20"/>
  <c r="W372" i="20"/>
  <c r="W389" i="20"/>
  <c r="W386" i="20"/>
  <c r="W364" i="20"/>
  <c r="W317" i="20"/>
  <c r="W387" i="20"/>
  <c r="W388" i="20"/>
  <c r="W374" i="20"/>
  <c r="W340" i="20"/>
  <c r="W382" i="20"/>
  <c r="W395" i="20"/>
  <c r="W383" i="20"/>
  <c r="W393" i="20"/>
  <c r="W375" i="20"/>
  <c r="W390" i="20"/>
  <c r="W398" i="20"/>
  <c r="W396" i="20"/>
  <c r="W392" i="20"/>
  <c r="W397" i="20"/>
  <c r="W394" i="20"/>
  <c r="W400" i="20"/>
  <c r="W402" i="20"/>
  <c r="W405" i="20"/>
  <c r="W406" i="20"/>
  <c r="W399" i="20"/>
  <c r="W380" i="20"/>
  <c r="W401" i="20"/>
  <c r="W404" i="20"/>
  <c r="W407" i="20"/>
  <c r="W403" i="20"/>
  <c r="W371" i="20"/>
  <c r="W365" i="20"/>
  <c r="W411" i="20"/>
  <c r="W410" i="20"/>
  <c r="W391" i="20"/>
  <c r="W412" i="20"/>
  <c r="W408" i="20"/>
  <c r="W413" i="20"/>
  <c r="W414" i="20"/>
  <c r="W409" i="20"/>
  <c r="W384" i="20"/>
  <c r="W416" i="20"/>
  <c r="W385" i="20"/>
  <c r="W417" i="20"/>
  <c r="W415" i="20"/>
  <c r="W2" i="20"/>
  <c r="W3" i="16"/>
  <c r="W5" i="16"/>
  <c r="W4" i="16"/>
  <c r="W6" i="16"/>
  <c r="W8" i="16"/>
  <c r="W10" i="16"/>
  <c r="W9" i="16"/>
  <c r="W11" i="16"/>
  <c r="W14" i="16"/>
  <c r="W12" i="16"/>
  <c r="W15" i="16"/>
  <c r="W13" i="16"/>
  <c r="W16" i="16"/>
  <c r="W19" i="16"/>
  <c r="W20" i="16"/>
  <c r="W18" i="16"/>
  <c r="W17" i="16"/>
  <c r="W21" i="16"/>
  <c r="W23" i="16"/>
  <c r="W24" i="16"/>
  <c r="W27" i="16"/>
  <c r="W25" i="16"/>
  <c r="W22" i="16"/>
  <c r="W28" i="16"/>
  <c r="W29" i="16"/>
  <c r="W26" i="16"/>
  <c r="W31" i="16"/>
  <c r="W30" i="16"/>
  <c r="W36" i="16"/>
  <c r="W32" i="16"/>
  <c r="W35" i="16"/>
  <c r="W33" i="16"/>
  <c r="W34" i="16"/>
  <c r="W40" i="16"/>
  <c r="W37" i="16"/>
  <c r="W38" i="16"/>
  <c r="W41" i="16"/>
  <c r="W43" i="16"/>
  <c r="W42" i="16"/>
  <c r="W44" i="16"/>
  <c r="W52" i="16"/>
  <c r="W39" i="16"/>
  <c r="W46" i="16"/>
  <c r="W49" i="16"/>
  <c r="W47" i="16"/>
  <c r="W51" i="16"/>
  <c r="W53" i="16"/>
  <c r="W48" i="16"/>
  <c r="W57" i="16"/>
  <c r="W54" i="16"/>
  <c r="W56" i="16"/>
  <c r="W45" i="16"/>
  <c r="W64" i="16"/>
  <c r="W50" i="16"/>
  <c r="W55" i="16"/>
  <c r="W59" i="16"/>
  <c r="W58" i="16"/>
  <c r="W67" i="16"/>
  <c r="W72" i="16"/>
  <c r="W71" i="16"/>
  <c r="W62" i="16"/>
  <c r="W66" i="16"/>
  <c r="W70" i="16"/>
  <c r="W69" i="16"/>
  <c r="W68" i="16"/>
  <c r="W65" i="16"/>
  <c r="W61" i="16"/>
  <c r="W75" i="16"/>
  <c r="W60" i="16"/>
  <c r="W73" i="16"/>
  <c r="W63" i="16"/>
  <c r="W78" i="16"/>
  <c r="W74" i="16"/>
  <c r="W83" i="16"/>
  <c r="W87" i="16"/>
  <c r="W79" i="16"/>
  <c r="W80" i="16"/>
  <c r="W85" i="16"/>
  <c r="W89" i="16"/>
  <c r="W86" i="16"/>
  <c r="W81" i="16"/>
  <c r="W84" i="16"/>
  <c r="W76" i="16"/>
  <c r="W77" i="16"/>
  <c r="W82" i="16"/>
  <c r="W88" i="16"/>
  <c r="W98" i="16"/>
  <c r="W90" i="16"/>
  <c r="W94" i="16"/>
  <c r="W92" i="16"/>
  <c r="W93" i="16"/>
  <c r="W96" i="16"/>
  <c r="W97" i="16"/>
  <c r="W102" i="16"/>
  <c r="W91" i="16"/>
  <c r="W104" i="16"/>
  <c r="W99" i="16"/>
  <c r="W95" i="16"/>
  <c r="W113" i="16"/>
  <c r="W100" i="16"/>
  <c r="W103" i="16"/>
  <c r="W111" i="16"/>
  <c r="W108" i="16"/>
  <c r="W125" i="16"/>
  <c r="W118" i="16"/>
  <c r="W119" i="16"/>
  <c r="W106" i="16"/>
  <c r="W101" i="16"/>
  <c r="W107" i="16"/>
  <c r="W112" i="16"/>
  <c r="W114" i="16"/>
  <c r="W110" i="16"/>
  <c r="W115" i="16"/>
  <c r="W116" i="16"/>
  <c r="W124" i="16"/>
  <c r="W109" i="16"/>
  <c r="W122" i="16"/>
  <c r="W105" i="16"/>
  <c r="W132" i="16"/>
  <c r="W131" i="16"/>
  <c r="W120" i="16"/>
  <c r="W123" i="16"/>
  <c r="W126" i="16"/>
  <c r="W127" i="16"/>
  <c r="W121" i="16"/>
  <c r="W129" i="16"/>
  <c r="W135" i="16"/>
  <c r="W130" i="16"/>
  <c r="W117" i="16"/>
  <c r="W133" i="16"/>
  <c r="W138" i="16"/>
  <c r="W136" i="16"/>
  <c r="W134" i="16"/>
  <c r="W142" i="16"/>
  <c r="W140" i="16"/>
  <c r="W128" i="16"/>
  <c r="W144" i="16"/>
  <c r="W137" i="16"/>
  <c r="W146" i="16"/>
  <c r="W145" i="16"/>
  <c r="W139" i="16"/>
  <c r="W143" i="16"/>
  <c r="W150" i="16"/>
  <c r="W141" i="16"/>
  <c r="W147" i="16"/>
  <c r="W155" i="16"/>
  <c r="W153" i="16"/>
  <c r="W164" i="16"/>
  <c r="W169" i="16"/>
  <c r="W149" i="16"/>
  <c r="W160" i="16"/>
  <c r="W154" i="16"/>
  <c r="W157" i="16"/>
  <c r="W159" i="16"/>
  <c r="W162" i="16"/>
  <c r="W156" i="16"/>
  <c r="W151" i="16"/>
  <c r="W148" i="16"/>
  <c r="W171" i="16"/>
  <c r="W152" i="16"/>
  <c r="W167" i="16"/>
  <c r="W158" i="16"/>
  <c r="W163" i="16"/>
  <c r="W172" i="16"/>
  <c r="W165" i="16"/>
  <c r="W168" i="16"/>
  <c r="W176" i="16"/>
  <c r="W170" i="16"/>
  <c r="W174" i="16"/>
  <c r="W161" i="16"/>
  <c r="W166" i="16"/>
  <c r="W183" i="16"/>
  <c r="W180" i="16"/>
  <c r="W184" i="16"/>
  <c r="W178" i="16"/>
  <c r="W185" i="16"/>
  <c r="W175" i="16"/>
  <c r="W181" i="16"/>
  <c r="W173" i="16"/>
  <c r="W186" i="16"/>
  <c r="W179" i="16"/>
  <c r="W198" i="16"/>
  <c r="W194" i="16"/>
  <c r="W196" i="16"/>
  <c r="W199" i="16"/>
  <c r="W187" i="16"/>
  <c r="W188" i="16"/>
  <c r="W203" i="16"/>
  <c r="W197" i="16"/>
  <c r="W182" i="16"/>
  <c r="W191" i="16"/>
  <c r="W204" i="16"/>
  <c r="W201" i="16"/>
  <c r="W202" i="16"/>
  <c r="W177" i="16"/>
  <c r="W207" i="16"/>
  <c r="W209" i="16"/>
  <c r="W200" i="16"/>
  <c r="W205" i="16"/>
  <c r="W193" i="16"/>
  <c r="W192" i="16"/>
  <c r="W211" i="16"/>
  <c r="W218" i="16"/>
  <c r="W212" i="16"/>
  <c r="W215" i="16"/>
  <c r="W214" i="16"/>
  <c r="W216" i="16"/>
  <c r="W190" i="16"/>
  <c r="W210" i="16"/>
  <c r="W217" i="16"/>
  <c r="W206" i="16"/>
  <c r="W221" i="16"/>
  <c r="W189" i="16"/>
  <c r="W222" i="16"/>
  <c r="W208" i="16"/>
  <c r="W213" i="16"/>
  <c r="W195" i="16"/>
  <c r="W220" i="16"/>
  <c r="W219" i="16"/>
  <c r="W226" i="16"/>
  <c r="W235" i="16"/>
  <c r="W233" i="16"/>
  <c r="W227" i="16"/>
  <c r="W229" i="16"/>
  <c r="W237" i="16"/>
  <c r="W224" i="16"/>
  <c r="W230" i="16"/>
  <c r="W232" i="16"/>
  <c r="W234" i="16"/>
  <c r="W225" i="16"/>
  <c r="W244" i="16"/>
  <c r="W241" i="16"/>
  <c r="W242" i="16"/>
  <c r="W223" i="16"/>
  <c r="W245" i="16"/>
  <c r="W251" i="16"/>
  <c r="W253" i="16"/>
  <c r="W243" i="16"/>
  <c r="W239" i="16"/>
  <c r="W238" i="16"/>
  <c r="W248" i="16"/>
  <c r="W228" i="16"/>
  <c r="W246" i="16"/>
  <c r="W252" i="16"/>
  <c r="W240" i="16"/>
  <c r="W254" i="16"/>
  <c r="W255" i="16"/>
  <c r="W262" i="16"/>
  <c r="W247" i="16"/>
  <c r="W236" i="16"/>
  <c r="W231" i="16"/>
  <c r="W261" i="16"/>
  <c r="W259" i="16"/>
  <c r="W249" i="16"/>
  <c r="W250" i="16"/>
  <c r="W256" i="16"/>
  <c r="W263" i="16"/>
  <c r="W268" i="16"/>
  <c r="W264" i="16"/>
  <c r="W267" i="16"/>
  <c r="W260" i="16"/>
  <c r="W274" i="16"/>
  <c r="W272" i="16"/>
  <c r="W257" i="16"/>
  <c r="W258" i="16"/>
  <c r="W277" i="16"/>
  <c r="W270" i="16"/>
  <c r="W276" i="16"/>
  <c r="W273" i="16"/>
  <c r="W265" i="16"/>
  <c r="W266" i="16"/>
  <c r="W275" i="16"/>
  <c r="W271" i="16"/>
  <c r="W269" i="16"/>
  <c r="W288" i="16"/>
  <c r="W289" i="16"/>
  <c r="W282" i="16"/>
  <c r="W286" i="16"/>
  <c r="W284" i="16"/>
  <c r="W281" i="16"/>
  <c r="W287" i="16"/>
  <c r="W285" i="16"/>
  <c r="W278" i="16"/>
  <c r="W280" i="16"/>
  <c r="W283" i="16"/>
  <c r="W294" i="16"/>
  <c r="W300" i="16"/>
  <c r="W290" i="16"/>
  <c r="W296" i="16"/>
  <c r="W279" i="16"/>
  <c r="W297" i="16"/>
  <c r="W301" i="16"/>
  <c r="W295" i="16"/>
  <c r="W291" i="16"/>
  <c r="W292" i="16"/>
  <c r="W299" i="16"/>
  <c r="W303" i="16"/>
  <c r="W293" i="16"/>
  <c r="W304" i="16"/>
  <c r="W309" i="16"/>
  <c r="W310" i="16"/>
  <c r="W302" i="16"/>
  <c r="W308" i="16"/>
  <c r="W298" i="16"/>
  <c r="W307" i="16"/>
  <c r="W306" i="16"/>
  <c r="W305" i="16"/>
  <c r="W311" i="16"/>
  <c r="W313" i="16"/>
  <c r="W312" i="16"/>
  <c r="W315" i="16"/>
  <c r="W320" i="16"/>
  <c r="W314" i="16"/>
  <c r="W317" i="16"/>
  <c r="W321" i="16"/>
  <c r="W324" i="16"/>
  <c r="W326" i="16"/>
  <c r="W332" i="16"/>
  <c r="W322" i="16"/>
  <c r="W318" i="16"/>
  <c r="W333" i="16"/>
  <c r="W331" i="16"/>
  <c r="W319" i="16"/>
  <c r="W337" i="16"/>
  <c r="W316" i="16"/>
  <c r="W343" i="16"/>
  <c r="W327" i="16"/>
  <c r="W339" i="16"/>
  <c r="W330" i="16"/>
  <c r="W336" i="16"/>
  <c r="W323" i="16"/>
  <c r="W338" i="16"/>
  <c r="W347" i="16"/>
  <c r="W329" i="16"/>
  <c r="W328" i="16"/>
  <c r="W340" i="16"/>
  <c r="W344" i="16"/>
  <c r="W335" i="16"/>
  <c r="W356" i="16"/>
  <c r="W345" i="16"/>
  <c r="W354" i="16"/>
  <c r="W342" i="16"/>
  <c r="W353" i="16"/>
  <c r="W350" i="16"/>
  <c r="W349" i="16"/>
  <c r="W359" i="16"/>
  <c r="W361" i="16"/>
  <c r="W325" i="16"/>
  <c r="W334" i="16"/>
  <c r="W348" i="16"/>
  <c r="W346" i="16"/>
  <c r="W365" i="16"/>
  <c r="W351" i="16"/>
  <c r="W362" i="16"/>
  <c r="W357" i="16"/>
  <c r="W358" i="16"/>
  <c r="W369" i="16"/>
  <c r="W370" i="16"/>
  <c r="W364" i="16"/>
  <c r="W371" i="16"/>
  <c r="W373" i="16"/>
  <c r="W355" i="16"/>
  <c r="W341" i="16"/>
  <c r="W352" i="16"/>
  <c r="W372" i="16"/>
  <c r="W380" i="16"/>
  <c r="W384" i="16"/>
  <c r="W368" i="16"/>
  <c r="W378" i="16"/>
  <c r="W382" i="16"/>
  <c r="W389" i="16"/>
  <c r="W377" i="16"/>
  <c r="W376" i="16"/>
  <c r="W379" i="16"/>
  <c r="W381" i="16"/>
  <c r="W394" i="16"/>
  <c r="W391" i="16"/>
  <c r="W388" i="16"/>
  <c r="W393" i="16"/>
  <c r="W375" i="16"/>
  <c r="W396" i="16"/>
  <c r="W387" i="16"/>
  <c r="W374" i="16"/>
  <c r="W401" i="16"/>
  <c r="W400" i="16"/>
  <c r="W403" i="16"/>
  <c r="W399" i="16"/>
  <c r="W402" i="16"/>
  <c r="W395" i="16"/>
  <c r="W367" i="16"/>
  <c r="W360" i="16"/>
  <c r="W407" i="16"/>
  <c r="W412" i="16"/>
  <c r="W408" i="16"/>
  <c r="W410" i="16"/>
  <c r="W398" i="16"/>
  <c r="W383" i="16"/>
  <c r="W406" i="16"/>
  <c r="W397" i="16"/>
  <c r="W386" i="16"/>
  <c r="W411" i="16"/>
  <c r="W405" i="16"/>
  <c r="W392" i="16"/>
  <c r="W414" i="16"/>
  <c r="W413" i="16"/>
  <c r="W415" i="16"/>
  <c r="W417" i="16"/>
  <c r="W404" i="16"/>
  <c r="W418" i="16"/>
  <c r="W416" i="16"/>
  <c r="W366" i="16"/>
  <c r="W390" i="16"/>
  <c r="W419" i="16"/>
  <c r="W363" i="16"/>
  <c r="W409" i="16"/>
  <c r="W385" i="16"/>
  <c r="W421" i="16"/>
  <c r="W420" i="16"/>
  <c r="W2" i="16"/>
  <c r="W3" i="12"/>
  <c r="W5" i="12"/>
  <c r="W4" i="12"/>
  <c r="W6" i="12"/>
  <c r="W8" i="12"/>
  <c r="W9" i="12"/>
  <c r="W10" i="12"/>
  <c r="W11" i="12"/>
  <c r="W12" i="12"/>
  <c r="W15" i="12"/>
  <c r="W16" i="12"/>
  <c r="W18" i="12"/>
  <c r="W13" i="12"/>
  <c r="W14" i="12"/>
  <c r="W17" i="12"/>
  <c r="W21" i="12"/>
  <c r="W19" i="12"/>
  <c r="W25" i="12"/>
  <c r="W22" i="12"/>
  <c r="W20" i="12"/>
  <c r="W23" i="12"/>
  <c r="W28" i="12"/>
  <c r="W26" i="12"/>
  <c r="W24" i="12"/>
  <c r="W27" i="12"/>
  <c r="W29" i="12"/>
  <c r="W31" i="12"/>
  <c r="W30" i="12"/>
  <c r="W32" i="12"/>
  <c r="W40" i="12"/>
  <c r="W42" i="12"/>
  <c r="W37" i="12"/>
  <c r="W33" i="12"/>
  <c r="W39" i="12"/>
  <c r="W36" i="12"/>
  <c r="W34" i="12"/>
  <c r="W35" i="12"/>
  <c r="W44" i="12"/>
  <c r="W45" i="12"/>
  <c r="W38" i="12"/>
  <c r="W41" i="12"/>
  <c r="W54" i="12"/>
  <c r="W47" i="12"/>
  <c r="W49" i="12"/>
  <c r="W46" i="12"/>
  <c r="W53" i="12"/>
  <c r="W48" i="12"/>
  <c r="W43" i="12"/>
  <c r="W59" i="12"/>
  <c r="W57" i="12"/>
  <c r="W50" i="12"/>
  <c r="W51" i="12"/>
  <c r="W62" i="12"/>
  <c r="W58" i="12"/>
  <c r="W55" i="12"/>
  <c r="W69" i="12"/>
  <c r="W56" i="12"/>
  <c r="W66" i="12"/>
  <c r="W67" i="12"/>
  <c r="W63" i="12"/>
  <c r="W71" i="12"/>
  <c r="W70" i="12"/>
  <c r="W61" i="12"/>
  <c r="W77" i="12"/>
  <c r="W64" i="12"/>
  <c r="W52" i="12"/>
  <c r="W60" i="12"/>
  <c r="W76" i="12"/>
  <c r="W68" i="12"/>
  <c r="W81" i="12"/>
  <c r="W74" i="12"/>
  <c r="W83" i="12"/>
  <c r="W88" i="12"/>
  <c r="W73" i="12"/>
  <c r="W86" i="12"/>
  <c r="W79" i="12"/>
  <c r="W65" i="12"/>
  <c r="W72" i="12"/>
  <c r="W75" i="12"/>
  <c r="W87" i="12"/>
  <c r="W90" i="12"/>
  <c r="W84" i="12"/>
  <c r="W96" i="12"/>
  <c r="W80" i="12"/>
  <c r="W91" i="12"/>
  <c r="W78" i="12"/>
  <c r="W85" i="12"/>
  <c r="W99" i="12"/>
  <c r="W93" i="12"/>
  <c r="W82" i="12"/>
  <c r="W105" i="12"/>
  <c r="W89" i="12"/>
  <c r="W92" i="12"/>
  <c r="W97" i="12"/>
  <c r="W100" i="12"/>
  <c r="W108" i="12"/>
  <c r="W102" i="12"/>
  <c r="W95" i="12"/>
  <c r="W94" i="12"/>
  <c r="W111" i="12"/>
  <c r="W110" i="12"/>
  <c r="W101" i="12"/>
  <c r="W118" i="12"/>
  <c r="W104" i="12"/>
  <c r="W103" i="12"/>
  <c r="W106" i="12"/>
  <c r="W107" i="12"/>
  <c r="W98" i="12"/>
  <c r="W114" i="12"/>
  <c r="W115" i="12"/>
  <c r="W112" i="12"/>
  <c r="W109" i="12"/>
  <c r="W113" i="12"/>
  <c r="W116" i="12"/>
  <c r="W126" i="12"/>
  <c r="W122" i="12"/>
  <c r="W125" i="12"/>
  <c r="W119" i="12"/>
  <c r="W127" i="12"/>
  <c r="W132" i="12"/>
  <c r="W124" i="12"/>
  <c r="W121" i="12"/>
  <c r="W136" i="12"/>
  <c r="W120" i="12"/>
  <c r="W117" i="12"/>
  <c r="W137" i="12"/>
  <c r="W123" i="12"/>
  <c r="W133" i="12"/>
  <c r="W139" i="12"/>
  <c r="W131" i="12"/>
  <c r="W135" i="12"/>
  <c r="W130" i="12"/>
  <c r="W149" i="12"/>
  <c r="W145" i="12"/>
  <c r="W158" i="12"/>
  <c r="W140" i="12"/>
  <c r="W142" i="12"/>
  <c r="W154" i="12"/>
  <c r="W141" i="12"/>
  <c r="W152" i="12"/>
  <c r="W129" i="12"/>
  <c r="W128" i="12"/>
  <c r="W185" i="12"/>
  <c r="W134" i="12"/>
  <c r="W147" i="12"/>
  <c r="W155" i="12"/>
  <c r="W166" i="12"/>
  <c r="W160" i="12"/>
  <c r="W143" i="12"/>
  <c r="W151" i="12"/>
  <c r="W156" i="12"/>
  <c r="W162" i="12"/>
  <c r="W150" i="12"/>
  <c r="W138" i="12"/>
  <c r="W170" i="12"/>
  <c r="W164" i="12"/>
  <c r="W146" i="12"/>
  <c r="W159" i="12"/>
  <c r="W144" i="12"/>
  <c r="W163" i="12"/>
  <c r="W179" i="12"/>
  <c r="W148" i="12"/>
  <c r="W174" i="12"/>
  <c r="W177" i="12"/>
  <c r="W176" i="12"/>
  <c r="W168" i="12"/>
  <c r="W189" i="12"/>
  <c r="W165" i="12"/>
  <c r="W172" i="12"/>
  <c r="W153" i="12"/>
  <c r="W173" i="12"/>
  <c r="W167" i="12"/>
  <c r="W178" i="12"/>
  <c r="W161" i="12"/>
  <c r="W157" i="12"/>
  <c r="W182" i="12"/>
  <c r="W181" i="12"/>
  <c r="W171" i="12"/>
  <c r="W169" i="12"/>
  <c r="W187" i="12"/>
  <c r="W188" i="12"/>
  <c r="W183" i="12"/>
  <c r="W175" i="12"/>
  <c r="W184" i="12"/>
  <c r="W200" i="12"/>
  <c r="W180" i="12"/>
  <c r="W194" i="12"/>
  <c r="W190" i="12"/>
  <c r="W202" i="12"/>
  <c r="W191" i="12"/>
  <c r="W199" i="12"/>
  <c r="W186" i="12"/>
  <c r="W196" i="12"/>
  <c r="W195" i="12"/>
  <c r="W201" i="12"/>
  <c r="W192" i="12"/>
  <c r="W197" i="12"/>
  <c r="W206" i="12"/>
  <c r="W204" i="12"/>
  <c r="W209" i="12"/>
  <c r="W203" i="12"/>
  <c r="W208" i="12"/>
  <c r="W198" i="12"/>
  <c r="W222" i="12"/>
  <c r="W193" i="12"/>
  <c r="W220" i="12"/>
  <c r="W217" i="12"/>
  <c r="W212" i="12"/>
  <c r="W225" i="12"/>
  <c r="W211" i="12"/>
  <c r="W233" i="12"/>
  <c r="W210" i="12"/>
  <c r="W234" i="12"/>
  <c r="W219" i="12"/>
  <c r="W223" i="12"/>
  <c r="W215" i="12"/>
  <c r="W218" i="12"/>
  <c r="W238" i="12"/>
  <c r="W216" i="12"/>
  <c r="W236" i="12"/>
  <c r="W228" i="12"/>
  <c r="W224" i="12"/>
  <c r="W214" i="12"/>
  <c r="W221" i="12"/>
  <c r="W240" i="12"/>
  <c r="W230" i="12"/>
  <c r="W235" i="12"/>
  <c r="W239" i="12"/>
  <c r="W226" i="12"/>
  <c r="W213" i="12"/>
  <c r="W227" i="12"/>
  <c r="W232" i="12"/>
  <c r="W241" i="12"/>
  <c r="W229" i="12"/>
  <c r="W205" i="12"/>
  <c r="W237" i="12"/>
  <c r="W252" i="12"/>
  <c r="W249" i="12"/>
  <c r="W248" i="12"/>
  <c r="W231" i="12"/>
  <c r="W256" i="12"/>
  <c r="W245" i="12"/>
  <c r="W247" i="12"/>
  <c r="W253" i="12"/>
  <c r="W244" i="12"/>
  <c r="W254" i="12"/>
  <c r="W243" i="12"/>
  <c r="W246" i="12"/>
  <c r="W257" i="12"/>
  <c r="W258" i="12"/>
  <c r="W250" i="12"/>
  <c r="W242" i="12"/>
  <c r="W264" i="12"/>
  <c r="W260" i="12"/>
  <c r="W272" i="12"/>
  <c r="W269" i="12"/>
  <c r="W261" i="12"/>
  <c r="W266" i="12"/>
  <c r="W251" i="12"/>
  <c r="W270" i="12"/>
  <c r="W265" i="12"/>
  <c r="W207" i="12"/>
  <c r="W268" i="12"/>
  <c r="W284" i="12"/>
  <c r="W273" i="12"/>
  <c r="W286" i="12"/>
  <c r="W291" i="12"/>
  <c r="W277" i="12"/>
  <c r="W271" i="12"/>
  <c r="W267" i="12"/>
  <c r="W275" i="12"/>
  <c r="W289" i="12"/>
  <c r="W259" i="12"/>
  <c r="W300" i="12"/>
  <c r="W276" i="12"/>
  <c r="W263" i="12"/>
  <c r="W290" i="12"/>
  <c r="W279" i="12"/>
  <c r="W298" i="12"/>
  <c r="W281" i="12"/>
  <c r="W296" i="12"/>
  <c r="W274" i="12"/>
  <c r="W282" i="12"/>
  <c r="W287" i="12"/>
  <c r="W295" i="12"/>
  <c r="W299" i="12"/>
  <c r="W292" i="12"/>
  <c r="W303" i="12"/>
  <c r="W293" i="12"/>
  <c r="W294" i="12"/>
  <c r="W283" i="12"/>
  <c r="W288" i="12"/>
  <c r="W302" i="12"/>
  <c r="W308" i="12"/>
  <c r="W285" i="12"/>
  <c r="W278" i="12"/>
  <c r="W305" i="12"/>
  <c r="W262" i="12"/>
  <c r="W319" i="12"/>
  <c r="W304" i="12"/>
  <c r="W314" i="12"/>
  <c r="W309" i="12"/>
  <c r="W280" i="12"/>
  <c r="W325" i="12"/>
  <c r="W311" i="12"/>
  <c r="W327" i="12"/>
  <c r="W315" i="12"/>
  <c r="W313" i="12"/>
  <c r="W307" i="12"/>
  <c r="W318" i="12"/>
  <c r="W316" i="12"/>
  <c r="W297" i="12"/>
  <c r="W317" i="12"/>
  <c r="W310" i="12"/>
  <c r="W322" i="12"/>
  <c r="W255" i="12"/>
  <c r="W333" i="12"/>
  <c r="W332" i="12"/>
  <c r="W301" i="12"/>
  <c r="W326" i="12"/>
  <c r="W323" i="12"/>
  <c r="W324" i="12"/>
  <c r="W306" i="12"/>
  <c r="W342" i="12"/>
  <c r="W331" i="12"/>
  <c r="W338" i="12"/>
  <c r="W334" i="12"/>
  <c r="W337" i="12"/>
  <c r="W321" i="12"/>
  <c r="W330" i="12"/>
  <c r="W312" i="12"/>
  <c r="W339" i="12"/>
  <c r="W328" i="12"/>
  <c r="W320" i="12"/>
  <c r="W347" i="12"/>
  <c r="W344" i="12"/>
  <c r="W341" i="12"/>
  <c r="W329" i="12"/>
  <c r="W335" i="12"/>
  <c r="W346" i="12"/>
  <c r="W336" i="12"/>
  <c r="W351" i="12"/>
  <c r="W349" i="12"/>
  <c r="W340" i="12"/>
  <c r="W348" i="12"/>
  <c r="W353" i="12"/>
  <c r="W355" i="12"/>
  <c r="W350" i="12"/>
  <c r="W354" i="12"/>
  <c r="W356" i="12"/>
  <c r="W352" i="12"/>
  <c r="W362" i="12"/>
  <c r="W343" i="12"/>
  <c r="W358" i="12"/>
  <c r="W345" i="12"/>
  <c r="W371" i="12"/>
  <c r="W364" i="12"/>
  <c r="W372" i="12"/>
  <c r="W366" i="12"/>
  <c r="W368" i="12"/>
  <c r="W370" i="12"/>
  <c r="W365" i="12"/>
  <c r="W373" i="12"/>
  <c r="W360" i="12"/>
  <c r="W376" i="12"/>
  <c r="W378" i="12"/>
  <c r="W367" i="12"/>
  <c r="W357" i="12"/>
  <c r="W359" i="12"/>
  <c r="W379" i="12"/>
  <c r="W380" i="12"/>
  <c r="W377" i="12"/>
  <c r="W375" i="12"/>
  <c r="W361" i="12"/>
  <c r="W381" i="12"/>
  <c r="W369" i="12"/>
  <c r="W374" i="12"/>
  <c r="W390" i="12"/>
  <c r="W385" i="12"/>
  <c r="W382" i="12"/>
  <c r="W389" i="12"/>
  <c r="W384" i="12"/>
  <c r="W398" i="12"/>
  <c r="W388" i="12"/>
  <c r="W397" i="12"/>
  <c r="W383" i="12"/>
  <c r="W400" i="12"/>
  <c r="W402" i="12"/>
  <c r="W401" i="12"/>
  <c r="W399" i="12"/>
  <c r="W391" i="12"/>
  <c r="W392" i="12"/>
  <c r="W396" i="12"/>
  <c r="W395" i="12"/>
  <c r="W405" i="12"/>
  <c r="W386" i="12"/>
  <c r="W411" i="12"/>
  <c r="W393" i="12"/>
  <c r="W394" i="12"/>
  <c r="W407" i="12"/>
  <c r="W403" i="12"/>
  <c r="W414" i="12"/>
  <c r="W417" i="12"/>
  <c r="W413" i="12"/>
  <c r="W418" i="12"/>
  <c r="W416" i="12"/>
  <c r="W415" i="12"/>
  <c r="W419" i="12"/>
  <c r="W422" i="12"/>
  <c r="W406" i="12"/>
  <c r="W404" i="12"/>
  <c r="W421" i="12"/>
  <c r="W408" i="12"/>
  <c r="W409" i="12"/>
  <c r="W363" i="12"/>
  <c r="W420" i="12"/>
  <c r="W423" i="12"/>
  <c r="W412" i="12"/>
  <c r="W424" i="12"/>
  <c r="W387" i="12"/>
  <c r="W410" i="12"/>
  <c r="W425" i="12"/>
  <c r="W426" i="12"/>
  <c r="W427" i="12"/>
  <c r="W2" i="12"/>
  <c r="W2" i="7"/>
  <c r="W3" i="7"/>
  <c r="W5" i="7"/>
  <c r="W8" i="7"/>
  <c r="W9" i="7"/>
  <c r="W10" i="7"/>
  <c r="W11" i="7"/>
  <c r="W12" i="7"/>
  <c r="W13" i="7"/>
  <c r="W18" i="7"/>
  <c r="W14" i="7"/>
  <c r="W19" i="7"/>
  <c r="W16" i="7"/>
  <c r="W21" i="7"/>
  <c r="W15" i="7"/>
  <c r="W17" i="7"/>
  <c r="W20" i="7"/>
  <c r="W22" i="7"/>
  <c r="W25" i="7"/>
  <c r="W24" i="7"/>
  <c r="W28" i="7"/>
  <c r="W27" i="7"/>
  <c r="W26" i="7"/>
  <c r="W37" i="7"/>
  <c r="W23" i="7"/>
  <c r="W30" i="7"/>
  <c r="W35" i="7"/>
  <c r="W31" i="7"/>
  <c r="W34" i="7"/>
  <c r="W32" i="7"/>
  <c r="W29" i="7"/>
  <c r="W39" i="7"/>
  <c r="W33" i="7"/>
  <c r="W41" i="7"/>
  <c r="W44" i="7"/>
  <c r="W36" i="7"/>
  <c r="W40" i="7"/>
  <c r="W47" i="7"/>
  <c r="W38" i="7"/>
  <c r="W52" i="7"/>
  <c r="W45" i="7"/>
  <c r="W43" i="7"/>
  <c r="W42" i="7"/>
  <c r="W51" i="7"/>
  <c r="W53" i="7"/>
  <c r="W54" i="7"/>
  <c r="W50" i="7"/>
  <c r="W48" i="7"/>
  <c r="W49" i="7"/>
  <c r="W46" i="7"/>
  <c r="W55" i="7"/>
  <c r="W61" i="7"/>
  <c r="W65" i="7"/>
  <c r="W56" i="7"/>
  <c r="W58" i="7"/>
  <c r="W57" i="7"/>
  <c r="W60" i="7"/>
  <c r="W62" i="7"/>
  <c r="W66" i="7"/>
  <c r="W59" i="7"/>
  <c r="W73" i="7"/>
  <c r="W75" i="7"/>
  <c r="W67" i="7"/>
  <c r="W69" i="7"/>
  <c r="W64" i="7"/>
  <c r="W68" i="7"/>
  <c r="W63" i="7"/>
  <c r="W80" i="7"/>
  <c r="W71" i="7"/>
  <c r="W102" i="7"/>
  <c r="W70" i="7"/>
  <c r="W76" i="7"/>
  <c r="W74" i="7"/>
  <c r="W72" i="7"/>
  <c r="W86" i="7"/>
  <c r="W78" i="7"/>
  <c r="W79" i="7"/>
  <c r="W113" i="7"/>
  <c r="W77" i="7"/>
  <c r="W85" i="7"/>
  <c r="W82" i="7"/>
  <c r="W92" i="7"/>
  <c r="W95" i="7"/>
  <c r="W90" i="7"/>
  <c r="W101" i="7"/>
  <c r="W110" i="7"/>
  <c r="W83" i="7"/>
  <c r="W104" i="7"/>
  <c r="W89" i="7"/>
  <c r="W87" i="7"/>
  <c r="W88" i="7"/>
  <c r="W84" i="7"/>
  <c r="W81" i="7"/>
  <c r="W114" i="7"/>
  <c r="W98" i="7"/>
  <c r="W94" i="7"/>
  <c r="W100" i="7"/>
  <c r="W131" i="7"/>
  <c r="W96" i="7"/>
  <c r="W93" i="7"/>
  <c r="W109" i="7"/>
  <c r="W118" i="7"/>
  <c r="W97" i="7"/>
  <c r="W99" i="7"/>
  <c r="W115" i="7"/>
  <c r="W91" i="7"/>
  <c r="W105" i="7"/>
  <c r="W103" i="7"/>
  <c r="W108" i="7"/>
  <c r="W126" i="7"/>
  <c r="W117" i="7"/>
  <c r="W106" i="7"/>
  <c r="W111" i="7"/>
  <c r="W121" i="7"/>
  <c r="W124" i="7"/>
  <c r="W122" i="7"/>
  <c r="W119" i="7"/>
  <c r="W107" i="7"/>
  <c r="W130" i="7"/>
  <c r="W120" i="7"/>
  <c r="W129" i="7"/>
  <c r="W162" i="7"/>
  <c r="W143" i="7"/>
  <c r="W123" i="7"/>
  <c r="W112" i="7"/>
  <c r="W137" i="7"/>
  <c r="W156" i="7"/>
  <c r="W145" i="7"/>
  <c r="W116" i="7"/>
  <c r="W138" i="7"/>
  <c r="W163" i="7"/>
  <c r="W133" i="7"/>
  <c r="W125" i="7"/>
  <c r="W127" i="7"/>
  <c r="W128" i="7"/>
  <c r="W153" i="7"/>
  <c r="W132" i="7"/>
  <c r="W135" i="7"/>
  <c r="W147" i="7"/>
  <c r="W141" i="7"/>
  <c r="W159" i="7"/>
  <c r="W158" i="7"/>
  <c r="W139" i="7"/>
  <c r="W134" i="7"/>
  <c r="W136" i="7"/>
  <c r="W149" i="7"/>
  <c r="W154" i="7"/>
  <c r="W155" i="7"/>
  <c r="W148" i="7"/>
  <c r="W152" i="7"/>
  <c r="W140" i="7"/>
  <c r="W151" i="7"/>
  <c r="W150" i="7"/>
  <c r="W142" i="7"/>
  <c r="W167" i="7"/>
  <c r="W146" i="7"/>
  <c r="W176" i="7"/>
  <c r="W186" i="7"/>
  <c r="W144" i="7"/>
  <c r="W161" i="7"/>
  <c r="W170" i="7"/>
  <c r="W177" i="7"/>
  <c r="W178" i="7"/>
  <c r="W160" i="7"/>
  <c r="W157" i="7"/>
  <c r="W172" i="7"/>
  <c r="W171" i="7"/>
  <c r="W190" i="7"/>
  <c r="W196" i="7"/>
  <c r="W165" i="7"/>
  <c r="W166" i="7"/>
  <c r="W179" i="7"/>
  <c r="W174" i="7"/>
  <c r="W193" i="7"/>
  <c r="W164" i="7"/>
  <c r="W191" i="7"/>
  <c r="W187" i="7"/>
  <c r="W181" i="7"/>
  <c r="W214" i="7"/>
  <c r="W200" i="7"/>
  <c r="W201" i="7"/>
  <c r="W225" i="7"/>
  <c r="W169" i="7"/>
  <c r="W204" i="7"/>
  <c r="W173" i="7"/>
  <c r="W222" i="7"/>
  <c r="W198" i="7"/>
  <c r="W168" i="7"/>
  <c r="W189" i="7"/>
  <c r="W208" i="7"/>
  <c r="W232" i="7"/>
  <c r="W226" i="7"/>
  <c r="W244" i="7"/>
  <c r="W248" i="7"/>
  <c r="W245" i="7"/>
  <c r="W188" i="7"/>
  <c r="W263" i="7"/>
  <c r="W267" i="7"/>
  <c r="W192" i="7"/>
  <c r="W275" i="7"/>
  <c r="W269" i="7"/>
  <c r="W195" i="7"/>
  <c r="W270" i="7"/>
  <c r="W274" i="7"/>
  <c r="W183" i="7"/>
  <c r="W278" i="7"/>
  <c r="W279" i="7"/>
  <c r="W276" i="7"/>
  <c r="W205" i="7"/>
  <c r="W184" i="7"/>
  <c r="W273" i="7"/>
  <c r="W268" i="7"/>
  <c r="W286" i="7"/>
  <c r="W289" i="7"/>
  <c r="W206" i="7"/>
  <c r="W182" i="7"/>
  <c r="W199" i="7"/>
  <c r="W185" i="7"/>
  <c r="W194" i="7"/>
  <c r="W175" i="7"/>
  <c r="W277" i="7"/>
  <c r="W197" i="7"/>
  <c r="W280" i="7"/>
  <c r="W294" i="7"/>
  <c r="W291" i="7"/>
  <c r="W210" i="7"/>
  <c r="W297" i="7"/>
  <c r="W301" i="7"/>
  <c r="W272" i="7"/>
  <c r="W288" i="7"/>
  <c r="W271" i="7"/>
  <c r="W281" i="7"/>
  <c r="W218" i="7"/>
  <c r="W216" i="7"/>
  <c r="W223" i="7"/>
  <c r="W305" i="7"/>
  <c r="W295" i="7"/>
  <c r="W299" i="7"/>
  <c r="W292" i="7"/>
  <c r="W180" i="7"/>
  <c r="W209" i="7"/>
  <c r="W282" i="7"/>
  <c r="W300" i="7"/>
  <c r="W227" i="7"/>
  <c r="W224" i="7"/>
  <c r="W290" i="7"/>
  <c r="W211" i="7"/>
  <c r="W207" i="7"/>
  <c r="W203" i="7"/>
  <c r="W215" i="7"/>
  <c r="W285" i="7"/>
  <c r="W221" i="7"/>
  <c r="W220" i="7"/>
  <c r="W212" i="7"/>
  <c r="W303" i="7"/>
  <c r="W228" i="7"/>
  <c r="W287" i="7"/>
  <c r="W296" i="7"/>
  <c r="W302" i="7"/>
  <c r="W283" i="7"/>
  <c r="W298" i="7"/>
  <c r="W284" i="7"/>
  <c r="W230" i="7"/>
  <c r="W293" i="7"/>
  <c r="W323" i="7"/>
  <c r="W202" i="7"/>
  <c r="W310" i="7"/>
  <c r="W219" i="7"/>
  <c r="W229" i="7"/>
  <c r="W315" i="7"/>
  <c r="W234" i="7"/>
  <c r="W235" i="7"/>
  <c r="W306" i="7"/>
  <c r="W233" i="7"/>
  <c r="W321" i="7"/>
  <c r="W231" i="7"/>
  <c r="W217" i="7"/>
  <c r="W213" i="7"/>
  <c r="W313" i="7"/>
  <c r="W238" i="7"/>
  <c r="W247" i="7"/>
  <c r="W304" i="7"/>
  <c r="W307" i="7"/>
  <c r="W309" i="7"/>
  <c r="W237" i="7"/>
  <c r="W236" i="7"/>
  <c r="W242" i="7"/>
  <c r="W241" i="7"/>
  <c r="W311" i="7"/>
  <c r="W317" i="7"/>
  <c r="W312" i="7"/>
  <c r="W314" i="7"/>
  <c r="W240" i="7"/>
  <c r="W243" i="7"/>
  <c r="W249" i="7"/>
  <c r="W308" i="7"/>
  <c r="W246" i="7"/>
  <c r="W254" i="7"/>
  <c r="W253" i="7"/>
  <c r="W322" i="7"/>
  <c r="W252" i="7"/>
  <c r="W239" i="7"/>
  <c r="W255" i="7"/>
  <c r="W318" i="7"/>
  <c r="W319" i="7"/>
  <c r="W256" i="7"/>
  <c r="W251" i="7"/>
  <c r="W250" i="7"/>
  <c r="W316" i="7"/>
  <c r="W258" i="7"/>
  <c r="W262" i="7"/>
  <c r="W320" i="7"/>
  <c r="W257" i="7"/>
  <c r="W261" i="7"/>
  <c r="W260" i="7"/>
  <c r="W265" i="7"/>
  <c r="W259" i="7"/>
  <c r="W266" i="7"/>
  <c r="W264" i="7"/>
  <c r="W324" i="7"/>
  <c r="Y6" i="7"/>
  <c r="Y4" i="28"/>
  <c r="Y5" i="28"/>
  <c r="Y253" i="28"/>
  <c r="Y382" i="28"/>
  <c r="Y356" i="28"/>
  <c r="Y350" i="28"/>
  <c r="Y18" i="28"/>
  <c r="Y277" i="28"/>
  <c r="Y310" i="28"/>
  <c r="Y14" i="28"/>
  <c r="Y233" i="28"/>
  <c r="Y344" i="28"/>
  <c r="Y207" i="28"/>
  <c r="Y85" i="28"/>
  <c r="Y195" i="28"/>
  <c r="Y56" i="28"/>
  <c r="Y228" i="28"/>
  <c r="Y335" i="28"/>
  <c r="Y58" i="28"/>
  <c r="Y247" i="28"/>
  <c r="Y200" i="28"/>
  <c r="Y140" i="28"/>
  <c r="Y115" i="28"/>
  <c r="Y202" i="28"/>
  <c r="Y103" i="28"/>
  <c r="Y186" i="28"/>
  <c r="Y116" i="28"/>
  <c r="Y129" i="28"/>
  <c r="Y258" i="28"/>
  <c r="Y143" i="28"/>
  <c r="Y313" i="28"/>
  <c r="Y206" i="28"/>
  <c r="Y124" i="28"/>
  <c r="Y167" i="28"/>
  <c r="Y326" i="28"/>
  <c r="Y144" i="28"/>
  <c r="Y263" i="28"/>
  <c r="Y211" i="28"/>
  <c r="Y47" i="28"/>
  <c r="Y73" i="28"/>
  <c r="Y19" i="28"/>
  <c r="Y82" i="28"/>
  <c r="Y168" i="28"/>
  <c r="Y343" i="28"/>
  <c r="Y184" i="28"/>
  <c r="Y87" i="28"/>
  <c r="Y216" i="28"/>
  <c r="Y172" i="28"/>
  <c r="Y22" i="28"/>
  <c r="Y248" i="28"/>
  <c r="Y319" i="28"/>
  <c r="Y224" i="28"/>
  <c r="Y304" i="28"/>
  <c r="Y50" i="28"/>
  <c r="Y157" i="28"/>
  <c r="Y374" i="28"/>
  <c r="Y302" i="28"/>
  <c r="Y232" i="28"/>
  <c r="Y278" i="28"/>
  <c r="Y71" i="28"/>
  <c r="Y123" i="28"/>
  <c r="Y79" i="28"/>
  <c r="Y240" i="28"/>
  <c r="Y53" i="28"/>
  <c r="Y74" i="28"/>
  <c r="Y262" i="28"/>
  <c r="Y230" i="28"/>
  <c r="Y174" i="28"/>
  <c r="Y35" i="28"/>
  <c r="Y80" i="28"/>
  <c r="Y177" i="28"/>
  <c r="Y109" i="28"/>
  <c r="Y370" i="28"/>
  <c r="Y347" i="28"/>
  <c r="Y331" i="28"/>
  <c r="Y141" i="28"/>
  <c r="Y108" i="28"/>
  <c r="Y220" i="28"/>
  <c r="Y358" i="28"/>
  <c r="Y371" i="28"/>
  <c r="Y111" i="28"/>
  <c r="Y91" i="28"/>
  <c r="Y194" i="28"/>
  <c r="Y337" i="28"/>
  <c r="Y119" i="28"/>
  <c r="Y176" i="28"/>
  <c r="Y314" i="28"/>
  <c r="Y293" i="28"/>
  <c r="Y164" i="28"/>
  <c r="Y309" i="28"/>
  <c r="Y235" i="28"/>
  <c r="Y273" i="28"/>
  <c r="Y152" i="28"/>
  <c r="Y365" i="28"/>
  <c r="Y287" i="28"/>
  <c r="Y288" i="28"/>
  <c r="Y94" i="28"/>
  <c r="Y10" i="28"/>
  <c r="Y281" i="28"/>
  <c r="Y36" i="28"/>
  <c r="Y252" i="28"/>
  <c r="Y238" i="28"/>
  <c r="Y351" i="28"/>
  <c r="Y178" i="28"/>
  <c r="Y229" i="28"/>
  <c r="Y246" i="28"/>
  <c r="Y379" i="28"/>
  <c r="Y61" i="28"/>
  <c r="Y84" i="28"/>
  <c r="Y321" i="28"/>
  <c r="Y136" i="28"/>
  <c r="Y70" i="28"/>
  <c r="Y93" i="28"/>
  <c r="Y131" i="28"/>
  <c r="Y126" i="28"/>
  <c r="Y280" i="28"/>
  <c r="Y222" i="28"/>
  <c r="Y284" i="28"/>
  <c r="Y155" i="28"/>
  <c r="Y381" i="28"/>
  <c r="Y38" i="28"/>
  <c r="Y72" i="28"/>
  <c r="Y8" i="28"/>
  <c r="Y106" i="28"/>
  <c r="Y295" i="28"/>
  <c r="Y175" i="28"/>
  <c r="Y357" i="28"/>
  <c r="Y345" i="28"/>
  <c r="Y99" i="28"/>
  <c r="Y146" i="28"/>
  <c r="Y48" i="28"/>
  <c r="Y114" i="28"/>
  <c r="Y187" i="28"/>
  <c r="Y217" i="28"/>
  <c r="Y322" i="28"/>
  <c r="Y33" i="28"/>
  <c r="Y255" i="28"/>
  <c r="Y340" i="28"/>
  <c r="Y97" i="28"/>
  <c r="Y205" i="28"/>
  <c r="Y308" i="28"/>
  <c r="Y316" i="28"/>
  <c r="Y329" i="28"/>
  <c r="Y118" i="28"/>
  <c r="Y267" i="28"/>
  <c r="Y43" i="28"/>
  <c r="Y100" i="28"/>
  <c r="Y269" i="28"/>
  <c r="Y139" i="28"/>
  <c r="Y244" i="28"/>
  <c r="Y208" i="28"/>
  <c r="Y312" i="28"/>
  <c r="Y275" i="28"/>
  <c r="Y203" i="28"/>
  <c r="Y251" i="28"/>
  <c r="Y24" i="28"/>
  <c r="Y213" i="28"/>
  <c r="Y66" i="28"/>
  <c r="Y361" i="28"/>
  <c r="Y182" i="28"/>
  <c r="Y51" i="28"/>
  <c r="Y120" i="28"/>
  <c r="Y6" i="28"/>
  <c r="Y151" i="28"/>
  <c r="Y298" i="28"/>
  <c r="Y330" i="28"/>
  <c r="Y336" i="28"/>
  <c r="Y20" i="28"/>
  <c r="Y69" i="28"/>
  <c r="Y307" i="28"/>
  <c r="Y137" i="28"/>
  <c r="Y274" i="28"/>
  <c r="Y104" i="28"/>
  <c r="Y198" i="28"/>
  <c r="Y306" i="28"/>
  <c r="Y107" i="28"/>
  <c r="Y363" i="28"/>
  <c r="Y2" i="28"/>
  <c r="Y42" i="28"/>
  <c r="Y299" i="28"/>
  <c r="Y378" i="28"/>
  <c r="Y81" i="28"/>
  <c r="Y338" i="28"/>
  <c r="Y63" i="28"/>
  <c r="Y231" i="28"/>
  <c r="Y227" i="28"/>
  <c r="Y219" i="28"/>
  <c r="Y190" i="28"/>
  <c r="Y26" i="28"/>
  <c r="Y380" i="28"/>
  <c r="Y241" i="28"/>
  <c r="Y353" i="28"/>
  <c r="Y355" i="28"/>
  <c r="Y212" i="28"/>
  <c r="Y289" i="28"/>
  <c r="Y254" i="28"/>
  <c r="Y234" i="28"/>
  <c r="Y223" i="28"/>
  <c r="Y257" i="28"/>
  <c r="Y23" i="28"/>
  <c r="Y315" i="28"/>
  <c r="Y90" i="28"/>
  <c r="Y162" i="28"/>
  <c r="Y242" i="28"/>
  <c r="Y153" i="28"/>
  <c r="Y250" i="28"/>
  <c r="Y215" i="28"/>
  <c r="Y282" i="28"/>
  <c r="Y117" i="28"/>
  <c r="Y279" i="28"/>
  <c r="Y154" i="28"/>
  <c r="Y30" i="28"/>
  <c r="Y16" i="28"/>
  <c r="Y57" i="28"/>
  <c r="Y266" i="28"/>
  <c r="Y96" i="28"/>
  <c r="Y145" i="28"/>
  <c r="Y362" i="28"/>
  <c r="Y171" i="28"/>
  <c r="Y261" i="28"/>
  <c r="Y377" i="28"/>
  <c r="Y67" i="28"/>
  <c r="Y268" i="28"/>
  <c r="Y297" i="28"/>
  <c r="Y324" i="28"/>
  <c r="Y101" i="28"/>
  <c r="Y134" i="28"/>
  <c r="Y271" i="28"/>
  <c r="Y121" i="28"/>
  <c r="Y169" i="28"/>
  <c r="Y341" i="28"/>
  <c r="Y110" i="28"/>
  <c r="Y130" i="28"/>
  <c r="Y98" i="28"/>
  <c r="Y191" i="28"/>
  <c r="Y173" i="28"/>
  <c r="Y148" i="28"/>
  <c r="Y294" i="28"/>
  <c r="Y342" i="28"/>
  <c r="Y193" i="28"/>
  <c r="Y290" i="28"/>
  <c r="Y218" i="28"/>
  <c r="Y27" i="28"/>
  <c r="Y105" i="28"/>
  <c r="Y41" i="28"/>
  <c r="Y13" i="28"/>
  <c r="Y320" i="28"/>
  <c r="Y327" i="28"/>
  <c r="Y376" i="28"/>
  <c r="Y188" i="28"/>
  <c r="Y37" i="28"/>
  <c r="Y161" i="28"/>
  <c r="Y332" i="28"/>
  <c r="Y323" i="28"/>
  <c r="Y40" i="28"/>
  <c r="Y348" i="28"/>
  <c r="Y88" i="28"/>
  <c r="Y201" i="28"/>
  <c r="Y77" i="28"/>
  <c r="Y221" i="28"/>
  <c r="Y11" i="28"/>
  <c r="Y125" i="28"/>
  <c r="Y31" i="28"/>
  <c r="Y265" i="28"/>
  <c r="Y133" i="28"/>
  <c r="Y34" i="28"/>
  <c r="Y44" i="28"/>
  <c r="Y46" i="28"/>
  <c r="Y264" i="28"/>
  <c r="Y95" i="28"/>
  <c r="Y166" i="28"/>
  <c r="Y113" i="28"/>
  <c r="Y21" i="28"/>
  <c r="Y3" i="28"/>
  <c r="Y260" i="28"/>
  <c r="Y303" i="28"/>
  <c r="Y65" i="28"/>
  <c r="Y300" i="28"/>
  <c r="Y12" i="28"/>
  <c r="Y192" i="28"/>
  <c r="Y147" i="28"/>
  <c r="Y135" i="28"/>
  <c r="Y285" i="28"/>
  <c r="Y286" i="28"/>
  <c r="Y55" i="28"/>
  <c r="Y317" i="28"/>
  <c r="Y78" i="28"/>
  <c r="Y237" i="28"/>
  <c r="Y179" i="28"/>
  <c r="Y352" i="28"/>
  <c r="Y127" i="28"/>
  <c r="Y259" i="28"/>
  <c r="Y185" i="28"/>
  <c r="Y239" i="28"/>
  <c r="Y385" i="28"/>
  <c r="Y180" i="28"/>
  <c r="Y132" i="28"/>
  <c r="Y68" i="28"/>
  <c r="Y210" i="28"/>
  <c r="Y15" i="28"/>
  <c r="Y60" i="28"/>
  <c r="Y270" i="28"/>
  <c r="Y9" i="28"/>
  <c r="Y354" i="28"/>
  <c r="Y226" i="28"/>
  <c r="Y349" i="28"/>
  <c r="Y292" i="28"/>
  <c r="Y39" i="28"/>
  <c r="Y75" i="28"/>
  <c r="Y367" i="28"/>
  <c r="Y181" i="28"/>
  <c r="Y196" i="28"/>
  <c r="Y245" i="28"/>
  <c r="Y183" i="28"/>
  <c r="Y59" i="28"/>
  <c r="Y54" i="28"/>
  <c r="Y197" i="28"/>
  <c r="Y170" i="28"/>
  <c r="Y383" i="28"/>
  <c r="Y276" i="28"/>
  <c r="Y156" i="28"/>
  <c r="Y62" i="28"/>
  <c r="Y112" i="28"/>
  <c r="Y291" i="28"/>
  <c r="Y158" i="28"/>
  <c r="Y272" i="28"/>
  <c r="Y189" i="28"/>
  <c r="Y45" i="28"/>
  <c r="Y311" i="28"/>
  <c r="Y346" i="28"/>
  <c r="Y149" i="28"/>
  <c r="Y76" i="28"/>
  <c r="Y142" i="28"/>
  <c r="Y163" i="28"/>
  <c r="Y334" i="28"/>
  <c r="Y328" i="28"/>
  <c r="Y122" i="28"/>
  <c r="Y32" i="28"/>
  <c r="Y249" i="28"/>
  <c r="Y159" i="28"/>
  <c r="Y283" i="28"/>
  <c r="Y49" i="28"/>
  <c r="Y333" i="28"/>
  <c r="Y83" i="28"/>
  <c r="Y375" i="28"/>
  <c r="Y165" i="28"/>
  <c r="Y204" i="28"/>
  <c r="Y325" i="28"/>
  <c r="Y160" i="28"/>
  <c r="Y29" i="28"/>
  <c r="Y92" i="28"/>
  <c r="Y209" i="28"/>
  <c r="Y128" i="28"/>
  <c r="Y150" i="28"/>
  <c r="Y199" i="28"/>
  <c r="Y236" i="28"/>
  <c r="Y372" i="28"/>
  <c r="Y386" i="28"/>
  <c r="Y28" i="28"/>
  <c r="Y64" i="28"/>
  <c r="Y305" i="28"/>
  <c r="Y102" i="28"/>
  <c r="Y318" i="28"/>
  <c r="Y364" i="28"/>
  <c r="Y296" i="28"/>
  <c r="Y25" i="28"/>
  <c r="Y366" i="28"/>
  <c r="Y138" i="28"/>
  <c r="Y360" i="28"/>
  <c r="Y359" i="28"/>
  <c r="Y89" i="28"/>
  <c r="Y17" i="28"/>
  <c r="Y301" i="28"/>
  <c r="Y339" i="28"/>
  <c r="Y52" i="28"/>
  <c r="Y243" i="28"/>
  <c r="Y225" i="28"/>
  <c r="Y369" i="28"/>
  <c r="Y256" i="28"/>
  <c r="Y368" i="28"/>
  <c r="Y214" i="28"/>
  <c r="Y86" i="28"/>
  <c r="Y384" i="28"/>
  <c r="Y373" i="28"/>
  <c r="V19" i="28"/>
  <c r="V137" i="28"/>
  <c r="V145" i="28"/>
  <c r="V125" i="28"/>
  <c r="X125" i="28" s="1"/>
  <c r="V373" i="28"/>
  <c r="V253" i="28"/>
  <c r="V382" i="28"/>
  <c r="V356" i="28"/>
  <c r="V350" i="28"/>
  <c r="V18" i="28"/>
  <c r="V277" i="28"/>
  <c r="V310" i="28"/>
  <c r="V14" i="28"/>
  <c r="V233" i="28"/>
  <c r="V344" i="28"/>
  <c r="V207" i="28"/>
  <c r="V85" i="28"/>
  <c r="V195" i="28"/>
  <c r="V56" i="28"/>
  <c r="V228" i="28"/>
  <c r="V335" i="28"/>
  <c r="V58" i="28"/>
  <c r="V247" i="28"/>
  <c r="V200" i="28"/>
  <c r="V140" i="28"/>
  <c r="V115" i="28"/>
  <c r="V202" i="28"/>
  <c r="V103" i="28"/>
  <c r="V186" i="28"/>
  <c r="V116" i="28"/>
  <c r="V129" i="28"/>
  <c r="V258" i="28"/>
  <c r="V143" i="28"/>
  <c r="V313" i="28"/>
  <c r="V206" i="28"/>
  <c r="V124" i="28"/>
  <c r="V167" i="28"/>
  <c r="V326" i="28"/>
  <c r="V144" i="28"/>
  <c r="V263" i="28"/>
  <c r="V211" i="28"/>
  <c r="V47" i="28"/>
  <c r="V73" i="28"/>
  <c r="V82" i="28"/>
  <c r="X82" i="28" s="1"/>
  <c r="V168" i="28"/>
  <c r="X168" i="28" s="1"/>
  <c r="V343" i="28"/>
  <c r="V184" i="28"/>
  <c r="V87" i="28"/>
  <c r="X87" i="28" s="1"/>
  <c r="V216" i="28"/>
  <c r="X216" i="28" s="1"/>
  <c r="V172" i="28"/>
  <c r="V22" i="28"/>
  <c r="V248" i="28"/>
  <c r="X248" i="28" s="1"/>
  <c r="V319" i="28"/>
  <c r="V224" i="28"/>
  <c r="V304" i="28"/>
  <c r="V50" i="28"/>
  <c r="X50" i="28" s="1"/>
  <c r="V157" i="28"/>
  <c r="V374" i="28"/>
  <c r="V302" i="28"/>
  <c r="V232" i="28"/>
  <c r="X232" i="28" s="1"/>
  <c r="V5" i="28"/>
  <c r="V278" i="28"/>
  <c r="V71" i="28"/>
  <c r="V123" i="28"/>
  <c r="X123" i="28" s="1"/>
  <c r="V79" i="28"/>
  <c r="X79" i="28" s="1"/>
  <c r="V240" i="28"/>
  <c r="V53" i="28"/>
  <c r="V74" i="28"/>
  <c r="X74" i="28" s="1"/>
  <c r="V262" i="28"/>
  <c r="X262" i="28" s="1"/>
  <c r="V230" i="28"/>
  <c r="V174" i="28"/>
  <c r="V35" i="28"/>
  <c r="X35" i="28" s="1"/>
  <c r="V80" i="28"/>
  <c r="V177" i="28"/>
  <c r="V109" i="28"/>
  <c r="V370" i="28"/>
  <c r="X370" i="28" s="1"/>
  <c r="V347" i="28"/>
  <c r="X347" i="28" s="1"/>
  <c r="V331" i="28"/>
  <c r="V141" i="28"/>
  <c r="V108" i="28"/>
  <c r="X108" i="28" s="1"/>
  <c r="V220" i="28"/>
  <c r="V358" i="28"/>
  <c r="V371" i="28"/>
  <c r="V111" i="28"/>
  <c r="X111" i="28" s="1"/>
  <c r="V91" i="28"/>
  <c r="V194" i="28"/>
  <c r="V337" i="28"/>
  <c r="V119" i="28"/>
  <c r="X119" i="28" s="1"/>
  <c r="V176" i="28"/>
  <c r="X176" i="28" s="1"/>
  <c r="V314" i="28"/>
  <c r="V293" i="28"/>
  <c r="V164" i="28"/>
  <c r="X164" i="28" s="1"/>
  <c r="V309" i="28"/>
  <c r="V235" i="28"/>
  <c r="V273" i="28"/>
  <c r="V152" i="28"/>
  <c r="X152" i="28" s="1"/>
  <c r="V365" i="28"/>
  <c r="X365" i="28" s="1"/>
  <c r="V287" i="28"/>
  <c r="V288" i="28"/>
  <c r="V94" i="28"/>
  <c r="X94" i="28" s="1"/>
  <c r="V10" i="28"/>
  <c r="X10" i="28" s="1"/>
  <c r="V281" i="28"/>
  <c r="V36" i="28"/>
  <c r="V252" i="28"/>
  <c r="X252" i="28" s="1"/>
  <c r="V238" i="28"/>
  <c r="X238" i="28" s="1"/>
  <c r="V351" i="28"/>
  <c r="V178" i="28"/>
  <c r="V229" i="28"/>
  <c r="X229" i="28" s="1"/>
  <c r="V246" i="28"/>
  <c r="V379" i="28"/>
  <c r="V61" i="28"/>
  <c r="V84" i="28"/>
  <c r="X84" i="28" s="1"/>
  <c r="V321" i="28"/>
  <c r="V136" i="28"/>
  <c r="V70" i="28"/>
  <c r="V93" i="28"/>
  <c r="X93" i="28" s="1"/>
  <c r="V131" i="28"/>
  <c r="X131" i="28" s="1"/>
  <c r="V126" i="28"/>
  <c r="V280" i="28"/>
  <c r="V222" i="28"/>
  <c r="X222" i="28" s="1"/>
  <c r="V284" i="28"/>
  <c r="V155" i="28"/>
  <c r="V381" i="28"/>
  <c r="V38" i="28"/>
  <c r="X38" i="28" s="1"/>
  <c r="V72" i="28"/>
  <c r="V8" i="28"/>
  <c r="V106" i="28"/>
  <c r="V295" i="28"/>
  <c r="X295" i="28" s="1"/>
  <c r="V175" i="28"/>
  <c r="V357" i="28"/>
  <c r="V345" i="28"/>
  <c r="V99" i="28"/>
  <c r="X99" i="28" s="1"/>
  <c r="V146" i="28"/>
  <c r="X146" i="28" s="1"/>
  <c r="V48" i="28"/>
  <c r="V114" i="28"/>
  <c r="V187" i="28"/>
  <c r="X187" i="28" s="1"/>
  <c r="V217" i="28"/>
  <c r="X217" i="28" s="1"/>
  <c r="V322" i="28"/>
  <c r="V33" i="28"/>
  <c r="V255" i="28"/>
  <c r="X255" i="28" s="1"/>
  <c r="V340" i="28"/>
  <c r="X340" i="28" s="1"/>
  <c r="V97" i="28"/>
  <c r="V205" i="28"/>
  <c r="V308" i="28"/>
  <c r="X308" i="28" s="1"/>
  <c r="V316" i="28"/>
  <c r="V329" i="28"/>
  <c r="V118" i="28"/>
  <c r="V267" i="28"/>
  <c r="X267" i="28" s="1"/>
  <c r="V43" i="28"/>
  <c r="V100" i="28"/>
  <c r="V269" i="28"/>
  <c r="V139" i="28"/>
  <c r="X139" i="28" s="1"/>
  <c r="V244" i="28"/>
  <c r="V208" i="28"/>
  <c r="V312" i="28"/>
  <c r="V275" i="28"/>
  <c r="X275" i="28" s="1"/>
  <c r="V203" i="28"/>
  <c r="V251" i="28"/>
  <c r="V24" i="28"/>
  <c r="V213" i="28"/>
  <c r="X213" i="28" s="1"/>
  <c r="V66" i="28"/>
  <c r="V361" i="28"/>
  <c r="V182" i="28"/>
  <c r="V51" i="28"/>
  <c r="X51" i="28" s="1"/>
  <c r="V120" i="28"/>
  <c r="V6" i="28"/>
  <c r="V151" i="28"/>
  <c r="V298" i="28"/>
  <c r="X298" i="28" s="1"/>
  <c r="V330" i="28"/>
  <c r="X330" i="28" s="1"/>
  <c r="V336" i="28"/>
  <c r="V20" i="28"/>
  <c r="V69" i="28"/>
  <c r="X69" i="28" s="1"/>
  <c r="V307" i="28"/>
  <c r="V274" i="28"/>
  <c r="V104" i="28"/>
  <c r="V198" i="28"/>
  <c r="X198" i="28" s="1"/>
  <c r="V306" i="28"/>
  <c r="V107" i="28"/>
  <c r="V363" i="28"/>
  <c r="V2" i="28"/>
  <c r="V42" i="28"/>
  <c r="V299" i="28"/>
  <c r="V378" i="28"/>
  <c r="V81" i="28"/>
  <c r="X81" i="28" s="1"/>
  <c r="V338" i="28"/>
  <c r="V63" i="28"/>
  <c r="V231" i="28"/>
  <c r="V227" i="28"/>
  <c r="X227" i="28" s="1"/>
  <c r="V219" i="28"/>
  <c r="V190" i="28"/>
  <c r="X190" i="28" s="1"/>
  <c r="V26" i="28"/>
  <c r="X26" i="28" s="1"/>
  <c r="V380" i="28"/>
  <c r="X380" i="28" s="1"/>
  <c r="V241" i="28"/>
  <c r="V353" i="28"/>
  <c r="V355" i="28"/>
  <c r="V212" i="28"/>
  <c r="X212" i="28" s="1"/>
  <c r="V289" i="28"/>
  <c r="V254" i="28"/>
  <c r="V234" i="28"/>
  <c r="V223" i="28"/>
  <c r="X223" i="28" s="1"/>
  <c r="V257" i="28"/>
  <c r="V23" i="28"/>
  <c r="V315" i="28"/>
  <c r="V90" i="28"/>
  <c r="X90" i="28" s="1"/>
  <c r="V162" i="28"/>
  <c r="V242" i="28"/>
  <c r="V153" i="28"/>
  <c r="X153" i="28" s="1"/>
  <c r="V250" i="28"/>
  <c r="X250" i="28" s="1"/>
  <c r="V215" i="28"/>
  <c r="V282" i="28"/>
  <c r="V117" i="28"/>
  <c r="V279" i="28"/>
  <c r="X279" i="28" s="1"/>
  <c r="V154" i="28"/>
  <c r="V30" i="28"/>
  <c r="V16" i="28"/>
  <c r="V57" i="28"/>
  <c r="X57" i="28" s="1"/>
  <c r="V266" i="28"/>
  <c r="V96" i="28"/>
  <c r="V362" i="28"/>
  <c r="V171" i="28"/>
  <c r="X171" i="28" s="1"/>
  <c r="Z171" i="28" s="1"/>
  <c r="V261" i="28"/>
  <c r="V377" i="28"/>
  <c r="V67" i="28"/>
  <c r="X67" i="28" s="1"/>
  <c r="V268" i="28"/>
  <c r="X268" i="28" s="1"/>
  <c r="Z268" i="28" s="1"/>
  <c r="V297" i="28"/>
  <c r="V324" i="28"/>
  <c r="V101" i="28"/>
  <c r="X101" i="28" s="1"/>
  <c r="V134" i="28"/>
  <c r="X134" i="28" s="1"/>
  <c r="Z134" i="28" s="1"/>
  <c r="V271" i="28"/>
  <c r="V121" i="28"/>
  <c r="V169" i="28"/>
  <c r="X169" i="28" s="1"/>
  <c r="V341" i="28"/>
  <c r="X341" i="28" s="1"/>
  <c r="Z341" i="28" s="1"/>
  <c r="V110" i="28"/>
  <c r="V130" i="28"/>
  <c r="V98" i="28"/>
  <c r="V191" i="28"/>
  <c r="X191" i="28" s="1"/>
  <c r="Z191" i="28" s="1"/>
  <c r="V173" i="28"/>
  <c r="X173" i="28" s="1"/>
  <c r="V148" i="28"/>
  <c r="V294" i="28"/>
  <c r="V342" i="28"/>
  <c r="X342" i="28" s="1"/>
  <c r="Z342" i="28" s="1"/>
  <c r="V193" i="28"/>
  <c r="V290" i="28"/>
  <c r="V218" i="28"/>
  <c r="V27" i="28"/>
  <c r="X27" i="28" s="1"/>
  <c r="Z27" i="28" s="1"/>
  <c r="V105" i="28"/>
  <c r="V41" i="28"/>
  <c r="V13" i="28"/>
  <c r="V320" i="28"/>
  <c r="X320" i="28" s="1"/>
  <c r="Z320" i="28" s="1"/>
  <c r="V327" i="28"/>
  <c r="V376" i="28"/>
  <c r="V188" i="28"/>
  <c r="V37" i="28"/>
  <c r="X37" i="28" s="1"/>
  <c r="Z37" i="28" s="1"/>
  <c r="V161" i="28"/>
  <c r="V332" i="28"/>
  <c r="V323" i="28"/>
  <c r="V40" i="28"/>
  <c r="X40" i="28" s="1"/>
  <c r="Z40" i="28" s="1"/>
  <c r="V348" i="28"/>
  <c r="X348" i="28" s="1"/>
  <c r="V88" i="28"/>
  <c r="V201" i="28"/>
  <c r="V77" i="28"/>
  <c r="X77" i="28" s="1"/>
  <c r="Z77" i="28" s="1"/>
  <c r="V221" i="28"/>
  <c r="V11" i="28"/>
  <c r="V31" i="28"/>
  <c r="V265" i="28"/>
  <c r="X265" i="28" s="1"/>
  <c r="Z265" i="28" s="1"/>
  <c r="V133" i="28"/>
  <c r="V34" i="28"/>
  <c r="X34" i="28" s="1"/>
  <c r="Z34" i="28" s="1"/>
  <c r="V44" i="28"/>
  <c r="V46" i="28"/>
  <c r="X46" i="28" s="1"/>
  <c r="Z46" i="28" s="1"/>
  <c r="V264" i="28"/>
  <c r="V95" i="28"/>
  <c r="V166" i="28"/>
  <c r="V113" i="28"/>
  <c r="X113" i="28" s="1"/>
  <c r="Z113" i="28" s="1"/>
  <c r="V21" i="28"/>
  <c r="V3" i="28"/>
  <c r="V260" i="28"/>
  <c r="V303" i="28"/>
  <c r="X303" i="28" s="1"/>
  <c r="Z303" i="28" s="1"/>
  <c r="V65" i="28"/>
  <c r="V300" i="28"/>
  <c r="V12" i="28"/>
  <c r="X12" i="28" s="1"/>
  <c r="V192" i="28"/>
  <c r="X192" i="28" s="1"/>
  <c r="Z192" i="28" s="1"/>
  <c r="V147" i="28"/>
  <c r="V135" i="28"/>
  <c r="V285" i="28"/>
  <c r="V286" i="28"/>
  <c r="X286" i="28" s="1"/>
  <c r="Z286" i="28" s="1"/>
  <c r="V55" i="28"/>
  <c r="V317" i="28"/>
  <c r="X317" i="28" s="1"/>
  <c r="Z317" i="28" s="1"/>
  <c r="V78" i="28"/>
  <c r="X78" i="28" s="1"/>
  <c r="V237" i="28"/>
  <c r="X237" i="28" s="1"/>
  <c r="Z237" i="28" s="1"/>
  <c r="V179" i="28"/>
  <c r="V352" i="28"/>
  <c r="V127" i="28"/>
  <c r="V259" i="28"/>
  <c r="X259" i="28" s="1"/>
  <c r="Z259" i="28" s="1"/>
  <c r="V185" i="28"/>
  <c r="V239" i="28"/>
  <c r="V385" i="28"/>
  <c r="V180" i="28"/>
  <c r="X180" i="28" s="1"/>
  <c r="Z180" i="28" s="1"/>
  <c r="V132" i="28"/>
  <c r="V68" i="28"/>
  <c r="V210" i="28"/>
  <c r="X210" i="28" s="1"/>
  <c r="V15" i="28"/>
  <c r="X15" i="28" s="1"/>
  <c r="Z15" i="28" s="1"/>
  <c r="V60" i="28"/>
  <c r="V270" i="28"/>
  <c r="X270" i="28" s="1"/>
  <c r="Z270" i="28" s="1"/>
  <c r="V9" i="28"/>
  <c r="X9" i="28" s="1"/>
  <c r="V354" i="28"/>
  <c r="X354" i="28" s="1"/>
  <c r="Z354" i="28" s="1"/>
  <c r="V226" i="28"/>
  <c r="V349" i="28"/>
  <c r="V292" i="28"/>
  <c r="X292" i="28" s="1"/>
  <c r="V39" i="28"/>
  <c r="X39" i="28" s="1"/>
  <c r="Z39" i="28" s="1"/>
  <c r="V75" i="28"/>
  <c r="V367" i="28"/>
  <c r="X367" i="28" s="1"/>
  <c r="Z367" i="28" s="1"/>
  <c r="V181" i="28"/>
  <c r="V196" i="28"/>
  <c r="X196" i="28" s="1"/>
  <c r="Z196" i="28" s="1"/>
  <c r="V245" i="28"/>
  <c r="V183" i="28"/>
  <c r="V59" i="28"/>
  <c r="V54" i="28"/>
  <c r="X54" i="28" s="1"/>
  <c r="Z54" i="28" s="1"/>
  <c r="V197" i="28"/>
  <c r="V170" i="28"/>
  <c r="V383" i="28"/>
  <c r="V276" i="28"/>
  <c r="X276" i="28" s="1"/>
  <c r="Z276" i="28" s="1"/>
  <c r="V156" i="28"/>
  <c r="V62" i="28"/>
  <c r="V112" i="28"/>
  <c r="V291" i="28"/>
  <c r="X291" i="28" s="1"/>
  <c r="Z291" i="28" s="1"/>
  <c r="V158" i="28"/>
  <c r="V272" i="28"/>
  <c r="V189" i="28"/>
  <c r="V45" i="28"/>
  <c r="X45" i="28" s="1"/>
  <c r="Z45" i="28" s="1"/>
  <c r="V311" i="28"/>
  <c r="V346" i="28"/>
  <c r="V149" i="28"/>
  <c r="V76" i="28"/>
  <c r="X76" i="28" s="1"/>
  <c r="Z76" i="28" s="1"/>
  <c r="V142" i="28"/>
  <c r="V163" i="28"/>
  <c r="V334" i="28"/>
  <c r="V328" i="28"/>
  <c r="X328" i="28" s="1"/>
  <c r="Z328" i="28" s="1"/>
  <c r="V122" i="28"/>
  <c r="V32" i="28"/>
  <c r="X32" i="28" s="1"/>
  <c r="Z32" i="28" s="1"/>
  <c r="V249" i="28"/>
  <c r="X249" i="28" s="1"/>
  <c r="V159" i="28"/>
  <c r="X159" i="28" s="1"/>
  <c r="Z159" i="28" s="1"/>
  <c r="V283" i="28"/>
  <c r="V49" i="28"/>
  <c r="V333" i="28"/>
  <c r="V83" i="28"/>
  <c r="X83" i="28" s="1"/>
  <c r="Z83" i="28" s="1"/>
  <c r="V375" i="28"/>
  <c r="V165" i="28"/>
  <c r="X165" i="28" s="1"/>
  <c r="Z165" i="28" s="1"/>
  <c r="V4" i="28"/>
  <c r="X4" i="28" s="1"/>
  <c r="V204" i="28"/>
  <c r="X204" i="28" s="1"/>
  <c r="Z204" i="28" s="1"/>
  <c r="V325" i="28"/>
  <c r="V160" i="28"/>
  <c r="V29" i="28"/>
  <c r="V92" i="28"/>
  <c r="X92" i="28" s="1"/>
  <c r="Z92" i="28" s="1"/>
  <c r="V209" i="28"/>
  <c r="V128" i="28"/>
  <c r="V150" i="28"/>
  <c r="V199" i="28"/>
  <c r="X199" i="28" s="1"/>
  <c r="Z199" i="28" s="1"/>
  <c r="V236" i="28"/>
  <c r="V372" i="28"/>
  <c r="V386" i="28"/>
  <c r="X386" i="28" s="1"/>
  <c r="V28" i="28"/>
  <c r="X28" i="28" s="1"/>
  <c r="Z28" i="28" s="1"/>
  <c r="V64" i="28"/>
  <c r="V305" i="28"/>
  <c r="X305" i="28" s="1"/>
  <c r="V102" i="28"/>
  <c r="V318" i="28"/>
  <c r="X318" i="28" s="1"/>
  <c r="Z318" i="28" s="1"/>
  <c r="V364" i="28"/>
  <c r="V296" i="28"/>
  <c r="V25" i="28"/>
  <c r="X25" i="28" s="1"/>
  <c r="V366" i="28"/>
  <c r="X366" i="28" s="1"/>
  <c r="Z366" i="28" s="1"/>
  <c r="V138" i="28"/>
  <c r="V360" i="28"/>
  <c r="V359" i="28"/>
  <c r="V89" i="28"/>
  <c r="X89" i="28" s="1"/>
  <c r="Z89" i="28" s="1"/>
  <c r="V17" i="28"/>
  <c r="V301" i="28"/>
  <c r="V339" i="28"/>
  <c r="X339" i="28" s="1"/>
  <c r="V52" i="28"/>
  <c r="X52" i="28" s="1"/>
  <c r="Z52" i="28" s="1"/>
  <c r="V243" i="28"/>
  <c r="V225" i="28"/>
  <c r="V369" i="28"/>
  <c r="V256" i="28"/>
  <c r="X256" i="28" s="1"/>
  <c r="Z256" i="28" s="1"/>
  <c r="V368" i="28"/>
  <c r="V214" i="28"/>
  <c r="V86" i="28"/>
  <c r="X86" i="28" s="1"/>
  <c r="V384" i="28"/>
  <c r="X384" i="28" s="1"/>
  <c r="Z384" i="28" s="1"/>
  <c r="V3" i="26"/>
  <c r="V4" i="26"/>
  <c r="V5" i="26"/>
  <c r="V6" i="26"/>
  <c r="V9" i="26"/>
  <c r="V12" i="26"/>
  <c r="V8" i="26"/>
  <c r="V10" i="26"/>
  <c r="V13" i="26"/>
  <c r="V11" i="26"/>
  <c r="V14" i="26"/>
  <c r="V15" i="26"/>
  <c r="V18" i="26"/>
  <c r="V19" i="26"/>
  <c r="V16" i="26"/>
  <c r="V17" i="26"/>
  <c r="V24" i="26"/>
  <c r="V21" i="26"/>
  <c r="V27" i="26"/>
  <c r="V22" i="26"/>
  <c r="V20" i="26"/>
  <c r="V23" i="26"/>
  <c r="V29" i="26"/>
  <c r="V25" i="26"/>
  <c r="V28" i="26"/>
  <c r="V26" i="26"/>
  <c r="V30" i="26"/>
  <c r="V32" i="26"/>
  <c r="V36" i="26"/>
  <c r="V40" i="26"/>
  <c r="V37" i="26"/>
  <c r="V38" i="26"/>
  <c r="V34" i="26"/>
  <c r="V52" i="26"/>
  <c r="V39" i="26"/>
  <c r="V31" i="26"/>
  <c r="V43" i="26"/>
  <c r="V47" i="26"/>
  <c r="V33" i="26"/>
  <c r="V35" i="26"/>
  <c r="V49" i="26"/>
  <c r="V44" i="26"/>
  <c r="V50" i="26"/>
  <c r="V51" i="26"/>
  <c r="V46" i="26"/>
  <c r="V61" i="26"/>
  <c r="V62" i="26"/>
  <c r="V59" i="26"/>
  <c r="V48" i="26"/>
  <c r="V55" i="26"/>
  <c r="V53" i="26"/>
  <c r="V41" i="26"/>
  <c r="V42" i="26"/>
  <c r="V73" i="26"/>
  <c r="V54" i="26"/>
  <c r="V65" i="26"/>
  <c r="V74" i="26"/>
  <c r="V45" i="26"/>
  <c r="V58" i="26"/>
  <c r="V71" i="26"/>
  <c r="V97" i="26"/>
  <c r="V85" i="26"/>
  <c r="V66" i="26"/>
  <c r="V82" i="26"/>
  <c r="V63" i="26"/>
  <c r="V72" i="26"/>
  <c r="V70" i="26"/>
  <c r="V57" i="26"/>
  <c r="V77" i="26"/>
  <c r="V56" i="26"/>
  <c r="V89" i="26"/>
  <c r="V81" i="26"/>
  <c r="V60" i="26"/>
  <c r="V76" i="26"/>
  <c r="V86" i="26"/>
  <c r="V103" i="26"/>
  <c r="V91" i="26"/>
  <c r="V68" i="26"/>
  <c r="V67" i="26"/>
  <c r="X67" i="26" s="1"/>
  <c r="V78" i="26"/>
  <c r="V79" i="26"/>
  <c r="V64" i="26"/>
  <c r="V75" i="26"/>
  <c r="V95" i="26"/>
  <c r="V96" i="26"/>
  <c r="V80" i="26"/>
  <c r="V69" i="26"/>
  <c r="V106" i="26"/>
  <c r="V87" i="26"/>
  <c r="V92" i="26"/>
  <c r="V93" i="26"/>
  <c r="V94" i="26"/>
  <c r="V98" i="26"/>
  <c r="V111" i="26"/>
  <c r="V102" i="26"/>
  <c r="V88" i="26"/>
  <c r="V104" i="26"/>
  <c r="V107" i="26"/>
  <c r="V83" i="26"/>
  <c r="V101" i="26"/>
  <c r="V113" i="26"/>
  <c r="V123" i="26"/>
  <c r="V122" i="26"/>
  <c r="V130" i="26"/>
  <c r="V90" i="26"/>
  <c r="V124" i="26"/>
  <c r="V117" i="26"/>
  <c r="V84" i="26"/>
  <c r="V128" i="26"/>
  <c r="V100" i="26"/>
  <c r="V121" i="26"/>
  <c r="V108" i="26"/>
  <c r="V136" i="26"/>
  <c r="V125" i="26"/>
  <c r="V152" i="26"/>
  <c r="V146" i="26"/>
  <c r="V133" i="26"/>
  <c r="V137" i="26"/>
  <c r="V110" i="26"/>
  <c r="V134" i="26"/>
  <c r="V120" i="26"/>
  <c r="V114" i="26"/>
  <c r="V109" i="26"/>
  <c r="V126" i="26"/>
  <c r="V142" i="26"/>
  <c r="V127" i="26"/>
  <c r="V154" i="26"/>
  <c r="V131" i="26"/>
  <c r="V116" i="26"/>
  <c r="V129" i="26"/>
  <c r="V115" i="26"/>
  <c r="V157" i="26"/>
  <c r="V170" i="26"/>
  <c r="V149" i="26"/>
  <c r="V140" i="26"/>
  <c r="V118" i="26"/>
  <c r="V141" i="26"/>
  <c r="V165" i="26"/>
  <c r="V171" i="26"/>
  <c r="V99" i="26"/>
  <c r="V172" i="26"/>
  <c r="V162" i="26"/>
  <c r="V155" i="26"/>
  <c r="V187" i="26"/>
  <c r="V119" i="26"/>
  <c r="V183" i="26"/>
  <c r="V138" i="26"/>
  <c r="V112" i="26"/>
  <c r="V182" i="26"/>
  <c r="V150" i="26"/>
  <c r="V148" i="26"/>
  <c r="V153" i="26"/>
  <c r="V147" i="26"/>
  <c r="V176" i="26"/>
  <c r="V159" i="26"/>
  <c r="V160" i="26"/>
  <c r="V161" i="26"/>
  <c r="V173" i="26"/>
  <c r="V135" i="26"/>
  <c r="V167" i="26"/>
  <c r="V144" i="26"/>
  <c r="V143" i="26"/>
  <c r="V139" i="26"/>
  <c r="V192" i="26"/>
  <c r="V105" i="26"/>
  <c r="V174" i="26"/>
  <c r="V177" i="26"/>
  <c r="V163" i="26"/>
  <c r="V169" i="26"/>
  <c r="V145" i="26"/>
  <c r="V205" i="26"/>
  <c r="V156" i="26"/>
  <c r="V166" i="26"/>
  <c r="V151" i="26"/>
  <c r="V193" i="26"/>
  <c r="V132" i="26"/>
  <c r="V189" i="26"/>
  <c r="V168" i="26"/>
  <c r="V181" i="26"/>
  <c r="V201" i="26"/>
  <c r="V212" i="26"/>
  <c r="V221" i="26"/>
  <c r="V200" i="26"/>
  <c r="V164" i="26"/>
  <c r="V175" i="26"/>
  <c r="V196" i="26"/>
  <c r="V194" i="26"/>
  <c r="V229" i="26"/>
  <c r="V158" i="26"/>
  <c r="V179" i="26"/>
  <c r="V191" i="26"/>
  <c r="V198" i="26"/>
  <c r="V188" i="26"/>
  <c r="V190" i="26"/>
  <c r="V184" i="26"/>
  <c r="V202" i="26"/>
  <c r="V185" i="26"/>
  <c r="V178" i="26"/>
  <c r="V219" i="26"/>
  <c r="V199" i="26"/>
  <c r="V186" i="26"/>
  <c r="V208" i="26"/>
  <c r="V180" i="26"/>
  <c r="V213" i="26"/>
  <c r="V232" i="26"/>
  <c r="V195" i="26"/>
  <c r="V209" i="26"/>
  <c r="V216" i="26"/>
  <c r="V236" i="26"/>
  <c r="V214" i="26"/>
  <c r="V223" i="26"/>
  <c r="V226" i="26"/>
  <c r="V225" i="26"/>
  <c r="V231" i="26"/>
  <c r="V210" i="26"/>
  <c r="V227" i="26"/>
  <c r="V228" i="26"/>
  <c r="V217" i="26"/>
  <c r="V246" i="26"/>
  <c r="V203" i="26"/>
  <c r="V197" i="26"/>
  <c r="V206" i="26"/>
  <c r="V240" i="26"/>
  <c r="V211" i="26"/>
  <c r="V233" i="26"/>
  <c r="V204" i="26"/>
  <c r="V218" i="26"/>
  <c r="V222" i="26"/>
  <c r="V207" i="26"/>
  <c r="V220" i="26"/>
  <c r="V247" i="26"/>
  <c r="V245" i="26"/>
  <c r="V256" i="26"/>
  <c r="V230" i="26"/>
  <c r="V253" i="26"/>
  <c r="V241" i="26"/>
  <c r="V243" i="26"/>
  <c r="V238" i="26"/>
  <c r="V264" i="26"/>
  <c r="V224" i="26"/>
  <c r="V251" i="26"/>
  <c r="V260" i="26"/>
  <c r="V215" i="26"/>
  <c r="V235" i="26"/>
  <c r="V280" i="26"/>
  <c r="V250" i="26"/>
  <c r="V242" i="26"/>
  <c r="V261" i="26"/>
  <c r="V254" i="26"/>
  <c r="V249" i="26"/>
  <c r="V239" i="26"/>
  <c r="V248" i="26"/>
  <c r="V252" i="26"/>
  <c r="V275" i="26"/>
  <c r="V258" i="26"/>
  <c r="X258" i="26" s="1"/>
  <c r="V234" i="26"/>
  <c r="V244" i="26"/>
  <c r="V274" i="26"/>
  <c r="V255" i="26"/>
  <c r="V282" i="26"/>
  <c r="V272" i="26"/>
  <c r="V273" i="26"/>
  <c r="V270" i="26"/>
  <c r="V281" i="26"/>
  <c r="V268" i="26"/>
  <c r="V237" i="26"/>
  <c r="V284" i="26"/>
  <c r="V277" i="26"/>
  <c r="V302" i="26"/>
  <c r="V279" i="26"/>
  <c r="V259" i="26"/>
  <c r="V263" i="26"/>
  <c r="V293" i="26"/>
  <c r="V257" i="26"/>
  <c r="V295" i="26"/>
  <c r="V278" i="26"/>
  <c r="V262" i="26"/>
  <c r="V317" i="26"/>
  <c r="V291" i="26"/>
  <c r="V289" i="26"/>
  <c r="V301" i="26"/>
  <c r="V298" i="26"/>
  <c r="V306" i="26"/>
  <c r="V265" i="26"/>
  <c r="V287" i="26"/>
  <c r="V276" i="26"/>
  <c r="V269" i="26"/>
  <c r="V294" i="26"/>
  <c r="V299" i="26"/>
  <c r="V286" i="26"/>
  <c r="V271" i="26"/>
  <c r="V290" i="26"/>
  <c r="V310" i="26"/>
  <c r="V312" i="26"/>
  <c r="V305" i="26"/>
  <c r="V308" i="26"/>
  <c r="V315" i="26"/>
  <c r="V292" i="26"/>
  <c r="V285" i="26"/>
  <c r="V319" i="26"/>
  <c r="V309" i="26"/>
  <c r="V307" i="26"/>
  <c r="V283" i="26"/>
  <c r="V297" i="26"/>
  <c r="V324" i="26"/>
  <c r="V316" i="26"/>
  <c r="V321" i="26"/>
  <c r="V311" i="26"/>
  <c r="V325" i="26"/>
  <c r="V330" i="26"/>
  <c r="V288" i="26"/>
  <c r="V300" i="26"/>
  <c r="V267" i="26"/>
  <c r="V327" i="26"/>
  <c r="V318" i="26"/>
  <c r="V335" i="26"/>
  <c r="V336" i="26"/>
  <c r="V339" i="26"/>
  <c r="V328" i="26"/>
  <c r="V331" i="26"/>
  <c r="V326" i="26"/>
  <c r="V323" i="26"/>
  <c r="V340" i="26"/>
  <c r="V337" i="26"/>
  <c r="V314" i="26"/>
  <c r="V266" i="26"/>
  <c r="V322" i="26"/>
  <c r="V349" i="26"/>
  <c r="V353" i="26"/>
  <c r="V296" i="26"/>
  <c r="V338" i="26"/>
  <c r="V359" i="26"/>
  <c r="V350" i="26"/>
  <c r="V351" i="26"/>
  <c r="V361" i="26"/>
  <c r="V360" i="26"/>
  <c r="V362" i="26"/>
  <c r="V355" i="26"/>
  <c r="V357" i="26"/>
  <c r="V354" i="26"/>
  <c r="V332" i="26"/>
  <c r="V358" i="26"/>
  <c r="V334" i="26"/>
  <c r="V356" i="26"/>
  <c r="V368" i="26"/>
  <c r="V352" i="26"/>
  <c r="V370" i="26"/>
  <c r="V365" i="26"/>
  <c r="V341" i="26"/>
  <c r="V345" i="26"/>
  <c r="V329" i="26"/>
  <c r="V364" i="26"/>
  <c r="V366" i="26"/>
  <c r="V347" i="26"/>
  <c r="V367" i="26"/>
  <c r="V372" i="26"/>
  <c r="V303" i="26"/>
  <c r="V369" i="26"/>
  <c r="V363" i="26"/>
  <c r="V373" i="26"/>
  <c r="V374" i="26"/>
  <c r="V378" i="26"/>
  <c r="V346" i="26"/>
  <c r="V375" i="26"/>
  <c r="V344" i="26"/>
  <c r="V333" i="26"/>
  <c r="V376" i="26"/>
  <c r="V343" i="26"/>
  <c r="V377" i="26"/>
  <c r="V371" i="26"/>
  <c r="V380" i="26"/>
  <c r="V379" i="26"/>
  <c r="V320" i="26"/>
  <c r="V342" i="26"/>
  <c r="V348" i="26"/>
  <c r="V313" i="26"/>
  <c r="V304" i="26"/>
  <c r="V2" i="26"/>
  <c r="Y366" i="26"/>
  <c r="Y28" i="26"/>
  <c r="Y365" i="26"/>
  <c r="Y343" i="26"/>
  <c r="Y43" i="26"/>
  <c r="Y226" i="26"/>
  <c r="Y304" i="26"/>
  <c r="Y173" i="26"/>
  <c r="Y85" i="26"/>
  <c r="Y252" i="26"/>
  <c r="Y372" i="26"/>
  <c r="Y183" i="26"/>
  <c r="Y26" i="26"/>
  <c r="Y193" i="26"/>
  <c r="Y185" i="26"/>
  <c r="Y84" i="26"/>
  <c r="Y176" i="26"/>
  <c r="Y300" i="26"/>
  <c r="Y297" i="26"/>
  <c r="Y202" i="26"/>
  <c r="Y280" i="26"/>
  <c r="Y295" i="26"/>
  <c r="Y352" i="26"/>
  <c r="Y315" i="26"/>
  <c r="Y262" i="26"/>
  <c r="Y197" i="26"/>
  <c r="Y83" i="26"/>
  <c r="Y82" i="26"/>
  <c r="Y312" i="26"/>
  <c r="Y236" i="26"/>
  <c r="Y351" i="26"/>
  <c r="Y117" i="26"/>
  <c r="Y187" i="26"/>
  <c r="Y209" i="26"/>
  <c r="Y88" i="26"/>
  <c r="Y232" i="26"/>
  <c r="Y244" i="26"/>
  <c r="Y235" i="26"/>
  <c r="Y322" i="26"/>
  <c r="Y113" i="26"/>
  <c r="Y231" i="26"/>
  <c r="Y27" i="26"/>
  <c r="Y111" i="26"/>
  <c r="Y90" i="26"/>
  <c r="Y223" i="26"/>
  <c r="Y32" i="26"/>
  <c r="Y170" i="26"/>
  <c r="Y208" i="26"/>
  <c r="Y13" i="26"/>
  <c r="Y23" i="26"/>
  <c r="Y359" i="26"/>
  <c r="Y239" i="26"/>
  <c r="Y109" i="26"/>
  <c r="Y145" i="26"/>
  <c r="Y260" i="26"/>
  <c r="Y64" i="26"/>
  <c r="Y275" i="26"/>
  <c r="Y288" i="26"/>
  <c r="Y167" i="26"/>
  <c r="Y8" i="26"/>
  <c r="Y174" i="26"/>
  <c r="Y156" i="26"/>
  <c r="Y40" i="26"/>
  <c r="Y186" i="26"/>
  <c r="Y121" i="26"/>
  <c r="Y34" i="26"/>
  <c r="Y335" i="26"/>
  <c r="Y245" i="26"/>
  <c r="Y283" i="26"/>
  <c r="Y371" i="26"/>
  <c r="Y248" i="26"/>
  <c r="Y38" i="26"/>
  <c r="Y168" i="26"/>
  <c r="Y179" i="26"/>
  <c r="Y200" i="26"/>
  <c r="Y139" i="26"/>
  <c r="Y348" i="26"/>
  <c r="Y347" i="26"/>
  <c r="Y377" i="26"/>
  <c r="Y333" i="26"/>
  <c r="Y119" i="26"/>
  <c r="Y152" i="26"/>
  <c r="Y100" i="26"/>
  <c r="Y374" i="26"/>
  <c r="Y376" i="26"/>
  <c r="Y320" i="26"/>
  <c r="Y49" i="26"/>
  <c r="Y240" i="26"/>
  <c r="Y380" i="26"/>
  <c r="Y370" i="26"/>
  <c r="Y56" i="26"/>
  <c r="Y75" i="26"/>
  <c r="Y154" i="26"/>
  <c r="Y268" i="26"/>
  <c r="Y60" i="26"/>
  <c r="Y250" i="26"/>
  <c r="Y361" i="26"/>
  <c r="Y314" i="26"/>
  <c r="Y243" i="26"/>
  <c r="Y94" i="26"/>
  <c r="Y63" i="26"/>
  <c r="Y211" i="26"/>
  <c r="Y66" i="26"/>
  <c r="Y378" i="26"/>
  <c r="Y321" i="26"/>
  <c r="Y254" i="26"/>
  <c r="Y225" i="26"/>
  <c r="Y206" i="26"/>
  <c r="Y169" i="26"/>
  <c r="Y103" i="26"/>
  <c r="Y166" i="26"/>
  <c r="Y9" i="26"/>
  <c r="Y190" i="26"/>
  <c r="Y3" i="26"/>
  <c r="Y242" i="26"/>
  <c r="Y105" i="26"/>
  <c r="Y205" i="26"/>
  <c r="Y311" i="26"/>
  <c r="Y57" i="26"/>
  <c r="Y194" i="26"/>
  <c r="Y53" i="26"/>
  <c r="Y177" i="26"/>
  <c r="Y307" i="26"/>
  <c r="Y160" i="26"/>
  <c r="Y158" i="26"/>
  <c r="Y218" i="26"/>
  <c r="Y319" i="26"/>
  <c r="Y195" i="26"/>
  <c r="Y61" i="26"/>
  <c r="Y308" i="26"/>
  <c r="Y298" i="26"/>
  <c r="Y80" i="26"/>
  <c r="Y274" i="26"/>
  <c r="Y39" i="26"/>
  <c r="Y37" i="26"/>
  <c r="Y12" i="26"/>
  <c r="Y42" i="26"/>
  <c r="Y324" i="26"/>
  <c r="Y253" i="26"/>
  <c r="Y229" i="26"/>
  <c r="Y102" i="26"/>
  <c r="Y362" i="26"/>
  <c r="Y24" i="26"/>
  <c r="Y163" i="26"/>
  <c r="Y204" i="26"/>
  <c r="Y144" i="26"/>
  <c r="Y172" i="26"/>
  <c r="Y277" i="26"/>
  <c r="Y261" i="26"/>
  <c r="Y58" i="26"/>
  <c r="Y340" i="26"/>
  <c r="Y48" i="26"/>
  <c r="Y210" i="26"/>
  <c r="Y203" i="26"/>
  <c r="Y369" i="26"/>
  <c r="Y341" i="26"/>
  <c r="Y306" i="26"/>
  <c r="Y355" i="26"/>
  <c r="Y215" i="26"/>
  <c r="Y272" i="26"/>
  <c r="Y122" i="26"/>
  <c r="Y118" i="26"/>
  <c r="Y115" i="26"/>
  <c r="Y95" i="26"/>
  <c r="Y278" i="26"/>
  <c r="Y143" i="26"/>
  <c r="Y140" i="26"/>
  <c r="Y258" i="26"/>
  <c r="Y269" i="26"/>
  <c r="Y318" i="26"/>
  <c r="Y101" i="26"/>
  <c r="Y124" i="26"/>
  <c r="Y19" i="26"/>
  <c r="Y74" i="26"/>
  <c r="Y72" i="26"/>
  <c r="Y114" i="26"/>
  <c r="Y180" i="26"/>
  <c r="Y241" i="26"/>
  <c r="Y18" i="26"/>
  <c r="Y4" i="26"/>
  <c r="Y213" i="26"/>
  <c r="Y251" i="26"/>
  <c r="Y379" i="26"/>
  <c r="Y367" i="26"/>
  <c r="Y338" i="26"/>
  <c r="Y157" i="26"/>
  <c r="Y33" i="26"/>
  <c r="Y199" i="26"/>
  <c r="Y289" i="26"/>
  <c r="Y91" i="26"/>
  <c r="Y93" i="26"/>
  <c r="Y2" i="26"/>
  <c r="Y363" i="26"/>
  <c r="Y294" i="26"/>
  <c r="Y350" i="26"/>
  <c r="Y67" i="26"/>
  <c r="Y81" i="26"/>
  <c r="Y69" i="26"/>
  <c r="Y126" i="26"/>
  <c r="Y188" i="26"/>
  <c r="Y136" i="26"/>
  <c r="Y282" i="26"/>
  <c r="Y263" i="26"/>
  <c r="Y25" i="26"/>
  <c r="Y207" i="26"/>
  <c r="Y368" i="26"/>
  <c r="Y293" i="26"/>
  <c r="Y270" i="26"/>
  <c r="Y217" i="26"/>
  <c r="Y99" i="26"/>
  <c r="Y285" i="26"/>
  <c r="Y21" i="26"/>
  <c r="Y73" i="26"/>
  <c r="Y212" i="26"/>
  <c r="Y345" i="26"/>
  <c r="Y142" i="26"/>
  <c r="Y360" i="26"/>
  <c r="Y165" i="26"/>
  <c r="Y147" i="26"/>
  <c r="Y20" i="26"/>
  <c r="Y62" i="26"/>
  <c r="Y41" i="26"/>
  <c r="Y182" i="26"/>
  <c r="Y104" i="26"/>
  <c r="Y125" i="26"/>
  <c r="Y87" i="26"/>
  <c r="Y305" i="26"/>
  <c r="Y302" i="26"/>
  <c r="Y79" i="26"/>
  <c r="Y353" i="26"/>
  <c r="Y110" i="26"/>
  <c r="Y357" i="26"/>
  <c r="Y222" i="26"/>
  <c r="Y128" i="26"/>
  <c r="Y181" i="26"/>
  <c r="Y309" i="26"/>
  <c r="Y68" i="26"/>
  <c r="Y137" i="26"/>
  <c r="Y159" i="26"/>
  <c r="Y196" i="26"/>
  <c r="Y256" i="26"/>
  <c r="Y224" i="26"/>
  <c r="Y46" i="26"/>
  <c r="Y131" i="26"/>
  <c r="Y141" i="26"/>
  <c r="Y373" i="26"/>
  <c r="Y47" i="26"/>
  <c r="Y171" i="26"/>
  <c r="Y192" i="26"/>
  <c r="Y291" i="26"/>
  <c r="Y336" i="26"/>
  <c r="Y346" i="26"/>
  <c r="Y150" i="26"/>
  <c r="Y375" i="26"/>
  <c r="Y44" i="26"/>
  <c r="Y17" i="26"/>
  <c r="Y96" i="26"/>
  <c r="Y281" i="26"/>
  <c r="Y65" i="26"/>
  <c r="Y230" i="26"/>
  <c r="Y328" i="26"/>
  <c r="Y6" i="26"/>
  <c r="Y356" i="26"/>
  <c r="Y77" i="26"/>
  <c r="Y149" i="26"/>
  <c r="Y299" i="26"/>
  <c r="Y221" i="26"/>
  <c r="Y30" i="26"/>
  <c r="Y70" i="26"/>
  <c r="Y71" i="26"/>
  <c r="Y331" i="26"/>
  <c r="Y201" i="26"/>
  <c r="Y313" i="26"/>
  <c r="Y123" i="26"/>
  <c r="Y138" i="26"/>
  <c r="Y59" i="26"/>
  <c r="Y296" i="26"/>
  <c r="Y287" i="26"/>
  <c r="Y76" i="26"/>
  <c r="Y276" i="26"/>
  <c r="Y284" i="26"/>
  <c r="Y36" i="26"/>
  <c r="Y162" i="26"/>
  <c r="Y198" i="26"/>
  <c r="Y325" i="26"/>
  <c r="Y342" i="26"/>
  <c r="Y238" i="26"/>
  <c r="Y259" i="26"/>
  <c r="Y161" i="26"/>
  <c r="Y247" i="26"/>
  <c r="Y327" i="26"/>
  <c r="Y216" i="26"/>
  <c r="Y22" i="26"/>
  <c r="Y286" i="26"/>
  <c r="Y97" i="26"/>
  <c r="Y337" i="26"/>
  <c r="Y51" i="26"/>
  <c r="Y106" i="26"/>
  <c r="Y89" i="26"/>
  <c r="Y16" i="26"/>
  <c r="Y45" i="26"/>
  <c r="Y29" i="26"/>
  <c r="Y151" i="26"/>
  <c r="Y358" i="26"/>
  <c r="Y344" i="26"/>
  <c r="Y54" i="26"/>
  <c r="Y120" i="26"/>
  <c r="Y184" i="26"/>
  <c r="Y316" i="26"/>
  <c r="Y354" i="26"/>
  <c r="Y189" i="26"/>
  <c r="Y132" i="26"/>
  <c r="Y273" i="26"/>
  <c r="Y279" i="26"/>
  <c r="Y10" i="26"/>
  <c r="Y234" i="26"/>
  <c r="Y214" i="26"/>
  <c r="Y265" i="26"/>
  <c r="Y175" i="26"/>
  <c r="Y14" i="26"/>
  <c r="Y112" i="26"/>
  <c r="Y332" i="26"/>
  <c r="Y329" i="26"/>
  <c r="Y271" i="26"/>
  <c r="Y55" i="26"/>
  <c r="Y219" i="26"/>
  <c r="Y334" i="26"/>
  <c r="Y310" i="26"/>
  <c r="Y227" i="26"/>
  <c r="Y301" i="26"/>
  <c r="Y108" i="26"/>
  <c r="Y129" i="26"/>
  <c r="Y303" i="26"/>
  <c r="Y228" i="26"/>
  <c r="Y116" i="26"/>
  <c r="Y249" i="26"/>
  <c r="Y92" i="26"/>
  <c r="Y349" i="26"/>
  <c r="Y52" i="26"/>
  <c r="Y148" i="26"/>
  <c r="Y264" i="26"/>
  <c r="Y5" i="26"/>
  <c r="Y98" i="26"/>
  <c r="Y15" i="26"/>
  <c r="Y127" i="26"/>
  <c r="Y323" i="26"/>
  <c r="Y153" i="26"/>
  <c r="Y135" i="26"/>
  <c r="Y330" i="26"/>
  <c r="Y133" i="26"/>
  <c r="Y220" i="26"/>
  <c r="Y35" i="26"/>
  <c r="Y155" i="26"/>
  <c r="Y339" i="26"/>
  <c r="Y31" i="26"/>
  <c r="Y317" i="26"/>
  <c r="Y292" i="26"/>
  <c r="Y191" i="26"/>
  <c r="Y364" i="26"/>
  <c r="Y11" i="26"/>
  <c r="Y130" i="26"/>
  <c r="Y290" i="26"/>
  <c r="Y107" i="26"/>
  <c r="Y267" i="26"/>
  <c r="Y86" i="26"/>
  <c r="Y50" i="26"/>
  <c r="Y233" i="26"/>
  <c r="Y326" i="26"/>
  <c r="Y246" i="26"/>
  <c r="Y178" i="26"/>
  <c r="Y78" i="26"/>
  <c r="Y266" i="26"/>
  <c r="Y146" i="26"/>
  <c r="Y255" i="26"/>
  <c r="Y257" i="26"/>
  <c r="Y237" i="26"/>
  <c r="Y164" i="26"/>
  <c r="Y134" i="26"/>
  <c r="V3" i="24"/>
  <c r="V4" i="24"/>
  <c r="V5" i="24"/>
  <c r="V6" i="24"/>
  <c r="V8" i="24"/>
  <c r="V9" i="24"/>
  <c r="V10" i="24"/>
  <c r="V12" i="24"/>
  <c r="X12" i="24" s="1"/>
  <c r="V14" i="24"/>
  <c r="X14" i="24" s="1"/>
  <c r="V11" i="24"/>
  <c r="V15" i="24"/>
  <c r="V13" i="24"/>
  <c r="V19" i="24"/>
  <c r="X19" i="24" s="1"/>
  <c r="V16" i="24"/>
  <c r="V20" i="24"/>
  <c r="V18" i="24"/>
  <c r="V24" i="24"/>
  <c r="V25" i="24"/>
  <c r="V23" i="24"/>
  <c r="V21" i="24"/>
  <c r="V17" i="24"/>
  <c r="X17" i="24" s="1"/>
  <c r="V30" i="24"/>
  <c r="V26" i="24"/>
  <c r="V31" i="24"/>
  <c r="V22" i="24"/>
  <c r="V41" i="24"/>
  <c r="V32" i="24"/>
  <c r="V28" i="24"/>
  <c r="X28" i="24" s="1"/>
  <c r="V27" i="24"/>
  <c r="V35" i="24"/>
  <c r="V29" i="24"/>
  <c r="V33" i="24"/>
  <c r="V39" i="24"/>
  <c r="V34" i="24"/>
  <c r="V37" i="24"/>
  <c r="V46" i="24"/>
  <c r="X46" i="24" s="1"/>
  <c r="V36" i="24"/>
  <c r="X36" i="24" s="1"/>
  <c r="V40" i="24"/>
  <c r="V50" i="24"/>
  <c r="V42" i="24"/>
  <c r="V44" i="24"/>
  <c r="V65" i="24"/>
  <c r="V60" i="24"/>
  <c r="V66" i="24"/>
  <c r="V48" i="24"/>
  <c r="V43" i="24"/>
  <c r="V58" i="24"/>
  <c r="V45" i="24"/>
  <c r="X45" i="24" s="1"/>
  <c r="V56" i="24"/>
  <c r="V59" i="24"/>
  <c r="V47" i="24"/>
  <c r="V61" i="24"/>
  <c r="V57" i="24"/>
  <c r="V63" i="24"/>
  <c r="V52" i="24"/>
  <c r="V38" i="24"/>
  <c r="V67" i="24"/>
  <c r="V64" i="24"/>
  <c r="V49" i="24"/>
  <c r="V70" i="24"/>
  <c r="V53" i="24"/>
  <c r="X53" i="24" s="1"/>
  <c r="V91" i="24"/>
  <c r="V54" i="24"/>
  <c r="V71" i="24"/>
  <c r="V51" i="24"/>
  <c r="X51" i="24" s="1"/>
  <c r="V79" i="24"/>
  <c r="V68" i="24"/>
  <c r="V87" i="24"/>
  <c r="V88" i="24"/>
  <c r="V62" i="24"/>
  <c r="V55" i="24"/>
  <c r="V85" i="24"/>
  <c r="X85" i="24" s="1"/>
  <c r="V75" i="24"/>
  <c r="V74" i="24"/>
  <c r="V73" i="24"/>
  <c r="V82" i="24"/>
  <c r="V81" i="24"/>
  <c r="X81" i="24" s="1"/>
  <c r="V69" i="24"/>
  <c r="V72" i="24"/>
  <c r="V99" i="24"/>
  <c r="V80" i="24"/>
  <c r="V86" i="24"/>
  <c r="V93" i="24"/>
  <c r="V76" i="24"/>
  <c r="X76" i="24" s="1"/>
  <c r="V97" i="24"/>
  <c r="X97" i="24" s="1"/>
  <c r="V83" i="24"/>
  <c r="V77" i="24"/>
  <c r="V92" i="24"/>
  <c r="V90" i="24"/>
  <c r="V96" i="24"/>
  <c r="V109" i="24"/>
  <c r="V122" i="24"/>
  <c r="V95" i="24"/>
  <c r="V106" i="24"/>
  <c r="V104" i="24"/>
  <c r="V84" i="24"/>
  <c r="V115" i="24"/>
  <c r="X115" i="24" s="1"/>
  <c r="V111" i="24"/>
  <c r="V105" i="24"/>
  <c r="V94" i="24"/>
  <c r="X94" i="24" s="1"/>
  <c r="V136" i="24"/>
  <c r="X136" i="24" s="1"/>
  <c r="V100" i="24"/>
  <c r="V78" i="24"/>
  <c r="V110" i="24"/>
  <c r="V101" i="24"/>
  <c r="V103" i="24"/>
  <c r="V98" i="24"/>
  <c r="V142" i="24"/>
  <c r="V102" i="24"/>
  <c r="V124" i="24"/>
  <c r="V108" i="24"/>
  <c r="V89" i="24"/>
  <c r="V117" i="24"/>
  <c r="V127" i="24"/>
  <c r="V123" i="24"/>
  <c r="V116" i="24"/>
  <c r="V149" i="24"/>
  <c r="V112" i="24"/>
  <c r="V118" i="24"/>
  <c r="V107" i="24"/>
  <c r="V131" i="24"/>
  <c r="X131" i="24" s="1"/>
  <c r="V133" i="24"/>
  <c r="V137" i="24"/>
  <c r="V135" i="24"/>
  <c r="V130" i="24"/>
  <c r="V113" i="24"/>
  <c r="V119" i="24"/>
  <c r="V139" i="24"/>
  <c r="V145" i="24"/>
  <c r="X145" i="24" s="1"/>
  <c r="V176" i="24"/>
  <c r="V167" i="24"/>
  <c r="V114" i="24"/>
  <c r="V146" i="24"/>
  <c r="V154" i="24"/>
  <c r="V120" i="24"/>
  <c r="V152" i="24"/>
  <c r="V156" i="24"/>
  <c r="V121" i="24"/>
  <c r="V155" i="24"/>
  <c r="V163" i="24"/>
  <c r="X163" i="24" s="1"/>
  <c r="V132" i="24"/>
  <c r="X132" i="24" s="1"/>
  <c r="V173" i="24"/>
  <c r="V153" i="24"/>
  <c r="V186" i="24"/>
  <c r="V157" i="24"/>
  <c r="V183" i="24"/>
  <c r="V158" i="24"/>
  <c r="V138" i="24"/>
  <c r="V147" i="24"/>
  <c r="X147" i="24" s="1"/>
  <c r="V150" i="24"/>
  <c r="V125" i="24"/>
  <c r="V148" i="24"/>
  <c r="V140" i="24"/>
  <c r="V126" i="24"/>
  <c r="V201" i="24"/>
  <c r="V172" i="24"/>
  <c r="V165" i="24"/>
  <c r="V160" i="24"/>
  <c r="V190" i="24"/>
  <c r="V129" i="24"/>
  <c r="X129" i="24" s="1"/>
  <c r="V134" i="24"/>
  <c r="V141" i="24"/>
  <c r="V171" i="24"/>
  <c r="V192" i="24"/>
  <c r="V196" i="24"/>
  <c r="V162" i="24"/>
  <c r="V182" i="24"/>
  <c r="V144" i="24"/>
  <c r="X144" i="24" s="1"/>
  <c r="V185" i="24"/>
  <c r="V195" i="24"/>
  <c r="V168" i="24"/>
  <c r="X168" i="24" s="1"/>
  <c r="V159" i="24"/>
  <c r="V170" i="24"/>
  <c r="X170" i="24" s="1"/>
  <c r="V175" i="24"/>
  <c r="V184" i="24"/>
  <c r="V181" i="24"/>
  <c r="V188" i="24"/>
  <c r="V151" i="24"/>
  <c r="V211" i="24"/>
  <c r="V207" i="24"/>
  <c r="V215" i="24"/>
  <c r="X215" i="24" s="1"/>
  <c r="V174" i="24"/>
  <c r="V210" i="24"/>
  <c r="V200" i="24"/>
  <c r="V143" i="24"/>
  <c r="V166" i="24"/>
  <c r="V178" i="24"/>
  <c r="V164" i="24"/>
  <c r="V189" i="24"/>
  <c r="X189" i="24" s="1"/>
  <c r="V128" i="24"/>
  <c r="V198" i="24"/>
  <c r="V208" i="24"/>
  <c r="V169" i="24"/>
  <c r="V180" i="24"/>
  <c r="V197" i="24"/>
  <c r="V199" i="24"/>
  <c r="X199" i="24" s="1"/>
  <c r="V161" i="24"/>
  <c r="V187" i="24"/>
  <c r="V205" i="24"/>
  <c r="V193" i="24"/>
  <c r="V204" i="24"/>
  <c r="V214" i="24"/>
  <c r="V179" i="24"/>
  <c r="V202" i="24"/>
  <c r="V226" i="24"/>
  <c r="X226" i="24" s="1"/>
  <c r="V223" i="24"/>
  <c r="V217" i="24"/>
  <c r="V219" i="24"/>
  <c r="V228" i="24"/>
  <c r="V235" i="24"/>
  <c r="V225" i="24"/>
  <c r="V254" i="24"/>
  <c r="X254" i="24" s="1"/>
  <c r="V213" i="24"/>
  <c r="V194" i="24"/>
  <c r="V177" i="24"/>
  <c r="V203" i="24"/>
  <c r="X203" i="24" s="1"/>
  <c r="V212" i="24"/>
  <c r="V206" i="24"/>
  <c r="V249" i="24"/>
  <c r="V257" i="24"/>
  <c r="X257" i="24" s="1"/>
  <c r="V221" i="24"/>
  <c r="V233" i="24"/>
  <c r="V216" i="24"/>
  <c r="V232" i="24"/>
  <c r="V263" i="24"/>
  <c r="V240" i="24"/>
  <c r="V222" i="24"/>
  <c r="V191" i="24"/>
  <c r="V224" i="24"/>
  <c r="X224" i="24" s="1"/>
  <c r="V239" i="24"/>
  <c r="V218" i="24"/>
  <c r="V236" i="24"/>
  <c r="V231" i="24"/>
  <c r="V246" i="24"/>
  <c r="V229" i="24"/>
  <c r="V259" i="24"/>
  <c r="V238" i="24"/>
  <c r="X238" i="24" s="1"/>
  <c r="V237" i="24"/>
  <c r="V209" i="24"/>
  <c r="V243" i="24"/>
  <c r="V247" i="24"/>
  <c r="V234" i="24"/>
  <c r="V266" i="24"/>
  <c r="V274" i="24"/>
  <c r="V241" i="24"/>
  <c r="V256" i="24"/>
  <c r="V252" i="24"/>
  <c r="V245" i="24"/>
  <c r="V250" i="24"/>
  <c r="V260" i="24"/>
  <c r="V227" i="24"/>
  <c r="V277" i="24"/>
  <c r="V276" i="24"/>
  <c r="X276" i="24" s="1"/>
  <c r="V242" i="24"/>
  <c r="V273" i="24"/>
  <c r="V262" i="24"/>
  <c r="V230" i="24"/>
  <c r="X230" i="24" s="1"/>
  <c r="V244" i="24"/>
  <c r="V290" i="24"/>
  <c r="V261" i="24"/>
  <c r="V258" i="24"/>
  <c r="V255" i="24"/>
  <c r="V248" i="24"/>
  <c r="V251" i="24"/>
  <c r="V281" i="24"/>
  <c r="V285" i="24"/>
  <c r="V292" i="24"/>
  <c r="V264" i="24"/>
  <c r="X264" i="24" s="1"/>
  <c r="V283" i="24"/>
  <c r="V275" i="24"/>
  <c r="V271" i="24"/>
  <c r="V287" i="24"/>
  <c r="V289" i="24"/>
  <c r="V300" i="24"/>
  <c r="V270" i="24"/>
  <c r="V265" i="24"/>
  <c r="V293" i="24"/>
  <c r="V295" i="24"/>
  <c r="V284" i="24"/>
  <c r="V286" i="24"/>
  <c r="X286" i="24" s="1"/>
  <c r="V269" i="24"/>
  <c r="V288" i="24"/>
  <c r="V279" i="24"/>
  <c r="V294" i="24"/>
  <c r="X294" i="24" s="1"/>
  <c r="V303" i="24"/>
  <c r="V309" i="24"/>
  <c r="V297" i="24"/>
  <c r="V301" i="24"/>
  <c r="X301" i="24" s="1"/>
  <c r="V291" i="24"/>
  <c r="V302" i="24"/>
  <c r="V267" i="24"/>
  <c r="V298" i="24"/>
  <c r="V296" i="24"/>
  <c r="V311" i="24"/>
  <c r="V268" i="24"/>
  <c r="V299" i="24"/>
  <c r="V278" i="24"/>
  <c r="V253" i="24"/>
  <c r="V315" i="24"/>
  <c r="V308" i="24"/>
  <c r="V272" i="24"/>
  <c r="V313" i="24"/>
  <c r="V280" i="24"/>
  <c r="V304" i="24"/>
  <c r="X304" i="24" s="1"/>
  <c r="V323" i="24"/>
  <c r="X323" i="24" s="1"/>
  <c r="V282" i="24"/>
  <c r="V320" i="24"/>
  <c r="V316" i="24"/>
  <c r="V314" i="24"/>
  <c r="X314" i="24" s="1"/>
  <c r="V330" i="24"/>
  <c r="V328" i="24"/>
  <c r="V307" i="24"/>
  <c r="V332" i="24"/>
  <c r="V317" i="24"/>
  <c r="V335" i="24"/>
  <c r="V331" i="24"/>
  <c r="V325" i="24"/>
  <c r="V321" i="24"/>
  <c r="V319" i="24"/>
  <c r="V339" i="24"/>
  <c r="V348" i="24"/>
  <c r="V350" i="24"/>
  <c r="V345" i="24"/>
  <c r="V355" i="24"/>
  <c r="V351" i="24"/>
  <c r="X351" i="24" s="1"/>
  <c r="V341" i="24"/>
  <c r="V326" i="24"/>
  <c r="V354" i="24"/>
  <c r="X354" i="24" s="1"/>
  <c r="V334" i="24"/>
  <c r="V356" i="24"/>
  <c r="V357" i="24"/>
  <c r="V344" i="24"/>
  <c r="V362" i="24"/>
  <c r="X362" i="24" s="1"/>
  <c r="V343" i="24"/>
  <c r="V364" i="24"/>
  <c r="V342" i="24"/>
  <c r="V365" i="24"/>
  <c r="V360" i="24"/>
  <c r="V347" i="24"/>
  <c r="V361" i="24"/>
  <c r="V363" i="24"/>
  <c r="V336" i="24"/>
  <c r="V220" i="24"/>
  <c r="V358" i="24"/>
  <c r="V353" i="24"/>
  <c r="V367" i="24"/>
  <c r="V370" i="24"/>
  <c r="V312" i="24"/>
  <c r="X312" i="24" s="1"/>
  <c r="V366" i="24"/>
  <c r="X366" i="24" s="1"/>
  <c r="V371" i="24"/>
  <c r="V369" i="24"/>
  <c r="V340" i="24"/>
  <c r="V346" i="24"/>
  <c r="V338" i="24"/>
  <c r="V373" i="24"/>
  <c r="V324" i="24"/>
  <c r="V310" i="24"/>
  <c r="V374" i="24"/>
  <c r="V329" i="24"/>
  <c r="V359" i="24"/>
  <c r="V372" i="24"/>
  <c r="V318" i="24"/>
  <c r="V376" i="24"/>
  <c r="V349" i="24"/>
  <c r="V305" i="24"/>
  <c r="V368" i="24"/>
  <c r="V322" i="24"/>
  <c r="V306" i="24"/>
  <c r="V375" i="24"/>
  <c r="X375" i="24" s="1"/>
  <c r="V378" i="24"/>
  <c r="V352" i="24"/>
  <c r="V327" i="24"/>
  <c r="V377" i="24"/>
  <c r="X377" i="24" s="1"/>
  <c r="V333" i="24"/>
  <c r="V379" i="24"/>
  <c r="V337" i="24"/>
  <c r="V2" i="24"/>
  <c r="Y88" i="24"/>
  <c r="Y354" i="24"/>
  <c r="Y347" i="24"/>
  <c r="Y328" i="24"/>
  <c r="Y13" i="24"/>
  <c r="X343" i="24"/>
  <c r="Y343" i="24"/>
  <c r="Y25" i="24"/>
  <c r="Y109" i="24"/>
  <c r="Y227" i="24"/>
  <c r="Y261" i="24"/>
  <c r="Y176" i="24"/>
  <c r="Y319" i="24"/>
  <c r="Y91" i="24"/>
  <c r="X29" i="24"/>
  <c r="Y29" i="24"/>
  <c r="Y211" i="24"/>
  <c r="Y220" i="24"/>
  <c r="X113" i="24"/>
  <c r="Y113" i="24"/>
  <c r="Y131" i="24"/>
  <c r="Y207" i="24"/>
  <c r="Y72" i="24"/>
  <c r="Y377" i="24"/>
  <c r="Y357" i="24"/>
  <c r="Y212" i="24"/>
  <c r="Y140" i="24"/>
  <c r="Y129" i="24"/>
  <c r="Y183" i="24"/>
  <c r="Y87" i="24"/>
  <c r="Y301" i="24"/>
  <c r="Y81" i="24"/>
  <c r="X67" i="24"/>
  <c r="Y67" i="24"/>
  <c r="Y126" i="24"/>
  <c r="Y305" i="24"/>
  <c r="Y168" i="24"/>
  <c r="Y340" i="24"/>
  <c r="Y216" i="24"/>
  <c r="Y165" i="24"/>
  <c r="X50" i="24"/>
  <c r="Y50" i="24"/>
  <c r="Y82" i="24"/>
  <c r="Y229" i="24"/>
  <c r="Y107" i="24"/>
  <c r="Y177" i="24"/>
  <c r="Y186" i="24"/>
  <c r="X54" i="24"/>
  <c r="Y54" i="24"/>
  <c r="Y136" i="24"/>
  <c r="Y208" i="24"/>
  <c r="Y58" i="24"/>
  <c r="Y19" i="24"/>
  <c r="Y214" i="24"/>
  <c r="Y372" i="24"/>
  <c r="Y379" i="24"/>
  <c r="Y31" i="24"/>
  <c r="Y99" i="24"/>
  <c r="Y274" i="24"/>
  <c r="X153" i="24"/>
  <c r="Y153" i="24"/>
  <c r="X160" i="24"/>
  <c r="Y160" i="24"/>
  <c r="Y10" i="24"/>
  <c r="Y139" i="24"/>
  <c r="Y244" i="24"/>
  <c r="Y66" i="24"/>
  <c r="Y221" i="24"/>
  <c r="Y101" i="24"/>
  <c r="Y110" i="24"/>
  <c r="Y325" i="24"/>
  <c r="Y263" i="24"/>
  <c r="Y286" i="24"/>
  <c r="Y170" i="24"/>
  <c r="Y181" i="24"/>
  <c r="X41" i="24"/>
  <c r="Y41" i="24"/>
  <c r="X233" i="24"/>
  <c r="Y233" i="24"/>
  <c r="Y308" i="24"/>
  <c r="Y359" i="24"/>
  <c r="Y94" i="24"/>
  <c r="Y167" i="24"/>
  <c r="Y45" i="24"/>
  <c r="Y294" i="24"/>
  <c r="Y257" i="24"/>
  <c r="X356" i="24"/>
  <c r="Y356" i="24"/>
  <c r="Y114" i="24"/>
  <c r="Y134" i="24"/>
  <c r="Y52" i="24"/>
  <c r="X118" i="24"/>
  <c r="Y118" i="24"/>
  <c r="X235" i="24"/>
  <c r="Y235" i="24"/>
  <c r="Y351" i="24"/>
  <c r="Y228" i="24"/>
  <c r="Y135" i="24"/>
  <c r="Y104" i="24"/>
  <c r="Y193" i="24"/>
  <c r="Y146" i="24"/>
  <c r="X16" i="24"/>
  <c r="Y16" i="24"/>
  <c r="Y121" i="24"/>
  <c r="Y77" i="24"/>
  <c r="Y292" i="24"/>
  <c r="Y321" i="24"/>
  <c r="Y174" i="24"/>
  <c r="Y256" i="24"/>
  <c r="Y117" i="24"/>
  <c r="Y247" i="24"/>
  <c r="Y312" i="24"/>
  <c r="Y93" i="24"/>
  <c r="Y306" i="24"/>
  <c r="Y23" i="24"/>
  <c r="X127" i="24"/>
  <c r="Y127" i="24"/>
  <c r="Y360" i="24"/>
  <c r="Y8" i="24"/>
  <c r="Y311" i="24"/>
  <c r="Y264" i="24"/>
  <c r="Y38" i="24"/>
  <c r="Y288" i="24"/>
  <c r="Y303" i="24"/>
  <c r="Y249" i="24"/>
  <c r="Y225" i="24"/>
  <c r="Y125" i="24"/>
  <c r="Y366" i="24"/>
  <c r="Y265" i="24"/>
  <c r="Y144" i="24"/>
  <c r="Y130" i="24"/>
  <c r="Y318" i="24"/>
  <c r="X80" i="24"/>
  <c r="Y80" i="24"/>
  <c r="Y150" i="24"/>
  <c r="Y268" i="24"/>
  <c r="Y269" i="24"/>
  <c r="Y267" i="24"/>
  <c r="Y196" i="24"/>
  <c r="Y218" i="24"/>
  <c r="X90" i="24"/>
  <c r="Y90" i="24"/>
  <c r="Y182" i="24"/>
  <c r="Y24" i="24"/>
  <c r="Y39" i="24"/>
  <c r="Y6" i="24"/>
  <c r="Y68" i="24"/>
  <c r="Y189" i="24"/>
  <c r="Y159" i="24"/>
  <c r="Y97" i="24"/>
  <c r="Y15" i="24"/>
  <c r="Y178" i="24"/>
  <c r="Y223" i="24"/>
  <c r="Y191" i="24"/>
  <c r="X95" i="24"/>
  <c r="Z95" i="24" s="1"/>
  <c r="Y95" i="24"/>
  <c r="Y70" i="24"/>
  <c r="Y304" i="24"/>
  <c r="X310" i="24"/>
  <c r="Y310" i="24"/>
  <c r="Y43" i="24"/>
  <c r="Y277" i="24"/>
  <c r="X332" i="24"/>
  <c r="Y332" i="24"/>
  <c r="Y105" i="24"/>
  <c r="Y230" i="24"/>
  <c r="Y248" i="24"/>
  <c r="Y355" i="24"/>
  <c r="Y17" i="24"/>
  <c r="Y300" i="24"/>
  <c r="X206" i="24"/>
  <c r="Y206" i="24"/>
  <c r="Y152" i="24"/>
  <c r="Y60" i="24"/>
  <c r="Y194" i="24"/>
  <c r="Y251" i="24"/>
  <c r="Y350" i="24"/>
  <c r="Y290" i="24"/>
  <c r="Y141" i="24"/>
  <c r="Y71" i="24"/>
  <c r="Y241" i="24"/>
  <c r="X297" i="24"/>
  <c r="Y297" i="24"/>
  <c r="Y172" i="24"/>
  <c r="Y273" i="24"/>
  <c r="Y180" i="24"/>
  <c r="Y322" i="24"/>
  <c r="Y84" i="24"/>
  <c r="Y120" i="24"/>
  <c r="Y30" i="24"/>
  <c r="Y79" i="24"/>
  <c r="Y103" i="24"/>
  <c r="Y219" i="24"/>
  <c r="Y51" i="24"/>
  <c r="X239" i="24"/>
  <c r="Y239" i="24"/>
  <c r="Y21" i="24"/>
  <c r="Y226" i="24"/>
  <c r="Y4" i="24"/>
  <c r="Y307" i="24"/>
  <c r="Y293" i="24"/>
  <c r="Y341" i="24"/>
  <c r="X83" i="24"/>
  <c r="Y83" i="24"/>
  <c r="Y46" i="24"/>
  <c r="Y44" i="24"/>
  <c r="Y192" i="24"/>
  <c r="Y302" i="24"/>
  <c r="Y145" i="24"/>
  <c r="Y335" i="24"/>
  <c r="Y295" i="24"/>
  <c r="X128" i="24"/>
  <c r="Y128" i="24"/>
  <c r="Y298" i="24"/>
  <c r="Y2" i="24"/>
  <c r="Y132" i="24"/>
  <c r="Y27" i="24"/>
  <c r="Y85" i="24"/>
  <c r="Y102" i="24"/>
  <c r="Y245" i="24"/>
  <c r="X242" i="24"/>
  <c r="Y242" i="24"/>
  <c r="X111" i="24"/>
  <c r="Y111" i="24"/>
  <c r="Y352" i="24"/>
  <c r="Y89" i="24"/>
  <c r="Y164" i="24"/>
  <c r="Y276" i="24"/>
  <c r="Y326" i="24"/>
  <c r="Y142" i="24"/>
  <c r="Y296" i="24"/>
  <c r="Y96" i="24"/>
  <c r="Y224" i="24"/>
  <c r="Y368" i="24"/>
  <c r="Y40" i="24"/>
  <c r="Y92" i="24"/>
  <c r="Y272" i="24"/>
  <c r="Y122" i="24"/>
  <c r="Y364" i="24"/>
  <c r="X63" i="24"/>
  <c r="Y63" i="24"/>
  <c r="X162" i="24"/>
  <c r="Y162" i="24"/>
  <c r="Y53" i="24"/>
  <c r="Y289" i="24"/>
  <c r="Y202" i="24"/>
  <c r="Y55" i="24"/>
  <c r="Y231" i="24"/>
  <c r="Y28" i="24"/>
  <c r="Y48" i="24"/>
  <c r="X367" i="24"/>
  <c r="Y367" i="24"/>
  <c r="X184" i="24"/>
  <c r="Y184" i="24"/>
  <c r="Y309" i="24"/>
  <c r="Y254" i="24"/>
  <c r="Y57" i="24"/>
  <c r="Y346" i="24"/>
  <c r="Y287" i="24"/>
  <c r="Y158" i="24"/>
  <c r="Y32" i="24"/>
  <c r="Y314" i="24"/>
  <c r="Y56" i="24"/>
  <c r="X270" i="24"/>
  <c r="Y270" i="24"/>
  <c r="Y222" i="24"/>
  <c r="Y161" i="24"/>
  <c r="Y133" i="24"/>
  <c r="Y155" i="24"/>
  <c r="Y76" i="24"/>
  <c r="Y138" i="24"/>
  <c r="Y252" i="24"/>
  <c r="Y115" i="24"/>
  <c r="Y124" i="24"/>
  <c r="Y361" i="24"/>
  <c r="Y143" i="24"/>
  <c r="X151" i="24"/>
  <c r="Y151" i="24"/>
  <c r="Y42" i="24"/>
  <c r="Y163" i="24"/>
  <c r="Y246" i="24"/>
  <c r="X282" i="24"/>
  <c r="Y282" i="24"/>
  <c r="Y37" i="24"/>
  <c r="Y315" i="24"/>
  <c r="X74" i="24"/>
  <c r="Y74" i="24"/>
  <c r="X197" i="24"/>
  <c r="Y197" i="24"/>
  <c r="Y375" i="24"/>
  <c r="X348" i="24"/>
  <c r="Y348" i="24"/>
  <c r="Y317" i="24"/>
  <c r="Y36" i="24"/>
  <c r="Y156" i="24"/>
  <c r="Y61" i="24"/>
  <c r="Y65" i="24"/>
  <c r="X250" i="24"/>
  <c r="Y250" i="24"/>
  <c r="Y14" i="24"/>
  <c r="Y299" i="24"/>
  <c r="Y201" i="24"/>
  <c r="Y370" i="24"/>
  <c r="Y20" i="24"/>
  <c r="Y64" i="24"/>
  <c r="Y316" i="24"/>
  <c r="Y209" i="24"/>
  <c r="X195" i="24"/>
  <c r="Y195" i="24"/>
  <c r="X166" i="24"/>
  <c r="Y166" i="24"/>
  <c r="Y26" i="24"/>
  <c r="X210" i="24"/>
  <c r="Y210" i="24"/>
  <c r="Y9" i="24"/>
  <c r="Y262" i="24"/>
  <c r="X363" i="24"/>
  <c r="Y363" i="24"/>
  <c r="X255" i="24"/>
  <c r="Y255" i="24"/>
  <c r="Y12" i="24"/>
  <c r="Y373" i="24"/>
  <c r="Y284" i="24"/>
  <c r="X275" i="24"/>
  <c r="Y275" i="24"/>
  <c r="Y333" i="24"/>
  <c r="Y280" i="24"/>
  <c r="Y337" i="24"/>
  <c r="Y119" i="24"/>
  <c r="Y329" i="24"/>
  <c r="Y199" i="24"/>
  <c r="Y18" i="24"/>
  <c r="Y344" i="24"/>
  <c r="Y376" i="24"/>
  <c r="Y331" i="24"/>
  <c r="Y149" i="24"/>
  <c r="X258" i="24"/>
  <c r="Y258" i="24"/>
  <c r="Y116" i="24"/>
  <c r="X34" i="24"/>
  <c r="Y34" i="24"/>
  <c r="Y3" i="24"/>
  <c r="Y334" i="24"/>
  <c r="Y213" i="24"/>
  <c r="Y187" i="24"/>
  <c r="X112" i="24"/>
  <c r="Y112" i="24"/>
  <c r="Y279" i="24"/>
  <c r="X237" i="24"/>
  <c r="Y237" i="24"/>
  <c r="Y345" i="24"/>
  <c r="Y62" i="24"/>
  <c r="Y123" i="24"/>
  <c r="Y291" i="24"/>
  <c r="Y98" i="24"/>
  <c r="Y338" i="24"/>
  <c r="Y339" i="24"/>
  <c r="X371" i="24"/>
  <c r="Y371" i="24"/>
  <c r="Y362" i="24"/>
  <c r="Y266" i="24"/>
  <c r="Y86" i="24"/>
  <c r="Y238" i="24"/>
  <c r="Y33" i="24"/>
  <c r="Y374" i="24"/>
  <c r="X240" i="24"/>
  <c r="Y240" i="24"/>
  <c r="Y215" i="24"/>
  <c r="Y353" i="24"/>
  <c r="Y349" i="24"/>
  <c r="Y236" i="24"/>
  <c r="Y22" i="24"/>
  <c r="Y100" i="24"/>
  <c r="X378" i="24"/>
  <c r="Y378" i="24"/>
  <c r="Y358" i="24"/>
  <c r="Y217" i="24"/>
  <c r="Y271" i="24"/>
  <c r="X69" i="24"/>
  <c r="Z69" i="24" s="1"/>
  <c r="Y69" i="24"/>
  <c r="Y323" i="24"/>
  <c r="Y190" i="24"/>
  <c r="Y205" i="24"/>
  <c r="Y148" i="24"/>
  <c r="X185" i="24"/>
  <c r="Y185" i="24"/>
  <c r="X173" i="24"/>
  <c r="Y173" i="24"/>
  <c r="Y59" i="24"/>
  <c r="X179" i="24"/>
  <c r="Y179" i="24"/>
  <c r="Y234" i="24"/>
  <c r="X336" i="24"/>
  <c r="Y336" i="24"/>
  <c r="Y73" i="24"/>
  <c r="Y283" i="24"/>
  <c r="Y198" i="24"/>
  <c r="Y278" i="24"/>
  <c r="Y147" i="24"/>
  <c r="Y5" i="24"/>
  <c r="X285" i="24"/>
  <c r="Y285" i="24"/>
  <c r="Y260" i="24"/>
  <c r="Y78" i="24"/>
  <c r="Y175" i="24"/>
  <c r="Y327" i="24"/>
  <c r="Y320" i="24"/>
  <c r="X157" i="24"/>
  <c r="Y157" i="24"/>
  <c r="Y204" i="24"/>
  <c r="Y203" i="24"/>
  <c r="Y342" i="24"/>
  <c r="Y232" i="24"/>
  <c r="Y253" i="24"/>
  <c r="Y35" i="24"/>
  <c r="Y281" i="24"/>
  <c r="X330" i="24"/>
  <c r="Y330" i="24"/>
  <c r="X11" i="24"/>
  <c r="Y11" i="24"/>
  <c r="Y365" i="24"/>
  <c r="Y200" i="24"/>
  <c r="Y259" i="24"/>
  <c r="X47" i="24"/>
  <c r="Y47" i="24"/>
  <c r="Y324" i="24"/>
  <c r="Y106" i="24"/>
  <c r="X137" i="24"/>
  <c r="Y137" i="24"/>
  <c r="X154" i="24"/>
  <c r="Y154" i="24"/>
  <c r="Y188" i="24"/>
  <c r="X108" i="24"/>
  <c r="Y108" i="24"/>
  <c r="Y369" i="24"/>
  <c r="Y49" i="24"/>
  <c r="Y243" i="24"/>
  <c r="Y169" i="24"/>
  <c r="Y171" i="24"/>
  <c r="X75" i="24"/>
  <c r="Y75" i="24"/>
  <c r="Y313" i="24"/>
  <c r="Y2" i="22"/>
  <c r="Y3" i="22"/>
  <c r="Y4" i="22"/>
  <c r="Y5" i="22"/>
  <c r="Y7" i="22"/>
  <c r="Y8" i="22"/>
  <c r="Y9" i="22"/>
  <c r="Y6" i="22"/>
  <c r="Y10" i="22"/>
  <c r="Y11" i="22"/>
  <c r="Y15" i="22"/>
  <c r="Y13" i="22"/>
  <c r="Y14" i="22"/>
  <c r="Y12" i="22"/>
  <c r="Y17" i="22"/>
  <c r="Y16" i="22"/>
  <c r="Y18" i="22"/>
  <c r="Y26" i="22"/>
  <c r="Y23" i="22"/>
  <c r="Y19" i="22"/>
  <c r="Y22" i="22"/>
  <c r="Y25" i="22"/>
  <c r="Y20" i="22"/>
  <c r="Y27" i="22"/>
  <c r="Y24" i="22"/>
  <c r="Y32" i="22"/>
  <c r="Y28" i="22"/>
  <c r="Y31" i="22"/>
  <c r="Y21" i="22"/>
  <c r="Y30" i="22"/>
  <c r="Y34" i="22"/>
  <c r="Y33" i="22"/>
  <c r="Y29" i="22"/>
  <c r="Y38" i="22"/>
  <c r="Y35" i="22"/>
  <c r="Y36" i="22"/>
  <c r="Y39" i="22"/>
  <c r="Y37" i="22"/>
  <c r="Y46" i="22"/>
  <c r="Y41" i="22"/>
  <c r="Y40" i="22"/>
  <c r="Y44" i="22"/>
  <c r="Y42" i="22"/>
  <c r="Y45" i="22"/>
  <c r="Y47" i="22"/>
  <c r="Y49" i="22"/>
  <c r="Y43" i="22"/>
  <c r="Y50" i="22"/>
  <c r="Y48" i="22"/>
  <c r="Y53" i="22"/>
  <c r="Y51" i="22"/>
  <c r="Y55" i="22"/>
  <c r="Y52" i="22"/>
  <c r="Y54" i="22"/>
  <c r="Y56" i="22"/>
  <c r="Y57" i="22"/>
  <c r="Y58" i="22"/>
  <c r="Y59" i="22"/>
  <c r="Y60" i="22"/>
  <c r="Y62" i="22"/>
  <c r="Y63" i="22"/>
  <c r="Y61" i="22"/>
  <c r="Y70" i="22"/>
  <c r="Y65" i="22"/>
  <c r="Y66" i="22"/>
  <c r="Y68" i="22"/>
  <c r="Y64" i="22"/>
  <c r="Y69" i="22"/>
  <c r="Y67" i="22"/>
  <c r="Y76" i="22"/>
  <c r="Y72" i="22"/>
  <c r="Y74" i="22"/>
  <c r="Y71" i="22"/>
  <c r="Y73" i="22"/>
  <c r="Y77" i="22"/>
  <c r="Y87" i="22"/>
  <c r="Y79" i="22"/>
  <c r="Y80" i="22"/>
  <c r="Y81" i="22"/>
  <c r="Y83" i="22"/>
  <c r="Y82" i="22"/>
  <c r="Y89" i="22"/>
  <c r="Y78" i="22"/>
  <c r="Y86" i="22"/>
  <c r="Y75" i="22"/>
  <c r="Y90" i="22"/>
  <c r="Y88" i="22"/>
  <c r="Y84" i="22"/>
  <c r="Y85" i="22"/>
  <c r="Y93" i="22"/>
  <c r="Y91" i="22"/>
  <c r="Y96" i="22"/>
  <c r="Y92" i="22"/>
  <c r="Y104" i="22"/>
  <c r="Y100" i="22"/>
  <c r="Y94" i="22"/>
  <c r="Y103" i="22"/>
  <c r="Y95" i="22"/>
  <c r="Y99" i="22"/>
  <c r="Y101" i="22"/>
  <c r="Y98" i="22"/>
  <c r="Y113" i="22"/>
  <c r="Y108" i="22"/>
  <c r="Y110" i="22"/>
  <c r="Y105" i="22"/>
  <c r="Y97" i="22"/>
  <c r="Y111" i="22"/>
  <c r="Y107" i="22"/>
  <c r="Y112" i="22"/>
  <c r="Y102" i="22"/>
  <c r="Y118" i="22"/>
  <c r="Y106" i="22"/>
  <c r="Y116" i="22"/>
  <c r="Y109" i="22"/>
  <c r="Y115" i="22"/>
  <c r="Y114" i="22"/>
  <c r="Y117" i="22"/>
  <c r="Y119" i="22"/>
  <c r="Y120" i="22"/>
  <c r="Y121" i="22"/>
  <c r="Y123" i="22"/>
  <c r="Y122" i="22"/>
  <c r="Y131" i="22"/>
  <c r="Y129" i="22"/>
  <c r="Y127" i="22"/>
  <c r="Y126" i="22"/>
  <c r="Y134" i="22"/>
  <c r="Y132" i="22"/>
  <c r="Y128" i="22"/>
  <c r="Y125" i="22"/>
  <c r="Y139" i="22"/>
  <c r="Y130" i="22"/>
  <c r="Y135" i="22"/>
  <c r="Y136" i="22"/>
  <c r="Y124" i="22"/>
  <c r="Y142" i="22"/>
  <c r="Y133" i="22"/>
  <c r="Y140" i="22"/>
  <c r="Y141" i="22"/>
  <c r="Y143" i="22"/>
  <c r="Y137" i="22"/>
  <c r="Y144" i="22"/>
  <c r="Y149" i="22"/>
  <c r="Y145" i="22"/>
  <c r="Y138" i="22"/>
  <c r="Y157" i="22"/>
  <c r="Y150" i="22"/>
  <c r="Y147" i="22"/>
  <c r="Y146" i="22"/>
  <c r="Y154" i="22"/>
  <c r="Y153" i="22"/>
  <c r="Y158" i="22"/>
  <c r="Y162" i="22"/>
  <c r="Y151" i="22"/>
  <c r="Y148" i="22"/>
  <c r="Y163" i="22"/>
  <c r="Y155" i="22"/>
  <c r="Y156" i="22"/>
  <c r="Y152" i="22"/>
  <c r="Y164" i="22"/>
  <c r="Y170" i="22"/>
  <c r="Y169" i="22"/>
  <c r="Y160" i="22"/>
  <c r="Y168" i="22"/>
  <c r="Y159" i="22"/>
  <c r="Y166" i="22"/>
  <c r="Y161" i="22"/>
  <c r="Y173" i="22"/>
  <c r="Y167" i="22"/>
  <c r="Y165" i="22"/>
  <c r="Y180" i="22"/>
  <c r="Y177" i="22"/>
  <c r="Y179" i="22"/>
  <c r="Y171" i="22"/>
  <c r="Y181" i="22"/>
  <c r="Y176" i="22"/>
  <c r="Y183" i="22"/>
  <c r="Y174" i="22"/>
  <c r="Y175" i="22"/>
  <c r="Y172" i="22"/>
  <c r="Y185" i="22"/>
  <c r="Y182" i="22"/>
  <c r="Y184" i="22"/>
  <c r="Y186" i="22"/>
  <c r="Y188" i="22"/>
  <c r="Y190" i="22"/>
  <c r="Y189" i="22"/>
  <c r="Y178" i="22"/>
  <c r="Y187" i="22"/>
  <c r="Y197" i="22"/>
  <c r="Y193" i="22"/>
  <c r="Y191" i="22"/>
  <c r="Y196" i="22"/>
  <c r="Y195" i="22"/>
  <c r="Y198" i="22"/>
  <c r="Y192" i="22"/>
  <c r="Y194" i="22"/>
  <c r="Y201" i="22"/>
  <c r="Y200" i="22"/>
  <c r="Y199" i="22"/>
  <c r="Y203" i="22"/>
  <c r="Y205" i="22"/>
  <c r="Y202" i="22"/>
  <c r="Y206" i="22"/>
  <c r="Y208" i="22"/>
  <c r="Y204" i="22"/>
  <c r="Y209" i="22"/>
  <c r="Y211" i="22"/>
  <c r="Y207" i="22"/>
  <c r="Y212" i="22"/>
  <c r="Y213" i="22"/>
  <c r="Y210" i="22"/>
  <c r="Y214" i="22"/>
  <c r="Y216" i="22"/>
  <c r="Y215" i="22"/>
  <c r="Y221" i="22"/>
  <c r="Y217" i="22"/>
  <c r="Y218" i="22"/>
  <c r="Y219" i="22"/>
  <c r="Y222" i="22"/>
  <c r="Y220" i="22"/>
  <c r="Y223" i="22"/>
  <c r="Y226" i="22"/>
  <c r="Y225" i="22"/>
  <c r="Y227" i="22"/>
  <c r="Y224" i="22"/>
  <c r="Y230" i="22"/>
  <c r="Y228" i="22"/>
  <c r="Y232" i="22"/>
  <c r="Y235" i="22"/>
  <c r="Y229" i="22"/>
  <c r="Y233" i="22"/>
  <c r="Y231" i="22"/>
  <c r="Y236" i="22"/>
  <c r="Y238" i="22"/>
  <c r="Y237" i="22"/>
  <c r="Y240" i="22"/>
  <c r="Y234" i="22"/>
  <c r="Y243" i="22"/>
  <c r="Y239" i="22"/>
  <c r="Y244" i="22"/>
  <c r="Y246" i="22"/>
  <c r="Y247" i="22"/>
  <c r="Y241" i="22"/>
  <c r="Y242" i="22"/>
  <c r="Y252" i="22"/>
  <c r="Y248" i="22"/>
  <c r="Y249" i="22"/>
  <c r="Y245" i="22"/>
  <c r="Y251" i="22"/>
  <c r="Y250" i="22"/>
  <c r="Y258" i="22"/>
  <c r="Y259" i="22"/>
  <c r="Y256" i="22"/>
  <c r="Y260" i="22"/>
  <c r="Y257" i="22"/>
  <c r="Y255" i="22"/>
  <c r="Y262" i="22"/>
  <c r="Y254" i="22"/>
  <c r="Y253" i="22"/>
  <c r="Y263" i="22"/>
  <c r="Y261" i="22"/>
  <c r="Y267" i="22"/>
  <c r="Y269" i="22"/>
  <c r="Y264" i="22"/>
  <c r="Y268" i="22"/>
  <c r="Y266" i="22"/>
  <c r="Y265" i="22"/>
  <c r="Y270" i="22"/>
  <c r="Y271" i="22"/>
  <c r="Y274" i="22"/>
  <c r="Y272" i="22"/>
  <c r="Y275" i="22"/>
  <c r="Y273" i="22"/>
  <c r="Y276" i="22"/>
  <c r="Y277" i="22"/>
  <c r="Y280" i="22"/>
  <c r="Y281" i="22"/>
  <c r="Y278" i="22"/>
  <c r="Y283" i="22"/>
  <c r="Y286" i="22"/>
  <c r="Y282" i="22"/>
  <c r="Y284" i="22"/>
  <c r="Y279" i="22"/>
  <c r="Y285" i="22"/>
  <c r="Y287" i="22"/>
  <c r="Y288" i="22"/>
  <c r="Y290" i="22"/>
  <c r="Y291" i="22"/>
  <c r="Y289" i="22"/>
  <c r="Y293" i="22"/>
  <c r="Y294" i="22"/>
  <c r="Y295" i="22"/>
  <c r="Y292" i="22"/>
  <c r="Y296" i="22"/>
  <c r="Y297" i="22"/>
  <c r="Y299" i="22"/>
  <c r="Y300" i="22"/>
  <c r="Y298" i="22"/>
  <c r="Y301" i="22"/>
  <c r="Y303" i="22"/>
  <c r="Y302" i="22"/>
  <c r="Y304" i="22"/>
  <c r="Y305" i="22"/>
  <c r="Y307" i="22"/>
  <c r="Y306" i="22"/>
  <c r="Y308" i="22"/>
  <c r="Y309" i="22"/>
  <c r="Y310" i="22"/>
  <c r="Y311" i="22"/>
  <c r="Y313" i="22"/>
  <c r="Y312" i="22"/>
  <c r="Y314" i="22"/>
  <c r="Y316" i="22"/>
  <c r="Y315" i="22"/>
  <c r="Y317" i="22"/>
  <c r="Y318" i="22"/>
  <c r="Y320" i="22"/>
  <c r="Y321" i="22"/>
  <c r="Y319" i="22"/>
  <c r="Y323" i="22"/>
  <c r="Y324" i="22"/>
  <c r="Y322" i="22"/>
  <c r="Y326" i="22"/>
  <c r="Y325" i="22"/>
  <c r="Y327" i="22"/>
  <c r="Y330" i="22"/>
  <c r="Y333" i="22"/>
  <c r="Y331" i="22"/>
  <c r="Y328" i="22"/>
  <c r="Y332" i="22"/>
  <c r="Y329" i="22"/>
  <c r="Y337" i="22"/>
  <c r="Y338" i="22"/>
  <c r="Y339" i="22"/>
  <c r="Y336" i="22"/>
  <c r="Y335" i="22"/>
  <c r="Y334" i="22"/>
  <c r="Y341" i="22"/>
  <c r="Y340" i="22"/>
  <c r="Y342" i="22"/>
  <c r="Y344" i="22"/>
  <c r="Y343" i="22"/>
  <c r="Y345" i="22"/>
  <c r="Y350" i="22"/>
  <c r="Y348" i="22"/>
  <c r="Y351" i="22"/>
  <c r="Y347" i="22"/>
  <c r="Y349" i="22"/>
  <c r="Y354" i="22"/>
  <c r="Y355" i="22"/>
  <c r="Y353" i="22"/>
  <c r="Y346" i="22"/>
  <c r="Y352" i="22"/>
  <c r="Y356" i="22"/>
  <c r="Y359" i="22"/>
  <c r="Y358" i="22"/>
  <c r="Y357" i="22"/>
  <c r="Y362" i="22"/>
  <c r="Y360" i="22"/>
  <c r="Y363" i="22"/>
  <c r="Y367" i="22"/>
  <c r="Y361" i="22"/>
  <c r="Y365" i="22"/>
  <c r="Y366" i="22"/>
  <c r="Y364" i="22"/>
  <c r="Y369" i="22"/>
  <c r="Y370" i="22"/>
  <c r="Y368" i="22"/>
  <c r="Y371" i="22"/>
  <c r="Y372" i="22"/>
  <c r="Y375" i="22"/>
  <c r="Y377" i="22"/>
  <c r="Y373" i="22"/>
  <c r="Y378" i="22"/>
  <c r="Y376" i="22"/>
  <c r="Y374" i="22"/>
  <c r="Y379" i="22"/>
  <c r="Y380" i="22"/>
  <c r="Y381" i="22"/>
  <c r="Y382" i="22"/>
  <c r="Y383" i="22"/>
  <c r="Y384" i="22"/>
  <c r="Y386" i="22"/>
  <c r="Y385" i="22"/>
  <c r="Y388" i="22"/>
  <c r="Y389" i="22"/>
  <c r="Y392" i="22"/>
  <c r="Y387" i="22"/>
  <c r="Y391" i="22"/>
  <c r="Y394" i="22"/>
  <c r="Y395" i="22"/>
  <c r="Y390" i="22"/>
  <c r="Y397" i="22"/>
  <c r="Y396" i="22"/>
  <c r="Y398" i="22"/>
  <c r="Y400" i="22"/>
  <c r="Y393" i="22"/>
  <c r="Y399" i="22"/>
  <c r="Y401" i="22"/>
  <c r="Y404" i="22"/>
  <c r="Y403" i="22"/>
  <c r="Y402" i="22"/>
  <c r="Y408" i="22"/>
  <c r="Y405" i="22"/>
  <c r="Y407" i="22"/>
  <c r="Y409" i="22"/>
  <c r="Y410" i="22"/>
  <c r="Y406" i="22"/>
  <c r="Y411" i="22"/>
  <c r="Y412" i="22"/>
  <c r="Y413" i="22"/>
  <c r="Y414" i="22"/>
  <c r="Y419" i="22"/>
  <c r="Y418" i="22"/>
  <c r="Y417" i="22"/>
  <c r="Y420" i="22"/>
  <c r="Y416" i="22"/>
  <c r="Y422" i="22"/>
  <c r="Y415" i="22"/>
  <c r="Y423" i="22"/>
  <c r="Y421" i="22"/>
  <c r="Y424" i="22"/>
  <c r="Y425" i="22"/>
  <c r="Y426" i="22"/>
  <c r="Y427" i="22"/>
  <c r="Y429" i="22"/>
  <c r="Y428" i="22"/>
  <c r="Y430" i="22"/>
  <c r="Y432" i="22"/>
  <c r="Y431" i="22"/>
  <c r="Y433" i="22"/>
  <c r="Y434" i="22"/>
  <c r="Y435" i="22"/>
  <c r="Y436" i="22"/>
  <c r="Y437" i="22"/>
  <c r="Y438" i="22"/>
  <c r="Y439" i="22"/>
  <c r="V3" i="22"/>
  <c r="X3" i="22" s="1"/>
  <c r="V4" i="22"/>
  <c r="V5" i="22"/>
  <c r="X5" i="22" s="1"/>
  <c r="V7" i="22"/>
  <c r="X7" i="22" s="1"/>
  <c r="V8" i="22"/>
  <c r="X8" i="22" s="1"/>
  <c r="Z8" i="22" s="1"/>
  <c r="V6" i="22"/>
  <c r="X6" i="22" s="1"/>
  <c r="V10" i="22"/>
  <c r="V11" i="22"/>
  <c r="V15" i="22"/>
  <c r="V13" i="22"/>
  <c r="X13" i="22" s="1"/>
  <c r="V14" i="22"/>
  <c r="X14" i="22" s="1"/>
  <c r="V12" i="22"/>
  <c r="V17" i="22"/>
  <c r="V16" i="22"/>
  <c r="X16" i="22" s="1"/>
  <c r="V18" i="22"/>
  <c r="X18" i="22" s="1"/>
  <c r="V26" i="22"/>
  <c r="X26" i="22" s="1"/>
  <c r="V23" i="22"/>
  <c r="V19" i="22"/>
  <c r="X19" i="22" s="1"/>
  <c r="V22" i="22"/>
  <c r="X22" i="22" s="1"/>
  <c r="V25" i="22"/>
  <c r="V20" i="22"/>
  <c r="V27" i="22"/>
  <c r="X27" i="22" s="1"/>
  <c r="V24" i="22"/>
  <c r="V32" i="22"/>
  <c r="X32" i="22" s="1"/>
  <c r="V28" i="22"/>
  <c r="V31" i="22"/>
  <c r="X31" i="22" s="1"/>
  <c r="V21" i="22"/>
  <c r="X21" i="22" s="1"/>
  <c r="V30" i="22"/>
  <c r="X30" i="22" s="1"/>
  <c r="V34" i="22"/>
  <c r="V33" i="22"/>
  <c r="X33" i="22" s="1"/>
  <c r="V29" i="22"/>
  <c r="X29" i="22" s="1"/>
  <c r="V38" i="22"/>
  <c r="X38" i="22" s="1"/>
  <c r="V35" i="22"/>
  <c r="V36" i="22"/>
  <c r="X36" i="22" s="1"/>
  <c r="V39" i="22"/>
  <c r="X39" i="22" s="1"/>
  <c r="V37" i="22"/>
  <c r="V46" i="22"/>
  <c r="X46" i="22" s="1"/>
  <c r="Z46" i="22" s="1"/>
  <c r="V41" i="22"/>
  <c r="X41" i="22" s="1"/>
  <c r="V40" i="22"/>
  <c r="X40" i="22" s="1"/>
  <c r="V44" i="22"/>
  <c r="V42" i="22"/>
  <c r="V45" i="22"/>
  <c r="X45" i="22" s="1"/>
  <c r="V47" i="22"/>
  <c r="X47" i="22" s="1"/>
  <c r="V49" i="22"/>
  <c r="V43" i="22"/>
  <c r="V50" i="22"/>
  <c r="X50" i="22" s="1"/>
  <c r="V48" i="22"/>
  <c r="V53" i="22"/>
  <c r="V51" i="22"/>
  <c r="V55" i="22"/>
  <c r="X55" i="22" s="1"/>
  <c r="V52" i="22"/>
  <c r="X52" i="22" s="1"/>
  <c r="V54" i="22"/>
  <c r="V56" i="22"/>
  <c r="X56" i="22" s="1"/>
  <c r="Z56" i="22" s="1"/>
  <c r="V57" i="22"/>
  <c r="X57" i="22" s="1"/>
  <c r="V58" i="22"/>
  <c r="X58" i="22" s="1"/>
  <c r="V59" i="22"/>
  <c r="V60" i="22"/>
  <c r="V62" i="22"/>
  <c r="X62" i="22" s="1"/>
  <c r="V63" i="22"/>
  <c r="X63" i="22" s="1"/>
  <c r="V61" i="22"/>
  <c r="V70" i="22"/>
  <c r="V65" i="22"/>
  <c r="X65" i="22" s="1"/>
  <c r="V66" i="22"/>
  <c r="X66" i="22" s="1"/>
  <c r="V68" i="22"/>
  <c r="V64" i="22"/>
  <c r="V69" i="22"/>
  <c r="X69" i="22" s="1"/>
  <c r="V67" i="22"/>
  <c r="X67" i="22" s="1"/>
  <c r="V76" i="22"/>
  <c r="X76" i="22" s="1"/>
  <c r="V72" i="22"/>
  <c r="V74" i="22"/>
  <c r="X74" i="22" s="1"/>
  <c r="V71" i="22"/>
  <c r="X71" i="22" s="1"/>
  <c r="V73" i="22"/>
  <c r="X73" i="22" s="1"/>
  <c r="V77" i="22"/>
  <c r="V87" i="22"/>
  <c r="X87" i="22" s="1"/>
  <c r="V79" i="22"/>
  <c r="X79" i="22" s="1"/>
  <c r="V80" i="22"/>
  <c r="X80" i="22" s="1"/>
  <c r="V81" i="22"/>
  <c r="V83" i="22"/>
  <c r="X83" i="22" s="1"/>
  <c r="V82" i="22"/>
  <c r="X82" i="22" s="1"/>
  <c r="V89" i="22"/>
  <c r="V78" i="22"/>
  <c r="V86" i="22"/>
  <c r="X86" i="22" s="1"/>
  <c r="V75" i="22"/>
  <c r="X75" i="22" s="1"/>
  <c r="V90" i="22"/>
  <c r="X90" i="22" s="1"/>
  <c r="V88" i="22"/>
  <c r="V84" i="22"/>
  <c r="X84" i="22" s="1"/>
  <c r="V85" i="22"/>
  <c r="X85" i="22" s="1"/>
  <c r="V93" i="22"/>
  <c r="X93" i="22" s="1"/>
  <c r="V91" i="22"/>
  <c r="V96" i="22"/>
  <c r="X96" i="22" s="1"/>
  <c r="V92" i="22"/>
  <c r="X92" i="22" s="1"/>
  <c r="V104" i="22"/>
  <c r="X104" i="22" s="1"/>
  <c r="V100" i="22"/>
  <c r="V94" i="22"/>
  <c r="X94" i="22" s="1"/>
  <c r="V103" i="22"/>
  <c r="X103" i="22" s="1"/>
  <c r="V95" i="22"/>
  <c r="X95" i="22" s="1"/>
  <c r="V99" i="22"/>
  <c r="V101" i="22"/>
  <c r="X101" i="22" s="1"/>
  <c r="V98" i="22"/>
  <c r="X98" i="22" s="1"/>
  <c r="V113" i="22"/>
  <c r="X113" i="22" s="1"/>
  <c r="V108" i="22"/>
  <c r="V110" i="22"/>
  <c r="X110" i="22" s="1"/>
  <c r="V105" i="22"/>
  <c r="X105" i="22" s="1"/>
  <c r="V97" i="22"/>
  <c r="X97" i="22" s="1"/>
  <c r="V111" i="22"/>
  <c r="V107" i="22"/>
  <c r="X107" i="22" s="1"/>
  <c r="V112" i="22"/>
  <c r="X112" i="22" s="1"/>
  <c r="V102" i="22"/>
  <c r="X102" i="22" s="1"/>
  <c r="V118" i="22"/>
  <c r="V106" i="22"/>
  <c r="X106" i="22" s="1"/>
  <c r="V116" i="22"/>
  <c r="X116" i="22" s="1"/>
  <c r="V109" i="22"/>
  <c r="V115" i="22"/>
  <c r="V114" i="22"/>
  <c r="X114" i="22" s="1"/>
  <c r="V117" i="22"/>
  <c r="X117" i="22" s="1"/>
  <c r="V119" i="22"/>
  <c r="X119" i="22" s="1"/>
  <c r="V120" i="22"/>
  <c r="V121" i="22"/>
  <c r="X121" i="22" s="1"/>
  <c r="V123" i="22"/>
  <c r="X123" i="22" s="1"/>
  <c r="V122" i="22"/>
  <c r="X122" i="22" s="1"/>
  <c r="V131" i="22"/>
  <c r="V129" i="22"/>
  <c r="X129" i="22" s="1"/>
  <c r="V127" i="22"/>
  <c r="X127" i="22" s="1"/>
  <c r="V126" i="22"/>
  <c r="V134" i="22"/>
  <c r="V132" i="22"/>
  <c r="X132" i="22" s="1"/>
  <c r="V128" i="22"/>
  <c r="X128" i="22" s="1"/>
  <c r="V125" i="22"/>
  <c r="V139" i="22"/>
  <c r="V130" i="22"/>
  <c r="X130" i="22" s="1"/>
  <c r="V135" i="22"/>
  <c r="X135" i="22" s="1"/>
  <c r="V136" i="22"/>
  <c r="X136" i="22" s="1"/>
  <c r="V124" i="22"/>
  <c r="V142" i="22"/>
  <c r="X142" i="22" s="1"/>
  <c r="V133" i="22"/>
  <c r="X133" i="22" s="1"/>
  <c r="V140" i="22"/>
  <c r="V141" i="22"/>
  <c r="V143" i="22"/>
  <c r="X143" i="22" s="1"/>
  <c r="V137" i="22"/>
  <c r="X137" i="22" s="1"/>
  <c r="V144" i="22"/>
  <c r="V149" i="22"/>
  <c r="V145" i="22"/>
  <c r="X145" i="22" s="1"/>
  <c r="V138" i="22"/>
  <c r="X138" i="22" s="1"/>
  <c r="V157" i="22"/>
  <c r="X157" i="22" s="1"/>
  <c r="V150" i="22"/>
  <c r="V147" i="22"/>
  <c r="X147" i="22" s="1"/>
  <c r="V146" i="22"/>
  <c r="X146" i="22" s="1"/>
  <c r="V154" i="22"/>
  <c r="X154" i="22" s="1"/>
  <c r="V153" i="22"/>
  <c r="V158" i="22"/>
  <c r="X158" i="22" s="1"/>
  <c r="V162" i="22"/>
  <c r="X162" i="22" s="1"/>
  <c r="V151" i="22"/>
  <c r="X151" i="22" s="1"/>
  <c r="V148" i="22"/>
  <c r="V163" i="22"/>
  <c r="X163" i="22" s="1"/>
  <c r="V155" i="22"/>
  <c r="X155" i="22" s="1"/>
  <c r="V156" i="22"/>
  <c r="V152" i="22"/>
  <c r="V164" i="22"/>
  <c r="X164" i="22" s="1"/>
  <c r="V170" i="22"/>
  <c r="V169" i="22"/>
  <c r="X169" i="22" s="1"/>
  <c r="V160" i="22"/>
  <c r="V168" i="22"/>
  <c r="X168" i="22" s="1"/>
  <c r="V159" i="22"/>
  <c r="V166" i="22"/>
  <c r="X166" i="22" s="1"/>
  <c r="V161" i="22"/>
  <c r="V173" i="22"/>
  <c r="X173" i="22" s="1"/>
  <c r="V167" i="22"/>
  <c r="V165" i="22"/>
  <c r="X165" i="22" s="1"/>
  <c r="V180" i="22"/>
  <c r="V177" i="22"/>
  <c r="X177" i="22" s="1"/>
  <c r="V179" i="22"/>
  <c r="V171" i="22"/>
  <c r="X171" i="22" s="1"/>
  <c r="V181" i="22"/>
  <c r="V176" i="22"/>
  <c r="X176" i="22" s="1"/>
  <c r="V183" i="22"/>
  <c r="V174" i="22"/>
  <c r="X174" i="22" s="1"/>
  <c r="V175" i="22"/>
  <c r="V172" i="22"/>
  <c r="X172" i="22" s="1"/>
  <c r="V185" i="22"/>
  <c r="V182" i="22"/>
  <c r="X182" i="22" s="1"/>
  <c r="V184" i="22"/>
  <c r="V186" i="22"/>
  <c r="X186" i="22" s="1"/>
  <c r="V188" i="22"/>
  <c r="V190" i="22"/>
  <c r="X190" i="22" s="1"/>
  <c r="V189" i="22"/>
  <c r="V178" i="22"/>
  <c r="X178" i="22" s="1"/>
  <c r="V187" i="22"/>
  <c r="V197" i="22"/>
  <c r="X197" i="22" s="1"/>
  <c r="V193" i="22"/>
  <c r="V191" i="22"/>
  <c r="X191" i="22" s="1"/>
  <c r="V196" i="22"/>
  <c r="V195" i="22"/>
  <c r="X195" i="22" s="1"/>
  <c r="V198" i="22"/>
  <c r="V192" i="22"/>
  <c r="X192" i="22" s="1"/>
  <c r="V194" i="22"/>
  <c r="V201" i="22"/>
  <c r="V200" i="22"/>
  <c r="V199" i="22"/>
  <c r="X199" i="22" s="1"/>
  <c r="V203" i="22"/>
  <c r="V205" i="22"/>
  <c r="X205" i="22" s="1"/>
  <c r="V202" i="22"/>
  <c r="V206" i="22"/>
  <c r="X206" i="22" s="1"/>
  <c r="V208" i="22"/>
  <c r="V204" i="22"/>
  <c r="X204" i="22" s="1"/>
  <c r="V209" i="22"/>
  <c r="V211" i="22"/>
  <c r="X211" i="22" s="1"/>
  <c r="V207" i="22"/>
  <c r="V212" i="22"/>
  <c r="X212" i="22" s="1"/>
  <c r="V213" i="22"/>
  <c r="X213" i="22" s="1"/>
  <c r="Z213" i="22" s="1"/>
  <c r="V210" i="22"/>
  <c r="X210" i="22" s="1"/>
  <c r="V214" i="22"/>
  <c r="V216" i="22"/>
  <c r="X216" i="22" s="1"/>
  <c r="V215" i="22"/>
  <c r="X215" i="22" s="1"/>
  <c r="Z215" i="22" s="1"/>
  <c r="V221" i="22"/>
  <c r="X221" i="22" s="1"/>
  <c r="V217" i="22"/>
  <c r="V218" i="22"/>
  <c r="X218" i="22" s="1"/>
  <c r="Z218" i="22" s="1"/>
  <c r="V219" i="22"/>
  <c r="V222" i="22"/>
  <c r="X222" i="22" s="1"/>
  <c r="V220" i="22"/>
  <c r="V223" i="22"/>
  <c r="X223" i="22" s="1"/>
  <c r="V226" i="22"/>
  <c r="V225" i="22"/>
  <c r="X225" i="22" s="1"/>
  <c r="V227" i="22"/>
  <c r="V224" i="22"/>
  <c r="X224" i="22" s="1"/>
  <c r="V230" i="22"/>
  <c r="V228" i="22"/>
  <c r="X228" i="22" s="1"/>
  <c r="V232" i="22"/>
  <c r="V235" i="22"/>
  <c r="X235" i="22" s="1"/>
  <c r="V229" i="22"/>
  <c r="V233" i="22"/>
  <c r="X233" i="22" s="1"/>
  <c r="V231" i="22"/>
  <c r="V236" i="22"/>
  <c r="X236" i="22" s="1"/>
  <c r="V238" i="22"/>
  <c r="V237" i="22"/>
  <c r="X237" i="22" s="1"/>
  <c r="V240" i="22"/>
  <c r="V234" i="22"/>
  <c r="X234" i="22" s="1"/>
  <c r="V243" i="22"/>
  <c r="V239" i="22"/>
  <c r="X239" i="22" s="1"/>
  <c r="V244" i="22"/>
  <c r="V246" i="22"/>
  <c r="X246" i="22" s="1"/>
  <c r="V247" i="22"/>
  <c r="V241" i="22"/>
  <c r="X241" i="22" s="1"/>
  <c r="V242" i="22"/>
  <c r="V252" i="22"/>
  <c r="X252" i="22" s="1"/>
  <c r="V248" i="22"/>
  <c r="V249" i="22"/>
  <c r="X249" i="22" s="1"/>
  <c r="V245" i="22"/>
  <c r="V251" i="22"/>
  <c r="X251" i="22" s="1"/>
  <c r="Z251" i="22" s="1"/>
  <c r="V250" i="22"/>
  <c r="V258" i="22"/>
  <c r="X258" i="22" s="1"/>
  <c r="V259" i="22"/>
  <c r="V256" i="22"/>
  <c r="X256" i="22" s="1"/>
  <c r="V260" i="22"/>
  <c r="V257" i="22"/>
  <c r="X257" i="22" s="1"/>
  <c r="V255" i="22"/>
  <c r="V262" i="22"/>
  <c r="X262" i="22" s="1"/>
  <c r="V254" i="22"/>
  <c r="V253" i="22"/>
  <c r="X253" i="22" s="1"/>
  <c r="V263" i="22"/>
  <c r="V261" i="22"/>
  <c r="X261" i="22" s="1"/>
  <c r="V267" i="22"/>
  <c r="X267" i="22" s="1"/>
  <c r="Z267" i="22" s="1"/>
  <c r="V269" i="22"/>
  <c r="X269" i="22" s="1"/>
  <c r="V264" i="22"/>
  <c r="V268" i="22"/>
  <c r="X268" i="22" s="1"/>
  <c r="V266" i="22"/>
  <c r="V265" i="22"/>
  <c r="X265" i="22" s="1"/>
  <c r="V270" i="22"/>
  <c r="V271" i="22"/>
  <c r="X271" i="22" s="1"/>
  <c r="V274" i="22"/>
  <c r="V272" i="22"/>
  <c r="X272" i="22" s="1"/>
  <c r="V275" i="22"/>
  <c r="V273" i="22"/>
  <c r="X273" i="22" s="1"/>
  <c r="V276" i="22"/>
  <c r="V277" i="22"/>
  <c r="X277" i="22" s="1"/>
  <c r="V280" i="22"/>
  <c r="V281" i="22"/>
  <c r="X281" i="22" s="1"/>
  <c r="V278" i="22"/>
  <c r="V283" i="22"/>
  <c r="X283" i="22" s="1"/>
  <c r="V286" i="22"/>
  <c r="V282" i="22"/>
  <c r="X282" i="22" s="1"/>
  <c r="V284" i="22"/>
  <c r="V279" i="22"/>
  <c r="X279" i="22" s="1"/>
  <c r="V285" i="22"/>
  <c r="V287" i="22"/>
  <c r="X287" i="22" s="1"/>
  <c r="V288" i="22"/>
  <c r="V290" i="22"/>
  <c r="X290" i="22" s="1"/>
  <c r="V291" i="22"/>
  <c r="V289" i="22"/>
  <c r="X289" i="22" s="1"/>
  <c r="V293" i="22"/>
  <c r="V294" i="22"/>
  <c r="X294" i="22" s="1"/>
  <c r="V295" i="22"/>
  <c r="V292" i="22"/>
  <c r="X292" i="22" s="1"/>
  <c r="V296" i="22"/>
  <c r="V297" i="22"/>
  <c r="X297" i="22" s="1"/>
  <c r="V299" i="22"/>
  <c r="V300" i="22"/>
  <c r="X300" i="22" s="1"/>
  <c r="V298" i="22"/>
  <c r="V301" i="22"/>
  <c r="X301" i="22" s="1"/>
  <c r="V303" i="22"/>
  <c r="V302" i="22"/>
  <c r="X302" i="22" s="1"/>
  <c r="V304" i="22"/>
  <c r="V305" i="22"/>
  <c r="X305" i="22" s="1"/>
  <c r="V307" i="22"/>
  <c r="V306" i="22"/>
  <c r="X306" i="22" s="1"/>
  <c r="V308" i="22"/>
  <c r="V309" i="22"/>
  <c r="X309" i="22" s="1"/>
  <c r="V310" i="22"/>
  <c r="V311" i="22"/>
  <c r="X311" i="22" s="1"/>
  <c r="V313" i="22"/>
  <c r="V312" i="22"/>
  <c r="X312" i="22" s="1"/>
  <c r="V314" i="22"/>
  <c r="V316" i="22"/>
  <c r="X316" i="22" s="1"/>
  <c r="V315" i="22"/>
  <c r="V317" i="22"/>
  <c r="X317" i="22" s="1"/>
  <c r="V318" i="22"/>
  <c r="X318" i="22" s="1"/>
  <c r="Z318" i="22" s="1"/>
  <c r="V320" i="22"/>
  <c r="X320" i="22" s="1"/>
  <c r="V321" i="22"/>
  <c r="V319" i="22"/>
  <c r="X319" i="22" s="1"/>
  <c r="V323" i="22"/>
  <c r="V324" i="22"/>
  <c r="X324" i="22" s="1"/>
  <c r="V322" i="22"/>
  <c r="V326" i="22"/>
  <c r="X326" i="22" s="1"/>
  <c r="V325" i="22"/>
  <c r="V327" i="22"/>
  <c r="X327" i="22" s="1"/>
  <c r="V330" i="22"/>
  <c r="V333" i="22"/>
  <c r="V331" i="22"/>
  <c r="V328" i="22"/>
  <c r="X328" i="22" s="1"/>
  <c r="V332" i="22"/>
  <c r="V329" i="22"/>
  <c r="X329" i="22" s="1"/>
  <c r="V337" i="22"/>
  <c r="V338" i="22"/>
  <c r="X338" i="22" s="1"/>
  <c r="V339" i="22"/>
  <c r="V336" i="22"/>
  <c r="X336" i="22" s="1"/>
  <c r="V335" i="22"/>
  <c r="V334" i="22"/>
  <c r="X334" i="22" s="1"/>
  <c r="V341" i="22"/>
  <c r="V340" i="22"/>
  <c r="X340" i="22" s="1"/>
  <c r="V342" i="22"/>
  <c r="V344" i="22"/>
  <c r="X344" i="22" s="1"/>
  <c r="Z344" i="22" s="1"/>
  <c r="V343" i="22"/>
  <c r="V345" i="22"/>
  <c r="X345" i="22" s="1"/>
  <c r="V350" i="22"/>
  <c r="V348" i="22"/>
  <c r="X348" i="22" s="1"/>
  <c r="Z348" i="22" s="1"/>
  <c r="V351" i="22"/>
  <c r="V347" i="22"/>
  <c r="X347" i="22" s="1"/>
  <c r="V349" i="22"/>
  <c r="V354" i="22"/>
  <c r="X354" i="22" s="1"/>
  <c r="Z354" i="22" s="1"/>
  <c r="V355" i="22"/>
  <c r="V353" i="22"/>
  <c r="X353" i="22" s="1"/>
  <c r="V346" i="22"/>
  <c r="V352" i="22"/>
  <c r="X352" i="22" s="1"/>
  <c r="Z352" i="22" s="1"/>
  <c r="V356" i="22"/>
  <c r="V359" i="22"/>
  <c r="X359" i="22" s="1"/>
  <c r="V358" i="22"/>
  <c r="V357" i="22"/>
  <c r="X357" i="22" s="1"/>
  <c r="Z357" i="22" s="1"/>
  <c r="V362" i="22"/>
  <c r="V360" i="22"/>
  <c r="X360" i="22" s="1"/>
  <c r="V363" i="22"/>
  <c r="V367" i="22"/>
  <c r="X367" i="22" s="1"/>
  <c r="Z367" i="22" s="1"/>
  <c r="V361" i="22"/>
  <c r="V365" i="22"/>
  <c r="X365" i="22" s="1"/>
  <c r="V366" i="22"/>
  <c r="V364" i="22"/>
  <c r="X364" i="22" s="1"/>
  <c r="Z364" i="22" s="1"/>
  <c r="V369" i="22"/>
  <c r="V370" i="22"/>
  <c r="V368" i="22"/>
  <c r="V371" i="22"/>
  <c r="X371" i="22" s="1"/>
  <c r="Z371" i="22" s="1"/>
  <c r="V372" i="22"/>
  <c r="X372" i="22" s="1"/>
  <c r="V375" i="22"/>
  <c r="V377" i="22"/>
  <c r="X377" i="22" s="1"/>
  <c r="Z377" i="22" s="1"/>
  <c r="V373" i="22"/>
  <c r="X373" i="22" s="1"/>
  <c r="V378" i="22"/>
  <c r="X378" i="22" s="1"/>
  <c r="V376" i="22"/>
  <c r="V374" i="22"/>
  <c r="X374" i="22" s="1"/>
  <c r="Z374" i="22" s="1"/>
  <c r="V379" i="22"/>
  <c r="X379" i="22" s="1"/>
  <c r="V380" i="22"/>
  <c r="X380" i="22" s="1"/>
  <c r="V381" i="22"/>
  <c r="V382" i="22"/>
  <c r="X382" i="22" s="1"/>
  <c r="Z382" i="22" s="1"/>
  <c r="V383" i="22"/>
  <c r="X383" i="22" s="1"/>
  <c r="V384" i="22"/>
  <c r="V386" i="22"/>
  <c r="X386" i="22" s="1"/>
  <c r="V385" i="22"/>
  <c r="X385" i="22" s="1"/>
  <c r="V388" i="22"/>
  <c r="X388" i="22" s="1"/>
  <c r="Z388" i="22" s="1"/>
  <c r="V389" i="22"/>
  <c r="V392" i="22"/>
  <c r="X392" i="22" s="1"/>
  <c r="V387" i="22"/>
  <c r="X387" i="22" s="1"/>
  <c r="V391" i="22"/>
  <c r="X391" i="22" s="1"/>
  <c r="Z391" i="22" s="1"/>
  <c r="V394" i="22"/>
  <c r="V395" i="22"/>
  <c r="X395" i="22" s="1"/>
  <c r="V390" i="22"/>
  <c r="X390" i="22" s="1"/>
  <c r="V397" i="22"/>
  <c r="X397" i="22" s="1"/>
  <c r="Z397" i="22" s="1"/>
  <c r="V396" i="22"/>
  <c r="V398" i="22"/>
  <c r="X398" i="22" s="1"/>
  <c r="V400" i="22"/>
  <c r="X400" i="22" s="1"/>
  <c r="V393" i="22"/>
  <c r="X393" i="22" s="1"/>
  <c r="Z393" i="22" s="1"/>
  <c r="V399" i="22"/>
  <c r="V401" i="22"/>
  <c r="X401" i="22" s="1"/>
  <c r="V404" i="22"/>
  <c r="V403" i="22"/>
  <c r="X403" i="22" s="1"/>
  <c r="Z403" i="22" s="1"/>
  <c r="V402" i="22"/>
  <c r="V408" i="22"/>
  <c r="X408" i="22" s="1"/>
  <c r="V405" i="22"/>
  <c r="X405" i="22" s="1"/>
  <c r="V407" i="22"/>
  <c r="X407" i="22" s="1"/>
  <c r="Z407" i="22" s="1"/>
  <c r="V409" i="22"/>
  <c r="V410" i="22"/>
  <c r="X410" i="22" s="1"/>
  <c r="V406" i="22"/>
  <c r="X406" i="22" s="1"/>
  <c r="V411" i="22"/>
  <c r="X411" i="22" s="1"/>
  <c r="Z411" i="22" s="1"/>
  <c r="V412" i="22"/>
  <c r="V413" i="22"/>
  <c r="X413" i="22" s="1"/>
  <c r="V414" i="22"/>
  <c r="V419" i="22"/>
  <c r="X419" i="22" s="1"/>
  <c r="Z419" i="22" s="1"/>
  <c r="V418" i="22"/>
  <c r="V417" i="22"/>
  <c r="X417" i="22" s="1"/>
  <c r="V420" i="22"/>
  <c r="V416" i="22"/>
  <c r="X416" i="22" s="1"/>
  <c r="Z416" i="22" s="1"/>
  <c r="V422" i="22"/>
  <c r="V415" i="22"/>
  <c r="X415" i="22" s="1"/>
  <c r="V423" i="22"/>
  <c r="V421" i="22"/>
  <c r="X421" i="22" s="1"/>
  <c r="Z421" i="22" s="1"/>
  <c r="V424" i="22"/>
  <c r="V425" i="22"/>
  <c r="X425" i="22" s="1"/>
  <c r="V426" i="22"/>
  <c r="V427" i="22"/>
  <c r="X427" i="22" s="1"/>
  <c r="Z427" i="22" s="1"/>
  <c r="V429" i="22"/>
  <c r="V428" i="22"/>
  <c r="X428" i="22" s="1"/>
  <c r="V430" i="22"/>
  <c r="X430" i="22" s="1"/>
  <c r="V432" i="22"/>
  <c r="X432" i="22" s="1"/>
  <c r="Z432" i="22" s="1"/>
  <c r="V431" i="22"/>
  <c r="V433" i="22"/>
  <c r="X433" i="22" s="1"/>
  <c r="V434" i="22"/>
  <c r="V435" i="22"/>
  <c r="X435" i="22" s="1"/>
  <c r="Z435" i="22" s="1"/>
  <c r="V436" i="22"/>
  <c r="V437" i="22"/>
  <c r="X437" i="22" s="1"/>
  <c r="V438" i="22"/>
  <c r="V439" i="22"/>
  <c r="X439" i="22" s="1"/>
  <c r="Z439" i="22" s="1"/>
  <c r="V2" i="22"/>
  <c r="X10" i="22"/>
  <c r="X24" i="22"/>
  <c r="X220" i="22"/>
  <c r="X245" i="22"/>
  <c r="X25" i="22"/>
  <c r="Z25" i="22" s="1"/>
  <c r="X37" i="22"/>
  <c r="X144" i="22"/>
  <c r="Z144" i="22" s="1"/>
  <c r="X48" i="22"/>
  <c r="X370" i="22"/>
  <c r="Z370" i="22" s="1"/>
  <c r="X125" i="22"/>
  <c r="Z125" i="22" s="1"/>
  <c r="X381" i="22"/>
  <c r="Z381" i="22" s="1"/>
  <c r="X49" i="22"/>
  <c r="X59" i="22"/>
  <c r="X61" i="22"/>
  <c r="Z61" i="22" s="1"/>
  <c r="X53" i="22"/>
  <c r="Z53" i="22" s="1"/>
  <c r="X89" i="22"/>
  <c r="Z89" i="22" s="1"/>
  <c r="X11" i="22"/>
  <c r="Z11" i="22" s="1"/>
  <c r="X333" i="22"/>
  <c r="X140" i="22"/>
  <c r="Z140" i="22" s="1"/>
  <c r="X44" i="22"/>
  <c r="Z44" i="22" s="1"/>
  <c r="X156" i="22"/>
  <c r="X201" i="22"/>
  <c r="X68" i="22"/>
  <c r="Z68" i="22" s="1"/>
  <c r="X109" i="22"/>
  <c r="Z109" i="22" s="1"/>
  <c r="X126" i="22"/>
  <c r="X12" i="22"/>
  <c r="Z12" i="22" s="1"/>
  <c r="X54" i="22"/>
  <c r="Z54" i="22" s="1"/>
  <c r="Y3" i="20"/>
  <c r="Y18" i="20"/>
  <c r="Y4" i="20"/>
  <c r="Y23" i="20"/>
  <c r="Y11" i="20"/>
  <c r="Y5" i="20"/>
  <c r="Y12" i="20"/>
  <c r="Y8" i="20"/>
  <c r="Y6" i="20"/>
  <c r="Y15" i="20"/>
  <c r="Y9" i="20"/>
  <c r="Y21" i="20"/>
  <c r="Y27" i="20"/>
  <c r="Y59" i="20"/>
  <c r="Y38" i="20"/>
  <c r="Y55" i="20"/>
  <c r="Y30" i="20"/>
  <c r="Y47" i="20"/>
  <c r="Y13" i="20"/>
  <c r="Y14" i="20"/>
  <c r="Y62" i="20"/>
  <c r="Y40" i="20"/>
  <c r="Y53" i="20"/>
  <c r="Y31" i="20"/>
  <c r="Y26" i="20"/>
  <c r="Y29" i="20"/>
  <c r="Y17" i="20"/>
  <c r="Y10" i="20"/>
  <c r="Y24" i="20"/>
  <c r="Y116" i="20"/>
  <c r="Y36" i="20"/>
  <c r="Y32" i="20"/>
  <c r="Y75" i="20"/>
  <c r="Y19" i="20"/>
  <c r="Y82" i="20"/>
  <c r="Y20" i="20"/>
  <c r="Y35" i="20"/>
  <c r="Y43" i="20"/>
  <c r="Y16" i="20"/>
  <c r="Y22" i="20"/>
  <c r="Y33" i="20"/>
  <c r="Y56" i="20"/>
  <c r="Y57" i="20"/>
  <c r="Y54" i="20"/>
  <c r="Y28" i="20"/>
  <c r="Y95" i="20"/>
  <c r="Y121" i="20"/>
  <c r="Y39" i="20"/>
  <c r="Y91" i="20"/>
  <c r="Y25" i="20"/>
  <c r="Y61" i="20"/>
  <c r="Y45" i="20"/>
  <c r="Y44" i="20"/>
  <c r="Y50" i="20"/>
  <c r="Y37" i="20"/>
  <c r="Y78" i="20"/>
  <c r="Y52" i="20"/>
  <c r="Y34" i="20"/>
  <c r="Y41" i="20"/>
  <c r="Y109" i="20"/>
  <c r="Y60" i="20"/>
  <c r="Y48" i="20"/>
  <c r="Y58" i="20"/>
  <c r="Y49" i="20"/>
  <c r="Y63" i="20"/>
  <c r="Y46" i="20"/>
  <c r="Y42" i="20"/>
  <c r="Y73" i="20"/>
  <c r="Y67" i="20"/>
  <c r="Y69" i="20"/>
  <c r="Y84" i="20"/>
  <c r="Y123" i="20"/>
  <c r="Y93" i="20"/>
  <c r="Y81" i="20"/>
  <c r="Y79" i="20"/>
  <c r="Y71" i="20"/>
  <c r="Y51" i="20"/>
  <c r="Y97" i="20"/>
  <c r="Y128" i="20"/>
  <c r="Y88" i="20"/>
  <c r="Y70" i="20"/>
  <c r="Y127" i="20"/>
  <c r="Y115" i="20"/>
  <c r="Y150" i="20"/>
  <c r="Y146" i="20"/>
  <c r="Y77" i="20"/>
  <c r="Y122" i="20"/>
  <c r="Y131" i="20"/>
  <c r="Y64" i="20"/>
  <c r="Y72" i="20"/>
  <c r="Y118" i="20"/>
  <c r="Y171" i="20"/>
  <c r="Y83" i="20"/>
  <c r="Y144" i="20"/>
  <c r="Y90" i="20"/>
  <c r="Y80" i="20"/>
  <c r="Y76" i="20"/>
  <c r="Y68" i="20"/>
  <c r="Y111" i="20"/>
  <c r="Y108" i="20"/>
  <c r="Y94" i="20"/>
  <c r="Y145" i="20"/>
  <c r="Y89" i="20"/>
  <c r="Y74" i="20"/>
  <c r="Y104" i="20"/>
  <c r="Y175" i="20"/>
  <c r="Y86" i="20"/>
  <c r="Y130" i="20"/>
  <c r="Y102" i="20"/>
  <c r="Y106" i="20"/>
  <c r="Y99" i="20"/>
  <c r="Y105" i="20"/>
  <c r="Y103" i="20"/>
  <c r="Y126" i="20"/>
  <c r="Y135" i="20"/>
  <c r="Y85" i="20"/>
  <c r="Y110" i="20"/>
  <c r="Y132" i="20"/>
  <c r="Y101" i="20"/>
  <c r="Y124" i="20"/>
  <c r="Y125" i="20"/>
  <c r="Y176" i="20"/>
  <c r="Y161" i="20"/>
  <c r="Y112" i="20"/>
  <c r="Y148" i="20"/>
  <c r="Y152" i="20"/>
  <c r="Y98" i="20"/>
  <c r="Y190" i="20"/>
  <c r="Y100" i="20"/>
  <c r="Y96" i="20"/>
  <c r="Y134" i="20"/>
  <c r="Y173" i="20"/>
  <c r="Y65" i="20"/>
  <c r="Y119" i="20"/>
  <c r="Y92" i="20"/>
  <c r="Y177" i="20"/>
  <c r="Y139" i="20"/>
  <c r="Y184" i="20"/>
  <c r="Y136" i="20"/>
  <c r="Y133" i="20"/>
  <c r="Y178" i="20"/>
  <c r="Y157" i="20"/>
  <c r="Y141" i="20"/>
  <c r="Y137" i="20"/>
  <c r="Y117" i="20"/>
  <c r="Y168" i="20"/>
  <c r="Y66" i="20"/>
  <c r="Y129" i="20"/>
  <c r="Y170" i="20"/>
  <c r="Y198" i="20"/>
  <c r="Y187" i="20"/>
  <c r="Y156" i="20"/>
  <c r="Y142" i="20"/>
  <c r="Y154" i="20"/>
  <c r="Y113" i="20"/>
  <c r="Y162" i="20"/>
  <c r="Y174" i="20"/>
  <c r="Y194" i="20"/>
  <c r="Y247" i="20"/>
  <c r="Y107" i="20"/>
  <c r="Y167" i="20"/>
  <c r="Y182" i="20"/>
  <c r="Y138" i="20"/>
  <c r="Y212" i="20"/>
  <c r="Y120" i="20"/>
  <c r="Y169" i="20"/>
  <c r="Y183" i="20"/>
  <c r="Y224" i="20"/>
  <c r="Y191" i="20"/>
  <c r="Y181" i="20"/>
  <c r="Y159" i="20"/>
  <c r="Y114" i="20"/>
  <c r="Y153" i="20"/>
  <c r="Y214" i="20"/>
  <c r="Y149" i="20"/>
  <c r="Y256" i="20"/>
  <c r="Y160" i="20"/>
  <c r="Y200" i="20"/>
  <c r="Y87" i="20"/>
  <c r="Y192" i="20"/>
  <c r="Y195" i="20"/>
  <c r="Y164" i="20"/>
  <c r="Y180" i="20"/>
  <c r="Y147" i="20"/>
  <c r="Y237" i="20"/>
  <c r="Y221" i="20"/>
  <c r="Y199" i="20"/>
  <c r="Y204" i="20"/>
  <c r="Y179" i="20"/>
  <c r="Y188" i="20"/>
  <c r="Y228" i="20"/>
  <c r="Y158" i="20"/>
  <c r="Y250" i="20"/>
  <c r="Y140" i="20"/>
  <c r="Y231" i="20"/>
  <c r="Y216" i="20"/>
  <c r="Y223" i="20"/>
  <c r="Y217" i="20"/>
  <c r="Y205" i="20"/>
  <c r="Y163" i="20"/>
  <c r="Y226" i="20"/>
  <c r="Y277" i="20"/>
  <c r="Y213" i="20"/>
  <c r="Y242" i="20"/>
  <c r="Y143" i="20"/>
  <c r="Y165" i="20"/>
  <c r="Y155" i="20"/>
  <c r="Y206" i="20"/>
  <c r="Y151" i="20"/>
  <c r="Y219" i="20"/>
  <c r="Y209" i="20"/>
  <c r="Y186" i="20"/>
  <c r="Y260" i="20"/>
  <c r="Y211" i="20"/>
  <c r="Y196" i="20"/>
  <c r="Y233" i="20"/>
  <c r="Y245" i="20"/>
  <c r="Y203" i="20"/>
  <c r="Y207" i="20"/>
  <c r="Y197" i="20"/>
  <c r="Y210" i="20"/>
  <c r="Y166" i="20"/>
  <c r="Y202" i="20"/>
  <c r="Y255" i="20"/>
  <c r="Y252" i="20"/>
  <c r="Y230" i="20"/>
  <c r="Y193" i="20"/>
  <c r="Y246" i="20"/>
  <c r="Y185" i="20"/>
  <c r="Y317" i="20"/>
  <c r="Y258" i="20"/>
  <c r="Y189" i="20"/>
  <c r="Y288" i="20"/>
  <c r="Y172" i="20"/>
  <c r="Y239" i="20"/>
  <c r="Y235" i="20"/>
  <c r="Y234" i="20"/>
  <c r="Y241" i="20"/>
  <c r="Y259" i="20"/>
  <c r="Y218" i="20"/>
  <c r="Y215" i="20"/>
  <c r="Y262" i="20"/>
  <c r="Y222" i="20"/>
  <c r="Y229" i="20"/>
  <c r="Y227" i="20"/>
  <c r="Y236" i="20"/>
  <c r="Y269" i="20"/>
  <c r="Y283" i="20"/>
  <c r="Y251" i="20"/>
  <c r="Y208" i="20"/>
  <c r="Y238" i="20"/>
  <c r="Y303" i="20"/>
  <c r="Y254" i="20"/>
  <c r="Y201" i="20"/>
  <c r="Y340" i="20"/>
  <c r="Y253" i="20"/>
  <c r="Y244" i="20"/>
  <c r="Y220" i="20"/>
  <c r="Y263" i="20"/>
  <c r="Y273" i="20"/>
  <c r="Y240" i="20"/>
  <c r="Y284" i="20"/>
  <c r="Y270" i="20"/>
  <c r="Y276" i="20"/>
  <c r="Y264" i="20"/>
  <c r="Y319" i="20"/>
  <c r="Y294" i="20"/>
  <c r="Y243" i="20"/>
  <c r="Y330" i="20"/>
  <c r="Y232" i="20"/>
  <c r="Y274" i="20"/>
  <c r="Y280" i="20"/>
  <c r="Y275" i="20"/>
  <c r="Y287" i="20"/>
  <c r="Y271" i="20"/>
  <c r="Y320" i="20"/>
  <c r="Y299" i="20"/>
  <c r="Y249" i="20"/>
  <c r="Y291" i="20"/>
  <c r="Y266" i="20"/>
  <c r="Y316" i="20"/>
  <c r="Y261" i="20"/>
  <c r="Y248" i="20"/>
  <c r="Y267" i="20"/>
  <c r="Y278" i="20"/>
  <c r="Y225" i="20"/>
  <c r="Y328" i="20"/>
  <c r="Y300" i="20"/>
  <c r="Y326" i="20"/>
  <c r="Y282" i="20"/>
  <c r="Y289" i="20"/>
  <c r="Y292" i="20"/>
  <c r="Y257" i="20"/>
  <c r="Y265" i="20"/>
  <c r="Y286" i="20"/>
  <c r="Y272" i="20"/>
  <c r="Y279" i="20"/>
  <c r="Y306" i="20"/>
  <c r="Y285" i="20"/>
  <c r="Y332" i="20"/>
  <c r="Y333" i="20"/>
  <c r="Y313" i="20"/>
  <c r="Y323" i="20"/>
  <c r="Y301" i="20"/>
  <c r="Y281" i="20"/>
  <c r="Y297" i="20"/>
  <c r="Y321" i="20"/>
  <c r="Y295" i="20"/>
  <c r="Y324" i="20"/>
  <c r="Y310" i="20"/>
  <c r="Y305" i="20"/>
  <c r="Y290" i="20"/>
  <c r="Y312" i="20"/>
  <c r="Y338" i="20"/>
  <c r="Y331" i="20"/>
  <c r="Y298" i="20"/>
  <c r="Y296" i="20"/>
  <c r="Y334" i="20"/>
  <c r="Y268" i="20"/>
  <c r="Y345" i="20"/>
  <c r="Y315" i="20"/>
  <c r="Y341" i="20"/>
  <c r="Y302" i="20"/>
  <c r="Y309" i="20"/>
  <c r="Y365" i="20"/>
  <c r="Y311" i="20"/>
  <c r="Y318" i="20"/>
  <c r="Y349" i="20"/>
  <c r="Y308" i="20"/>
  <c r="Y322" i="20"/>
  <c r="Y293" i="20"/>
  <c r="Y339" i="20"/>
  <c r="Y342" i="20"/>
  <c r="Y329" i="20"/>
  <c r="Y336" i="20"/>
  <c r="Y314" i="20"/>
  <c r="Y307" i="20"/>
  <c r="Y327" i="20"/>
  <c r="Y348" i="20"/>
  <c r="Y325" i="20"/>
  <c r="Y375" i="20"/>
  <c r="Y344" i="20"/>
  <c r="Y335" i="20"/>
  <c r="Y304" i="20"/>
  <c r="Y371" i="20"/>
  <c r="Y346" i="20"/>
  <c r="Y360" i="20"/>
  <c r="Y385" i="20"/>
  <c r="Y337" i="20"/>
  <c r="Y364" i="20"/>
  <c r="Y352" i="20"/>
  <c r="Y351" i="20"/>
  <c r="Y347" i="20"/>
  <c r="Y353" i="20"/>
  <c r="Y350" i="20"/>
  <c r="Y384" i="20"/>
  <c r="Y343" i="20"/>
  <c r="Y380" i="20"/>
  <c r="Y367" i="20"/>
  <c r="Y369" i="20"/>
  <c r="Y391" i="20"/>
  <c r="Y359" i="20"/>
  <c r="Y356" i="20"/>
  <c r="Y368" i="20"/>
  <c r="Y354" i="20"/>
  <c r="Y366" i="20"/>
  <c r="Y361" i="20"/>
  <c r="Y415" i="20"/>
  <c r="Y374" i="20"/>
  <c r="Y363" i="20"/>
  <c r="Y377" i="20"/>
  <c r="Y373" i="20"/>
  <c r="Y370" i="20"/>
  <c r="Y357" i="20"/>
  <c r="Y355" i="20"/>
  <c r="Y383" i="20"/>
  <c r="Y381" i="20"/>
  <c r="Y382" i="20"/>
  <c r="Y372" i="20"/>
  <c r="Y376" i="20"/>
  <c r="Y379" i="20"/>
  <c r="Y362" i="20"/>
  <c r="Y358" i="20"/>
  <c r="Y392" i="20"/>
  <c r="Y390" i="20"/>
  <c r="Y401" i="20"/>
  <c r="Y408" i="20"/>
  <c r="Y409" i="20"/>
  <c r="Y378" i="20"/>
  <c r="Y399" i="20"/>
  <c r="Y416" i="20"/>
  <c r="Y387" i="20"/>
  <c r="Y394" i="20"/>
  <c r="Y386" i="20"/>
  <c r="Y413" i="20"/>
  <c r="Y388" i="20"/>
  <c r="Y389" i="20"/>
  <c r="Y402" i="20"/>
  <c r="Y403" i="20"/>
  <c r="Y417" i="20"/>
  <c r="Y412" i="20"/>
  <c r="Y397" i="20"/>
  <c r="Y393" i="20"/>
  <c r="Y404" i="20"/>
  <c r="Y400" i="20"/>
  <c r="Y396" i="20"/>
  <c r="Y398" i="20"/>
  <c r="Y395" i="20"/>
  <c r="Y411" i="20"/>
  <c r="Y410" i="20"/>
  <c r="Y414" i="20"/>
  <c r="Y405" i="20"/>
  <c r="Y407" i="20"/>
  <c r="Y406" i="20"/>
  <c r="Y2" i="20"/>
  <c r="V259" i="20"/>
  <c r="V167" i="20"/>
  <c r="V395" i="20"/>
  <c r="V32" i="20"/>
  <c r="V184" i="20"/>
  <c r="V107" i="20"/>
  <c r="V103" i="20"/>
  <c r="V123" i="20"/>
  <c r="V234" i="20"/>
  <c r="V79" i="20"/>
  <c r="V17" i="20"/>
  <c r="V281" i="20"/>
  <c r="V159" i="20"/>
  <c r="V254" i="20"/>
  <c r="V218" i="20"/>
  <c r="V301" i="20"/>
  <c r="V299" i="20"/>
  <c r="V308" i="20"/>
  <c r="V178" i="20"/>
  <c r="V292" i="20"/>
  <c r="V174" i="20"/>
  <c r="V64" i="20"/>
  <c r="V319" i="20"/>
  <c r="V130" i="20"/>
  <c r="V143" i="20"/>
  <c r="V50" i="20"/>
  <c r="V142" i="20"/>
  <c r="V368" i="20"/>
  <c r="V354" i="20"/>
  <c r="V256" i="20"/>
  <c r="V321" i="20"/>
  <c r="V197" i="20"/>
  <c r="V227" i="20"/>
  <c r="V291" i="20"/>
  <c r="V293" i="20"/>
  <c r="V146" i="20"/>
  <c r="V219" i="20"/>
  <c r="V206" i="20"/>
  <c r="V89" i="20"/>
  <c r="V113" i="20"/>
  <c r="V276" i="20"/>
  <c r="V217" i="20"/>
  <c r="V232" i="20"/>
  <c r="V233" i="20"/>
  <c r="V20" i="20"/>
  <c r="V275" i="20"/>
  <c r="V135" i="20"/>
  <c r="V114" i="20"/>
  <c r="V261" i="20"/>
  <c r="V342" i="20"/>
  <c r="V222" i="20"/>
  <c r="V8" i="20"/>
  <c r="V311" i="20"/>
  <c r="V262" i="20"/>
  <c r="V158" i="20"/>
  <c r="V85" i="20"/>
  <c r="V213" i="20"/>
  <c r="V349" i="20"/>
  <c r="V185" i="20"/>
  <c r="V72" i="20"/>
  <c r="V286" i="20"/>
  <c r="V98" i="20"/>
  <c r="V40" i="20"/>
  <c r="V179" i="20"/>
  <c r="V379" i="20"/>
  <c r="V183" i="20"/>
  <c r="V328" i="20"/>
  <c r="V317" i="20"/>
  <c r="V77" i="20"/>
  <c r="V132" i="20"/>
  <c r="V16" i="20"/>
  <c r="V414" i="20"/>
  <c r="V249" i="20"/>
  <c r="V62" i="20"/>
  <c r="V87" i="20"/>
  <c r="V230" i="20"/>
  <c r="V139" i="20"/>
  <c r="V393" i="20"/>
  <c r="V413" i="20"/>
  <c r="V9" i="20"/>
  <c r="V205" i="20"/>
  <c r="V270" i="20"/>
  <c r="V70" i="20"/>
  <c r="V231" i="20"/>
  <c r="V246" i="20"/>
  <c r="V149" i="20"/>
  <c r="V48" i="20"/>
  <c r="V407" i="20"/>
  <c r="V105" i="20"/>
  <c r="V137" i="20"/>
  <c r="V352" i="20"/>
  <c r="V378" i="20"/>
  <c r="V387" i="20"/>
  <c r="V61" i="20"/>
  <c r="V126" i="20"/>
  <c r="V129" i="20"/>
  <c r="V287" i="20"/>
  <c r="V13" i="20"/>
  <c r="V133" i="20"/>
  <c r="V3" i="20"/>
  <c r="V380" i="20"/>
  <c r="V41" i="20"/>
  <c r="V353" i="20"/>
  <c r="V116" i="20"/>
  <c r="V110" i="20"/>
  <c r="V237" i="20"/>
  <c r="V31" i="20"/>
  <c r="V93" i="20"/>
  <c r="V102" i="20"/>
  <c r="V252" i="20"/>
  <c r="V314" i="20"/>
  <c r="V151" i="20"/>
  <c r="V265" i="20"/>
  <c r="V332" i="20"/>
  <c r="V42" i="20"/>
  <c r="V60" i="20"/>
  <c r="V361" i="20"/>
  <c r="V12" i="20"/>
  <c r="V115" i="20"/>
  <c r="V156" i="20"/>
  <c r="V285" i="20"/>
  <c r="V15" i="20"/>
  <c r="V297" i="20"/>
  <c r="V154" i="20"/>
  <c r="V101" i="20"/>
  <c r="V374" i="20"/>
  <c r="V258" i="20"/>
  <c r="V240" i="20"/>
  <c r="V122" i="20"/>
  <c r="V405" i="20"/>
  <c r="V409" i="20"/>
  <c r="V330" i="20"/>
  <c r="V65" i="20"/>
  <c r="V277" i="20"/>
  <c r="V274" i="20"/>
  <c r="V112" i="20"/>
  <c r="V225" i="20"/>
  <c r="V11" i="20"/>
  <c r="V290" i="20"/>
  <c r="V320" i="20"/>
  <c r="V363" i="20"/>
  <c r="V157" i="20"/>
  <c r="V5" i="20"/>
  <c r="V153" i="20"/>
  <c r="V394" i="20"/>
  <c r="V366" i="20"/>
  <c r="V165" i="20"/>
  <c r="V190" i="20"/>
  <c r="V91" i="20"/>
  <c r="V224" i="20"/>
  <c r="V96" i="20"/>
  <c r="V386" i="20"/>
  <c r="V250" i="20"/>
  <c r="V138" i="20"/>
  <c r="V345" i="20"/>
  <c r="V204" i="20"/>
  <c r="V43" i="20"/>
  <c r="V53" i="20"/>
  <c r="V388" i="20"/>
  <c r="V127" i="20"/>
  <c r="V28" i="20"/>
  <c r="V385" i="20"/>
  <c r="V263" i="20"/>
  <c r="V170" i="20"/>
  <c r="V56" i="20"/>
  <c r="V372" i="20"/>
  <c r="V271" i="20"/>
  <c r="V401" i="20"/>
  <c r="V21" i="20"/>
  <c r="V23" i="20"/>
  <c r="V356" i="20"/>
  <c r="V392" i="20"/>
  <c r="V194" i="20"/>
  <c r="V19" i="20"/>
  <c r="V33" i="20"/>
  <c r="V67" i="20"/>
  <c r="V83" i="20"/>
  <c r="V322" i="20"/>
  <c r="V71" i="20"/>
  <c r="V203" i="20"/>
  <c r="V303" i="20"/>
  <c r="V279" i="20"/>
  <c r="V2" i="20"/>
  <c r="V294" i="20"/>
  <c r="V141" i="20"/>
  <c r="V26" i="20"/>
  <c r="V298" i="20"/>
  <c r="V375" i="20"/>
  <c r="V46" i="20"/>
  <c r="V235" i="20"/>
  <c r="V57" i="20"/>
  <c r="V304" i="20"/>
  <c r="V358" i="20"/>
  <c r="V199" i="20"/>
  <c r="V273" i="20"/>
  <c r="V100" i="20"/>
  <c r="V278" i="20"/>
  <c r="V289" i="20"/>
  <c r="V402" i="20"/>
  <c r="V305" i="20"/>
  <c r="V334" i="20"/>
  <c r="V355" i="20"/>
  <c r="V339" i="20"/>
  <c r="V371" i="20"/>
  <c r="V412" i="20"/>
  <c r="V307" i="20"/>
  <c r="V63" i="20"/>
  <c r="V302" i="20"/>
  <c r="V187" i="20"/>
  <c r="V200" i="20"/>
  <c r="V90" i="20"/>
  <c r="V145" i="20"/>
  <c r="V76" i="20"/>
  <c r="V360" i="20"/>
  <c r="V176" i="20"/>
  <c r="V86" i="20"/>
  <c r="V69" i="20"/>
  <c r="V347" i="20"/>
  <c r="V376" i="20"/>
  <c r="V97" i="20"/>
  <c r="V34" i="20"/>
  <c r="V163" i="20"/>
  <c r="V18" i="20"/>
  <c r="V343" i="20"/>
  <c r="V68" i="20"/>
  <c r="V226" i="20"/>
  <c r="V282" i="20"/>
  <c r="V337" i="20"/>
  <c r="V52" i="20"/>
  <c r="V58" i="20"/>
  <c r="V25" i="20"/>
  <c r="V94" i="20"/>
  <c r="V242" i="20"/>
  <c r="V78" i="20"/>
  <c r="V272" i="20"/>
  <c r="V403" i="20"/>
  <c r="V367" i="20"/>
  <c r="V214" i="20"/>
  <c r="V73" i="20"/>
  <c r="V300" i="20"/>
  <c r="V310" i="20"/>
  <c r="V295" i="20"/>
  <c r="V66" i="20"/>
  <c r="V253" i="20"/>
  <c r="V120" i="20"/>
  <c r="V177" i="20"/>
  <c r="V88" i="20"/>
  <c r="V260" i="20"/>
  <c r="V92" i="20"/>
  <c r="V189" i="20"/>
  <c r="V396" i="20"/>
  <c r="V325" i="20"/>
  <c r="V193" i="20"/>
  <c r="V411" i="20"/>
  <c r="V81" i="20"/>
  <c r="V331" i="20"/>
  <c r="V202" i="20"/>
  <c r="V404" i="20"/>
  <c r="V268" i="20"/>
  <c r="V35" i="20"/>
  <c r="V269" i="20"/>
  <c r="V38" i="20"/>
  <c r="V216" i="20"/>
  <c r="V338" i="20"/>
  <c r="V161" i="20"/>
  <c r="V323" i="20"/>
  <c r="V267" i="20"/>
  <c r="V324" i="20"/>
  <c r="V212" i="20"/>
  <c r="V417" i="20"/>
  <c r="V351" i="20"/>
  <c r="V136" i="20"/>
  <c r="V239" i="20"/>
  <c r="V144" i="20"/>
  <c r="V223" i="20"/>
  <c r="V30" i="20"/>
  <c r="V172" i="20"/>
  <c r="V104" i="20"/>
  <c r="V192" i="20"/>
  <c r="V255" i="20"/>
  <c r="V150" i="20"/>
  <c r="V410" i="20"/>
  <c r="V95" i="20"/>
  <c r="V357" i="20"/>
  <c r="V327" i="20"/>
  <c r="V198" i="20"/>
  <c r="V22" i="20"/>
  <c r="V45" i="20"/>
  <c r="V6" i="20"/>
  <c r="V348" i="20"/>
  <c r="V84" i="20"/>
  <c r="V171" i="20"/>
  <c r="V333" i="20"/>
  <c r="V29" i="20"/>
  <c r="V359" i="20"/>
  <c r="V382" i="20"/>
  <c r="V208" i="20"/>
  <c r="V207" i="20"/>
  <c r="V341" i="20"/>
  <c r="V180" i="20"/>
  <c r="V381" i="20"/>
  <c r="V399" i="20"/>
  <c r="V373" i="20"/>
  <c r="V315" i="20"/>
  <c r="V336" i="20"/>
  <c r="V27" i="20"/>
  <c r="V248" i="20"/>
  <c r="V408" i="20"/>
  <c r="V125" i="20"/>
  <c r="V340" i="20"/>
  <c r="V210" i="20"/>
  <c r="V80" i="20"/>
  <c r="V131" i="20"/>
  <c r="V264" i="20"/>
  <c r="V370" i="20"/>
  <c r="V118" i="20"/>
  <c r="V397" i="20"/>
  <c r="V391" i="20"/>
  <c r="V181" i="20"/>
  <c r="V377" i="20"/>
  <c r="V54" i="20"/>
  <c r="V109" i="20"/>
  <c r="V313" i="20"/>
  <c r="V74" i="20"/>
  <c r="V416" i="20"/>
  <c r="V247" i="20"/>
  <c r="V160" i="20"/>
  <c r="V383" i="20"/>
  <c r="V238" i="20"/>
  <c r="V191" i="20"/>
  <c r="V398" i="20"/>
  <c r="V182" i="20"/>
  <c r="V283" i="20"/>
  <c r="V169" i="20"/>
  <c r="V37" i="20"/>
  <c r="V241" i="20"/>
  <c r="V36" i="20"/>
  <c r="V384" i="20"/>
  <c r="V39" i="20"/>
  <c r="V350" i="20"/>
  <c r="V111" i="20"/>
  <c r="V266" i="20"/>
  <c r="V209" i="20"/>
  <c r="V389" i="20"/>
  <c r="V229" i="20"/>
  <c r="V162" i="20"/>
  <c r="V228" i="20"/>
  <c r="V400" i="20"/>
  <c r="V244" i="20"/>
  <c r="V415" i="20"/>
  <c r="V49" i="20"/>
  <c r="V365" i="20"/>
  <c r="V312" i="20"/>
  <c r="V251" i="20"/>
  <c r="V147" i="20"/>
  <c r="V236" i="20"/>
  <c r="V119" i="20"/>
  <c r="V296" i="20"/>
  <c r="V306" i="20"/>
  <c r="V344" i="20"/>
  <c r="V128" i="20"/>
  <c r="V106" i="20"/>
  <c r="V82" i="20"/>
  <c r="V166" i="20"/>
  <c r="V221" i="20"/>
  <c r="V284" i="20"/>
  <c r="V168" i="20"/>
  <c r="V280" i="20"/>
  <c r="V369" i="20"/>
  <c r="V121" i="20"/>
  <c r="V186" i="20"/>
  <c r="V152" i="20"/>
  <c r="V173" i="20"/>
  <c r="V75" i="20"/>
  <c r="V326" i="20"/>
  <c r="V211" i="20"/>
  <c r="V55" i="20"/>
  <c r="V10" i="20"/>
  <c r="V196" i="20"/>
  <c r="V51" i="20"/>
  <c r="V108" i="20"/>
  <c r="V134" i="20"/>
  <c r="V318" i="20"/>
  <c r="V245" i="20"/>
  <c r="V155" i="20"/>
  <c r="V288" i="20"/>
  <c r="V124" i="20"/>
  <c r="V24" i="20"/>
  <c r="V4" i="20"/>
  <c r="V362" i="20"/>
  <c r="V346" i="20"/>
  <c r="V215" i="20"/>
  <c r="V243" i="20"/>
  <c r="V14" i="20"/>
  <c r="V148" i="20"/>
  <c r="V201" i="20"/>
  <c r="V188" i="20"/>
  <c r="V195" i="20"/>
  <c r="V329" i="20"/>
  <c r="V335" i="20"/>
  <c r="V99" i="20"/>
  <c r="V140" i="20"/>
  <c r="V406" i="20"/>
  <c r="V364" i="20"/>
  <c r="V220" i="20"/>
  <c r="V316" i="20"/>
  <c r="V390" i="20"/>
  <c r="V175" i="20"/>
  <c r="V309" i="20"/>
  <c r="Y2" i="16"/>
  <c r="V3" i="16"/>
  <c r="V5" i="16"/>
  <c r="V4" i="16"/>
  <c r="X4" i="16" s="1"/>
  <c r="V6" i="16"/>
  <c r="X6" i="16" s="1"/>
  <c r="V8" i="16"/>
  <c r="V10" i="16"/>
  <c r="V9" i="16"/>
  <c r="X9" i="16" s="1"/>
  <c r="V11" i="16"/>
  <c r="X11" i="16" s="1"/>
  <c r="V14" i="16"/>
  <c r="V12" i="16"/>
  <c r="V15" i="16"/>
  <c r="X15" i="16" s="1"/>
  <c r="V13" i="16"/>
  <c r="X13" i="16" s="1"/>
  <c r="V16" i="16"/>
  <c r="V19" i="16"/>
  <c r="V20" i="16"/>
  <c r="X20" i="16" s="1"/>
  <c r="V18" i="16"/>
  <c r="X18" i="16" s="1"/>
  <c r="V17" i="16"/>
  <c r="V21" i="16"/>
  <c r="V23" i="16"/>
  <c r="X23" i="16" s="1"/>
  <c r="V24" i="16"/>
  <c r="X24" i="16" s="1"/>
  <c r="V27" i="16"/>
  <c r="V25" i="16"/>
  <c r="V22" i="16"/>
  <c r="X22" i="16" s="1"/>
  <c r="V28" i="16"/>
  <c r="X28" i="16" s="1"/>
  <c r="V29" i="16"/>
  <c r="V26" i="16"/>
  <c r="V31" i="16"/>
  <c r="X31" i="16" s="1"/>
  <c r="V30" i="16"/>
  <c r="X30" i="16" s="1"/>
  <c r="V36" i="16"/>
  <c r="V32" i="16"/>
  <c r="V35" i="16"/>
  <c r="X35" i="16" s="1"/>
  <c r="V33" i="16"/>
  <c r="X33" i="16" s="1"/>
  <c r="V34" i="16"/>
  <c r="V40" i="16"/>
  <c r="V37" i="16"/>
  <c r="X37" i="16" s="1"/>
  <c r="V38" i="16"/>
  <c r="X38" i="16" s="1"/>
  <c r="V41" i="16"/>
  <c r="V43" i="16"/>
  <c r="V42" i="16"/>
  <c r="X42" i="16" s="1"/>
  <c r="V44" i="16"/>
  <c r="X44" i="16" s="1"/>
  <c r="V52" i="16"/>
  <c r="V39" i="16"/>
  <c r="V46" i="16"/>
  <c r="X46" i="16" s="1"/>
  <c r="V49" i="16"/>
  <c r="X49" i="16" s="1"/>
  <c r="V47" i="16"/>
  <c r="V51" i="16"/>
  <c r="V53" i="16"/>
  <c r="X53" i="16" s="1"/>
  <c r="V48" i="16"/>
  <c r="X48" i="16" s="1"/>
  <c r="V57" i="16"/>
  <c r="V54" i="16"/>
  <c r="V56" i="16"/>
  <c r="X56" i="16" s="1"/>
  <c r="V45" i="16"/>
  <c r="X45" i="16" s="1"/>
  <c r="V64" i="16"/>
  <c r="V50" i="16"/>
  <c r="V55" i="16"/>
  <c r="X55" i="16" s="1"/>
  <c r="V59" i="16"/>
  <c r="X59" i="16" s="1"/>
  <c r="V58" i="16"/>
  <c r="V67" i="16"/>
  <c r="V72" i="16"/>
  <c r="X72" i="16" s="1"/>
  <c r="V71" i="16"/>
  <c r="X71" i="16" s="1"/>
  <c r="V62" i="16"/>
  <c r="V66" i="16"/>
  <c r="V70" i="16"/>
  <c r="X70" i="16" s="1"/>
  <c r="V69" i="16"/>
  <c r="X69" i="16" s="1"/>
  <c r="V68" i="16"/>
  <c r="V65" i="16"/>
  <c r="V61" i="16"/>
  <c r="X61" i="16" s="1"/>
  <c r="V75" i="16"/>
  <c r="X75" i="16" s="1"/>
  <c r="V60" i="16"/>
  <c r="V73" i="16"/>
  <c r="V63" i="16"/>
  <c r="X63" i="16" s="1"/>
  <c r="V78" i="16"/>
  <c r="X78" i="16" s="1"/>
  <c r="V74" i="16"/>
  <c r="V83" i="16"/>
  <c r="V87" i="16"/>
  <c r="X87" i="16" s="1"/>
  <c r="V79" i="16"/>
  <c r="X79" i="16" s="1"/>
  <c r="V80" i="16"/>
  <c r="V85" i="16"/>
  <c r="V89" i="16"/>
  <c r="X89" i="16" s="1"/>
  <c r="V86" i="16"/>
  <c r="X86" i="16" s="1"/>
  <c r="V81" i="16"/>
  <c r="V84" i="16"/>
  <c r="V76" i="16"/>
  <c r="X76" i="16" s="1"/>
  <c r="V77" i="16"/>
  <c r="X77" i="16" s="1"/>
  <c r="V82" i="16"/>
  <c r="V88" i="16"/>
  <c r="V98" i="16"/>
  <c r="X98" i="16" s="1"/>
  <c r="V90" i="16"/>
  <c r="X90" i="16" s="1"/>
  <c r="V94" i="16"/>
  <c r="V92" i="16"/>
  <c r="V93" i="16"/>
  <c r="X93" i="16" s="1"/>
  <c r="V96" i="16"/>
  <c r="X96" i="16" s="1"/>
  <c r="V97" i="16"/>
  <c r="V102" i="16"/>
  <c r="V91" i="16"/>
  <c r="X91" i="16" s="1"/>
  <c r="V104" i="16"/>
  <c r="X104" i="16" s="1"/>
  <c r="V99" i="16"/>
  <c r="V95" i="16"/>
  <c r="V113" i="16"/>
  <c r="X113" i="16" s="1"/>
  <c r="V100" i="16"/>
  <c r="X100" i="16" s="1"/>
  <c r="V103" i="16"/>
  <c r="V111" i="16"/>
  <c r="V108" i="16"/>
  <c r="X108" i="16" s="1"/>
  <c r="V125" i="16"/>
  <c r="X125" i="16" s="1"/>
  <c r="V118" i="16"/>
  <c r="V119" i="16"/>
  <c r="V106" i="16"/>
  <c r="X106" i="16" s="1"/>
  <c r="V101" i="16"/>
  <c r="X101" i="16" s="1"/>
  <c r="V107" i="16"/>
  <c r="V112" i="16"/>
  <c r="V114" i="16"/>
  <c r="X114" i="16" s="1"/>
  <c r="V110" i="16"/>
  <c r="X110" i="16" s="1"/>
  <c r="V115" i="16"/>
  <c r="V116" i="16"/>
  <c r="V124" i="16"/>
  <c r="X124" i="16" s="1"/>
  <c r="V109" i="16"/>
  <c r="X109" i="16" s="1"/>
  <c r="V122" i="16"/>
  <c r="V105" i="16"/>
  <c r="V132" i="16"/>
  <c r="X132" i="16" s="1"/>
  <c r="V131" i="16"/>
  <c r="X131" i="16" s="1"/>
  <c r="V120" i="16"/>
  <c r="V123" i="16"/>
  <c r="V126" i="16"/>
  <c r="X126" i="16" s="1"/>
  <c r="V127" i="16"/>
  <c r="X127" i="16" s="1"/>
  <c r="V121" i="16"/>
  <c r="V129" i="16"/>
  <c r="V135" i="16"/>
  <c r="X135" i="16" s="1"/>
  <c r="V130" i="16"/>
  <c r="X130" i="16" s="1"/>
  <c r="V117" i="16"/>
  <c r="V133" i="16"/>
  <c r="V138" i="16"/>
  <c r="X138" i="16" s="1"/>
  <c r="V136" i="16"/>
  <c r="X136" i="16" s="1"/>
  <c r="V134" i="16"/>
  <c r="V142" i="16"/>
  <c r="V140" i="16"/>
  <c r="X140" i="16" s="1"/>
  <c r="V128" i="16"/>
  <c r="X128" i="16" s="1"/>
  <c r="V144" i="16"/>
  <c r="V137" i="16"/>
  <c r="V146" i="16"/>
  <c r="X146" i="16" s="1"/>
  <c r="V145" i="16"/>
  <c r="X145" i="16" s="1"/>
  <c r="V139" i="16"/>
  <c r="V143" i="16"/>
  <c r="V150" i="16"/>
  <c r="X150" i="16" s="1"/>
  <c r="V141" i="16"/>
  <c r="X141" i="16" s="1"/>
  <c r="V147" i="16"/>
  <c r="V155" i="16"/>
  <c r="V153" i="16"/>
  <c r="X153" i="16" s="1"/>
  <c r="V164" i="16"/>
  <c r="X164" i="16" s="1"/>
  <c r="V169" i="16"/>
  <c r="V149" i="16"/>
  <c r="V160" i="16"/>
  <c r="X160" i="16" s="1"/>
  <c r="V154" i="16"/>
  <c r="X154" i="16" s="1"/>
  <c r="V157" i="16"/>
  <c r="V159" i="16"/>
  <c r="V162" i="16"/>
  <c r="X162" i="16" s="1"/>
  <c r="V156" i="16"/>
  <c r="X156" i="16" s="1"/>
  <c r="V151" i="16"/>
  <c r="V148" i="16"/>
  <c r="V171" i="16"/>
  <c r="X171" i="16" s="1"/>
  <c r="V152" i="16"/>
  <c r="X152" i="16" s="1"/>
  <c r="V167" i="16"/>
  <c r="V158" i="16"/>
  <c r="V163" i="16"/>
  <c r="X163" i="16" s="1"/>
  <c r="V172" i="16"/>
  <c r="X172" i="16" s="1"/>
  <c r="V165" i="16"/>
  <c r="V168" i="16"/>
  <c r="V176" i="16"/>
  <c r="X176" i="16" s="1"/>
  <c r="V170" i="16"/>
  <c r="X170" i="16" s="1"/>
  <c r="V174" i="16"/>
  <c r="V161" i="16"/>
  <c r="V166" i="16"/>
  <c r="X166" i="16" s="1"/>
  <c r="V183" i="16"/>
  <c r="X183" i="16" s="1"/>
  <c r="V180" i="16"/>
  <c r="V184" i="16"/>
  <c r="V178" i="16"/>
  <c r="X178" i="16" s="1"/>
  <c r="V185" i="16"/>
  <c r="X185" i="16" s="1"/>
  <c r="V175" i="16"/>
  <c r="V181" i="16"/>
  <c r="V173" i="16"/>
  <c r="X173" i="16" s="1"/>
  <c r="V186" i="16"/>
  <c r="X186" i="16" s="1"/>
  <c r="V179" i="16"/>
  <c r="V198" i="16"/>
  <c r="V194" i="16"/>
  <c r="X194" i="16" s="1"/>
  <c r="V196" i="16"/>
  <c r="X196" i="16" s="1"/>
  <c r="V199" i="16"/>
  <c r="V187" i="16"/>
  <c r="V188" i="16"/>
  <c r="X188" i="16" s="1"/>
  <c r="V203" i="16"/>
  <c r="X203" i="16" s="1"/>
  <c r="V197" i="16"/>
  <c r="V182" i="16"/>
  <c r="V191" i="16"/>
  <c r="X191" i="16" s="1"/>
  <c r="V204" i="16"/>
  <c r="X204" i="16" s="1"/>
  <c r="V201" i="16"/>
  <c r="V202" i="16"/>
  <c r="V177" i="16"/>
  <c r="X177" i="16" s="1"/>
  <c r="V207" i="16"/>
  <c r="X207" i="16" s="1"/>
  <c r="V209" i="16"/>
  <c r="V200" i="16"/>
  <c r="V205" i="16"/>
  <c r="X205" i="16" s="1"/>
  <c r="V193" i="16"/>
  <c r="X193" i="16" s="1"/>
  <c r="V192" i="16"/>
  <c r="V211" i="16"/>
  <c r="V218" i="16"/>
  <c r="X218" i="16" s="1"/>
  <c r="V212" i="16"/>
  <c r="X212" i="16" s="1"/>
  <c r="V215" i="16"/>
  <c r="V214" i="16"/>
  <c r="V216" i="16"/>
  <c r="X216" i="16" s="1"/>
  <c r="V190" i="16"/>
  <c r="X190" i="16" s="1"/>
  <c r="V210" i="16"/>
  <c r="V217" i="16"/>
  <c r="V206" i="16"/>
  <c r="X206" i="16" s="1"/>
  <c r="V221" i="16"/>
  <c r="X221" i="16" s="1"/>
  <c r="V189" i="16"/>
  <c r="V222" i="16"/>
  <c r="V208" i="16"/>
  <c r="X208" i="16" s="1"/>
  <c r="V213" i="16"/>
  <c r="X213" i="16" s="1"/>
  <c r="V195" i="16"/>
  <c r="V220" i="16"/>
  <c r="V219" i="16"/>
  <c r="X219" i="16" s="1"/>
  <c r="V226" i="16"/>
  <c r="X226" i="16" s="1"/>
  <c r="V235" i="16"/>
  <c r="V233" i="16"/>
  <c r="V227" i="16"/>
  <c r="X227" i="16" s="1"/>
  <c r="V229" i="16"/>
  <c r="X229" i="16" s="1"/>
  <c r="V237" i="16"/>
  <c r="V224" i="16"/>
  <c r="V230" i="16"/>
  <c r="X230" i="16" s="1"/>
  <c r="V232" i="16"/>
  <c r="X232" i="16" s="1"/>
  <c r="V234" i="16"/>
  <c r="V225" i="16"/>
  <c r="V244" i="16"/>
  <c r="X244" i="16" s="1"/>
  <c r="V241" i="16"/>
  <c r="X241" i="16" s="1"/>
  <c r="V242" i="16"/>
  <c r="V223" i="16"/>
  <c r="V245" i="16"/>
  <c r="X245" i="16" s="1"/>
  <c r="V251" i="16"/>
  <c r="X251" i="16" s="1"/>
  <c r="V253" i="16"/>
  <c r="V243" i="16"/>
  <c r="V239" i="16"/>
  <c r="X239" i="16" s="1"/>
  <c r="V238" i="16"/>
  <c r="X238" i="16" s="1"/>
  <c r="V248" i="16"/>
  <c r="V228" i="16"/>
  <c r="V246" i="16"/>
  <c r="X246" i="16" s="1"/>
  <c r="V252" i="16"/>
  <c r="X252" i="16" s="1"/>
  <c r="V240" i="16"/>
  <c r="V254" i="16"/>
  <c r="V255" i="16"/>
  <c r="X255" i="16" s="1"/>
  <c r="V262" i="16"/>
  <c r="X262" i="16" s="1"/>
  <c r="V247" i="16"/>
  <c r="V236" i="16"/>
  <c r="V231" i="16"/>
  <c r="X231" i="16" s="1"/>
  <c r="V261" i="16"/>
  <c r="X261" i="16" s="1"/>
  <c r="V259" i="16"/>
  <c r="V249" i="16"/>
  <c r="V250" i="16"/>
  <c r="X250" i="16" s="1"/>
  <c r="V256" i="16"/>
  <c r="X256" i="16" s="1"/>
  <c r="V263" i="16"/>
  <c r="V268" i="16"/>
  <c r="V264" i="16"/>
  <c r="X264" i="16" s="1"/>
  <c r="V267" i="16"/>
  <c r="X267" i="16" s="1"/>
  <c r="V260" i="16"/>
  <c r="V274" i="16"/>
  <c r="V272" i="16"/>
  <c r="X272" i="16" s="1"/>
  <c r="V257" i="16"/>
  <c r="X257" i="16" s="1"/>
  <c r="V258" i="16"/>
  <c r="V277" i="16"/>
  <c r="V270" i="16"/>
  <c r="X270" i="16" s="1"/>
  <c r="V276" i="16"/>
  <c r="X276" i="16" s="1"/>
  <c r="V273" i="16"/>
  <c r="V265" i="16"/>
  <c r="V266" i="16"/>
  <c r="X266" i="16" s="1"/>
  <c r="V275" i="16"/>
  <c r="X275" i="16" s="1"/>
  <c r="V271" i="16"/>
  <c r="V269" i="16"/>
  <c r="V288" i="16"/>
  <c r="X288" i="16" s="1"/>
  <c r="V289" i="16"/>
  <c r="X289" i="16" s="1"/>
  <c r="V282" i="16"/>
  <c r="V286" i="16"/>
  <c r="V284" i="16"/>
  <c r="X284" i="16" s="1"/>
  <c r="V281" i="16"/>
  <c r="X281" i="16" s="1"/>
  <c r="V287" i="16"/>
  <c r="V285" i="16"/>
  <c r="V278" i="16"/>
  <c r="X278" i="16" s="1"/>
  <c r="V280" i="16"/>
  <c r="X280" i="16" s="1"/>
  <c r="V283" i="16"/>
  <c r="V294" i="16"/>
  <c r="V300" i="16"/>
  <c r="X300" i="16" s="1"/>
  <c r="V290" i="16"/>
  <c r="X290" i="16" s="1"/>
  <c r="V296" i="16"/>
  <c r="V279" i="16"/>
  <c r="V297" i="16"/>
  <c r="X297" i="16" s="1"/>
  <c r="V301" i="16"/>
  <c r="X301" i="16" s="1"/>
  <c r="V295" i="16"/>
  <c r="V291" i="16"/>
  <c r="V292" i="16"/>
  <c r="X292" i="16" s="1"/>
  <c r="V299" i="16"/>
  <c r="X299" i="16" s="1"/>
  <c r="V303" i="16"/>
  <c r="V293" i="16"/>
  <c r="V304" i="16"/>
  <c r="X304" i="16" s="1"/>
  <c r="V309" i="16"/>
  <c r="X309" i="16" s="1"/>
  <c r="V310" i="16"/>
  <c r="V302" i="16"/>
  <c r="V308" i="16"/>
  <c r="X308" i="16" s="1"/>
  <c r="V298" i="16"/>
  <c r="X298" i="16" s="1"/>
  <c r="V307" i="16"/>
  <c r="V306" i="16"/>
  <c r="V305" i="16"/>
  <c r="X305" i="16" s="1"/>
  <c r="V311" i="16"/>
  <c r="X311" i="16" s="1"/>
  <c r="V313" i="16"/>
  <c r="V312" i="16"/>
  <c r="V315" i="16"/>
  <c r="X315" i="16" s="1"/>
  <c r="V320" i="16"/>
  <c r="X320" i="16" s="1"/>
  <c r="V314" i="16"/>
  <c r="V317" i="16"/>
  <c r="V321" i="16"/>
  <c r="X321" i="16" s="1"/>
  <c r="V324" i="16"/>
  <c r="X324" i="16" s="1"/>
  <c r="V326" i="16"/>
  <c r="V332" i="16"/>
  <c r="V322" i="16"/>
  <c r="X322" i="16" s="1"/>
  <c r="V318" i="16"/>
  <c r="X318" i="16" s="1"/>
  <c r="V333" i="16"/>
  <c r="V331" i="16"/>
  <c r="V319" i="16"/>
  <c r="X319" i="16" s="1"/>
  <c r="V337" i="16"/>
  <c r="X337" i="16" s="1"/>
  <c r="V316" i="16"/>
  <c r="V343" i="16"/>
  <c r="V327" i="16"/>
  <c r="X327" i="16" s="1"/>
  <c r="V339" i="16"/>
  <c r="X339" i="16" s="1"/>
  <c r="V330" i="16"/>
  <c r="V336" i="16"/>
  <c r="V323" i="16"/>
  <c r="X323" i="16" s="1"/>
  <c r="V338" i="16"/>
  <c r="X338" i="16" s="1"/>
  <c r="V347" i="16"/>
  <c r="V329" i="16"/>
  <c r="V328" i="16"/>
  <c r="X328" i="16" s="1"/>
  <c r="V340" i="16"/>
  <c r="X340" i="16" s="1"/>
  <c r="V344" i="16"/>
  <c r="V335" i="16"/>
  <c r="V356" i="16"/>
  <c r="X356" i="16" s="1"/>
  <c r="V345" i="16"/>
  <c r="X345" i="16" s="1"/>
  <c r="V354" i="16"/>
  <c r="V342" i="16"/>
  <c r="V353" i="16"/>
  <c r="X353" i="16" s="1"/>
  <c r="V350" i="16"/>
  <c r="X350" i="16" s="1"/>
  <c r="V349" i="16"/>
  <c r="V359" i="16"/>
  <c r="V361" i="16"/>
  <c r="X361" i="16" s="1"/>
  <c r="V325" i="16"/>
  <c r="X325" i="16" s="1"/>
  <c r="V334" i="16"/>
  <c r="V348" i="16"/>
  <c r="V346" i="16"/>
  <c r="X346" i="16" s="1"/>
  <c r="V365" i="16"/>
  <c r="X365" i="16" s="1"/>
  <c r="V351" i="16"/>
  <c r="V362" i="16"/>
  <c r="V357" i="16"/>
  <c r="X357" i="16" s="1"/>
  <c r="V358" i="16"/>
  <c r="X358" i="16" s="1"/>
  <c r="V369" i="16"/>
  <c r="V370" i="16"/>
  <c r="V364" i="16"/>
  <c r="X364" i="16" s="1"/>
  <c r="V371" i="16"/>
  <c r="X371" i="16" s="1"/>
  <c r="V373" i="16"/>
  <c r="V355" i="16"/>
  <c r="V341" i="16"/>
  <c r="X341" i="16" s="1"/>
  <c r="V352" i="16"/>
  <c r="X352" i="16" s="1"/>
  <c r="V372" i="16"/>
  <c r="V380" i="16"/>
  <c r="V384" i="16"/>
  <c r="X384" i="16" s="1"/>
  <c r="V368" i="16"/>
  <c r="X368" i="16" s="1"/>
  <c r="V378" i="16"/>
  <c r="X378" i="16" s="1"/>
  <c r="V382" i="16"/>
  <c r="V389" i="16"/>
  <c r="X389" i="16" s="1"/>
  <c r="V377" i="16"/>
  <c r="X377" i="16" s="1"/>
  <c r="V376" i="16"/>
  <c r="X376" i="16" s="1"/>
  <c r="V379" i="16"/>
  <c r="V381" i="16"/>
  <c r="X381" i="16" s="1"/>
  <c r="V394" i="16"/>
  <c r="X394" i="16" s="1"/>
  <c r="V391" i="16"/>
  <c r="X391" i="16" s="1"/>
  <c r="V388" i="16"/>
  <c r="V393" i="16"/>
  <c r="X393" i="16" s="1"/>
  <c r="V375" i="16"/>
  <c r="X375" i="16" s="1"/>
  <c r="V396" i="16"/>
  <c r="X396" i="16" s="1"/>
  <c r="V387" i="16"/>
  <c r="V374" i="16"/>
  <c r="X374" i="16" s="1"/>
  <c r="V401" i="16"/>
  <c r="X401" i="16" s="1"/>
  <c r="V400" i="16"/>
  <c r="X400" i="16" s="1"/>
  <c r="V403" i="16"/>
  <c r="V399" i="16"/>
  <c r="X399" i="16" s="1"/>
  <c r="V402" i="16"/>
  <c r="X402" i="16" s="1"/>
  <c r="V395" i="16"/>
  <c r="X395" i="16" s="1"/>
  <c r="V367" i="16"/>
  <c r="V360" i="16"/>
  <c r="X360" i="16" s="1"/>
  <c r="V407" i="16"/>
  <c r="X407" i="16" s="1"/>
  <c r="V412" i="16"/>
  <c r="X412" i="16" s="1"/>
  <c r="V408" i="16"/>
  <c r="V410" i="16"/>
  <c r="X410" i="16" s="1"/>
  <c r="V398" i="16"/>
  <c r="X398" i="16" s="1"/>
  <c r="V383" i="16"/>
  <c r="X383" i="16" s="1"/>
  <c r="V406" i="16"/>
  <c r="V397" i="16"/>
  <c r="X397" i="16" s="1"/>
  <c r="V386" i="16"/>
  <c r="X386" i="16" s="1"/>
  <c r="V411" i="16"/>
  <c r="X411" i="16" s="1"/>
  <c r="V405" i="16"/>
  <c r="V392" i="16"/>
  <c r="X392" i="16" s="1"/>
  <c r="V414" i="16"/>
  <c r="X414" i="16" s="1"/>
  <c r="V413" i="16"/>
  <c r="X413" i="16" s="1"/>
  <c r="V415" i="16"/>
  <c r="V417" i="16"/>
  <c r="X417" i="16" s="1"/>
  <c r="V404" i="16"/>
  <c r="X404" i="16" s="1"/>
  <c r="V418" i="16"/>
  <c r="X418" i="16" s="1"/>
  <c r="V416" i="16"/>
  <c r="V366" i="16"/>
  <c r="X366" i="16" s="1"/>
  <c r="V390" i="16"/>
  <c r="X390" i="16" s="1"/>
  <c r="V419" i="16"/>
  <c r="X419" i="16" s="1"/>
  <c r="V363" i="16"/>
  <c r="V409" i="16"/>
  <c r="X409" i="16" s="1"/>
  <c r="V385" i="16"/>
  <c r="X385" i="16" s="1"/>
  <c r="V421" i="16"/>
  <c r="X421" i="16" s="1"/>
  <c r="V420" i="16"/>
  <c r="V2" i="16"/>
  <c r="X2" i="16" s="1"/>
  <c r="V4" i="15"/>
  <c r="X4" i="15" s="1"/>
  <c r="Y6" i="15"/>
  <c r="V3" i="15"/>
  <c r="V8" i="15"/>
  <c r="V10" i="15"/>
  <c r="V5" i="15"/>
  <c r="X5" i="15" s="1"/>
  <c r="V9" i="15"/>
  <c r="V14" i="15"/>
  <c r="X14" i="15" s="1"/>
  <c r="V30" i="15"/>
  <c r="X30" i="15" s="1"/>
  <c r="V6" i="15"/>
  <c r="X6" i="15" s="1"/>
  <c r="V12" i="15"/>
  <c r="V15" i="15"/>
  <c r="V25" i="15"/>
  <c r="V11" i="15"/>
  <c r="X11" i="15" s="1"/>
  <c r="V17" i="15"/>
  <c r="V26" i="15"/>
  <c r="V18" i="15"/>
  <c r="X18" i="15" s="1"/>
  <c r="V20" i="15"/>
  <c r="X20" i="15" s="1"/>
  <c r="V37" i="15"/>
  <c r="V7" i="15"/>
  <c r="V59" i="15"/>
  <c r="X59" i="15" s="1"/>
  <c r="V22" i="15"/>
  <c r="X22" i="15" s="1"/>
  <c r="V88" i="15"/>
  <c r="V36" i="15"/>
  <c r="V19" i="15"/>
  <c r="V24" i="15"/>
  <c r="V32" i="15"/>
  <c r="V16" i="15"/>
  <c r="V21" i="15"/>
  <c r="V31" i="15"/>
  <c r="X31" i="15" s="1"/>
  <c r="V13" i="15"/>
  <c r="V29" i="15"/>
  <c r="V49" i="15"/>
  <c r="X49" i="15" s="1"/>
  <c r="V27" i="15"/>
  <c r="X27" i="15" s="1"/>
  <c r="V39" i="15"/>
  <c r="V34" i="15"/>
  <c r="X34" i="15" s="1"/>
  <c r="V23" i="15"/>
  <c r="X23" i="15" s="1"/>
  <c r="V40" i="15"/>
  <c r="X40" i="15" s="1"/>
  <c r="V197" i="15"/>
  <c r="V42" i="15"/>
  <c r="V57" i="15"/>
  <c r="X57" i="15" s="1"/>
  <c r="V130" i="15"/>
  <c r="V43" i="15"/>
  <c r="X43" i="15" s="1"/>
  <c r="V72" i="15"/>
  <c r="V33" i="15"/>
  <c r="X33" i="15" s="1"/>
  <c r="V107" i="15"/>
  <c r="X107" i="15" s="1"/>
  <c r="V44" i="15"/>
  <c r="V55" i="15"/>
  <c r="V63" i="15"/>
  <c r="X63" i="15" s="1"/>
  <c r="V35" i="15"/>
  <c r="X35" i="15" s="1"/>
  <c r="V41" i="15"/>
  <c r="V89" i="15"/>
  <c r="X89" i="15" s="1"/>
  <c r="V90" i="15"/>
  <c r="V78" i="15"/>
  <c r="X78" i="15" s="1"/>
  <c r="V80" i="15"/>
  <c r="V102" i="15"/>
  <c r="V38" i="15"/>
  <c r="X38" i="15" s="1"/>
  <c r="V86" i="15"/>
  <c r="X86" i="15" s="1"/>
  <c r="V198" i="15"/>
  <c r="X198" i="15" s="1"/>
  <c r="V144" i="15"/>
  <c r="V145" i="15"/>
  <c r="X145" i="15" s="1"/>
  <c r="V46" i="15"/>
  <c r="X46" i="15" s="1"/>
  <c r="V64" i="15"/>
  <c r="V66" i="15"/>
  <c r="V28" i="15"/>
  <c r="V65" i="15"/>
  <c r="X65" i="15" s="1"/>
  <c r="V73" i="15"/>
  <c r="X73" i="15" s="1"/>
  <c r="V91" i="15"/>
  <c r="V238" i="15"/>
  <c r="X238" i="15" s="1"/>
  <c r="V54" i="15"/>
  <c r="X54" i="15" s="1"/>
  <c r="V186" i="15"/>
  <c r="V50" i="15"/>
  <c r="V53" i="15"/>
  <c r="V47" i="15"/>
  <c r="V56" i="15"/>
  <c r="V85" i="15"/>
  <c r="X85" i="15" s="1"/>
  <c r="V132" i="15"/>
  <c r="X132" i="15" s="1"/>
  <c r="V79" i="15"/>
  <c r="X79" i="15" s="1"/>
  <c r="V95" i="15"/>
  <c r="V69" i="15"/>
  <c r="X69" i="15" s="1"/>
  <c r="V48" i="15"/>
  <c r="X48" i="15" s="1"/>
  <c r="V213" i="15"/>
  <c r="X213" i="15" s="1"/>
  <c r="V62" i="15"/>
  <c r="X62" i="15" s="1"/>
  <c r="V74" i="15"/>
  <c r="V131" i="15"/>
  <c r="V58" i="15"/>
  <c r="X58" i="15" s="1"/>
  <c r="V52" i="15"/>
  <c r="V60" i="15"/>
  <c r="V77" i="15"/>
  <c r="X77" i="15" s="1"/>
  <c r="V45" i="15"/>
  <c r="V75" i="15"/>
  <c r="V181" i="15"/>
  <c r="V108" i="15"/>
  <c r="X108" i="15" s="1"/>
  <c r="V97" i="15"/>
  <c r="V99" i="15"/>
  <c r="X99" i="15" s="1"/>
  <c r="V83" i="15"/>
  <c r="V94" i="15"/>
  <c r="V127" i="15"/>
  <c r="X127" i="15" s="1"/>
  <c r="V125" i="15"/>
  <c r="V116" i="15"/>
  <c r="V126" i="15"/>
  <c r="X126" i="15" s="1"/>
  <c r="V87" i="15"/>
  <c r="X87" i="15" s="1"/>
  <c r="V51" i="15"/>
  <c r="V67" i="15"/>
  <c r="V71" i="15"/>
  <c r="V100" i="15"/>
  <c r="V70" i="15"/>
  <c r="V175" i="15"/>
  <c r="V133" i="15"/>
  <c r="X133" i="15" s="1"/>
  <c r="V193" i="15"/>
  <c r="X193" i="15" s="1"/>
  <c r="V205" i="15"/>
  <c r="V111" i="15"/>
  <c r="V113" i="15"/>
  <c r="V82" i="15"/>
  <c r="X82" i="15" s="1"/>
  <c r="V168" i="15"/>
  <c r="V112" i="15"/>
  <c r="V136" i="15"/>
  <c r="V76" i="15"/>
  <c r="X76" i="15" s="1"/>
  <c r="V103" i="15"/>
  <c r="V84" i="15"/>
  <c r="V68" i="15"/>
  <c r="X68" i="15" s="1"/>
  <c r="V96" i="15"/>
  <c r="X96" i="15" s="1"/>
  <c r="V142" i="15"/>
  <c r="X142" i="15" s="1"/>
  <c r="V93" i="15"/>
  <c r="V169" i="15"/>
  <c r="V121" i="15"/>
  <c r="V149" i="15"/>
  <c r="V101" i="15"/>
  <c r="V98" i="15"/>
  <c r="X98" i="15" s="1"/>
  <c r="V128" i="15"/>
  <c r="X128" i="15" s="1"/>
  <c r="V187" i="15"/>
  <c r="V164" i="15"/>
  <c r="V147" i="15"/>
  <c r="X147" i="15" s="1"/>
  <c r="V106" i="15"/>
  <c r="X106" i="15" s="1"/>
  <c r="V163" i="15"/>
  <c r="V137" i="15"/>
  <c r="V229" i="15"/>
  <c r="X229" i="15" s="1"/>
  <c r="V171" i="15"/>
  <c r="V184" i="15"/>
  <c r="V154" i="15"/>
  <c r="X154" i="15" s="1"/>
  <c r="V129" i="15"/>
  <c r="X129" i="15" s="1"/>
  <c r="V81" i="15"/>
  <c r="X81" i="15" s="1"/>
  <c r="V119" i="15"/>
  <c r="V140" i="15"/>
  <c r="V162" i="15"/>
  <c r="X162" i="15" s="1"/>
  <c r="V152" i="15"/>
  <c r="X152" i="15" s="1"/>
  <c r="V141" i="15"/>
  <c r="X141" i="15" s="1"/>
  <c r="V206" i="15"/>
  <c r="V270" i="15"/>
  <c r="X270" i="15" s="1"/>
  <c r="V165" i="15"/>
  <c r="X165" i="15" s="1"/>
  <c r="V155" i="15"/>
  <c r="V134" i="15"/>
  <c r="X134" i="15" s="1"/>
  <c r="V123" i="15"/>
  <c r="V150" i="15"/>
  <c r="X150" i="15" s="1"/>
  <c r="V146" i="15"/>
  <c r="V194" i="15"/>
  <c r="V92" i="15"/>
  <c r="X92" i="15" s="1"/>
  <c r="V189" i="15"/>
  <c r="V153" i="15"/>
  <c r="V110" i="15"/>
  <c r="V283" i="15"/>
  <c r="V172" i="15"/>
  <c r="X172" i="15" s="1"/>
  <c r="V61" i="15"/>
  <c r="V118" i="15"/>
  <c r="V188" i="15"/>
  <c r="X188" i="15" s="1"/>
  <c r="V105" i="15"/>
  <c r="X105" i="15" s="1"/>
  <c r="V349" i="15"/>
  <c r="V122" i="15"/>
  <c r="V148" i="15"/>
  <c r="X148" i="15" s="1"/>
  <c r="V104" i="15"/>
  <c r="V139" i="15"/>
  <c r="X139" i="15" s="1"/>
  <c r="V156" i="15"/>
  <c r="X156" i="15" s="1"/>
  <c r="V228" i="15"/>
  <c r="V115" i="15"/>
  <c r="X115" i="15" s="1"/>
  <c r="V124" i="15"/>
  <c r="V190" i="15"/>
  <c r="V157" i="15"/>
  <c r="V143" i="15"/>
  <c r="X143" i="15" s="1"/>
  <c r="V248" i="15"/>
  <c r="V432" i="15"/>
  <c r="V234" i="15"/>
  <c r="X234" i="15" s="1"/>
  <c r="V109" i="15"/>
  <c r="X109" i="15" s="1"/>
  <c r="V201" i="15"/>
  <c r="V240" i="15"/>
  <c r="V284" i="15"/>
  <c r="X284" i="15" s="1"/>
  <c r="V196" i="15"/>
  <c r="X196" i="15" s="1"/>
  <c r="V280" i="15"/>
  <c r="V138" i="15"/>
  <c r="X138" i="15" s="1"/>
  <c r="V208" i="15"/>
  <c r="V114" i="15"/>
  <c r="V214" i="15"/>
  <c r="V179" i="15"/>
  <c r="X179" i="15" s="1"/>
  <c r="V117" i="15"/>
  <c r="V135" i="15"/>
  <c r="X135" i="15" s="1"/>
  <c r="V178" i="15"/>
  <c r="X178" i="15" s="1"/>
  <c r="V255" i="15"/>
  <c r="V183" i="15"/>
  <c r="V159" i="15"/>
  <c r="X159" i="15" s="1"/>
  <c r="V158" i="15"/>
  <c r="X158" i="15" s="1"/>
  <c r="V203" i="15"/>
  <c r="X203" i="15" s="1"/>
  <c r="V261" i="15"/>
  <c r="V224" i="15"/>
  <c r="X224" i="15" s="1"/>
  <c r="V167" i="15"/>
  <c r="X167" i="15" s="1"/>
  <c r="V176" i="15"/>
  <c r="X176" i="15" s="1"/>
  <c r="V177" i="15"/>
  <c r="X177" i="15" s="1"/>
  <c r="V433" i="15"/>
  <c r="X433" i="15" s="1"/>
  <c r="V161" i="15"/>
  <c r="V195" i="15"/>
  <c r="V211" i="15"/>
  <c r="X211" i="15" s="1"/>
  <c r="V220" i="15"/>
  <c r="V160" i="15"/>
  <c r="X160" i="15" s="1"/>
  <c r="V243" i="15"/>
  <c r="V185" i="15"/>
  <c r="V199" i="15"/>
  <c r="X199" i="15" s="1"/>
  <c r="V277" i="15"/>
  <c r="X277" i="15" s="1"/>
  <c r="V223" i="15"/>
  <c r="X223" i="15" s="1"/>
  <c r="V212" i="15"/>
  <c r="X212" i="15" s="1"/>
  <c r="V182" i="15"/>
  <c r="X182" i="15" s="1"/>
  <c r="V303" i="15"/>
  <c r="V166" i="15"/>
  <c r="X166" i="15" s="1"/>
  <c r="V244" i="15"/>
  <c r="V215" i="15"/>
  <c r="X215" i="15" s="1"/>
  <c r="V274" i="15"/>
  <c r="V120" i="15"/>
  <c r="V210" i="15"/>
  <c r="V216" i="15"/>
  <c r="X216" i="15" s="1"/>
  <c r="V269" i="15"/>
  <c r="X269" i="15" s="1"/>
  <c r="V323" i="15"/>
  <c r="V191" i="15"/>
  <c r="V180" i="15"/>
  <c r="V227" i="15"/>
  <c r="V207" i="15"/>
  <c r="V235" i="15"/>
  <c r="V252" i="15"/>
  <c r="X252" i="15" s="1"/>
  <c r="V334" i="15"/>
  <c r="V202" i="15"/>
  <c r="X202" i="15" s="1"/>
  <c r="V236" i="15"/>
  <c r="X236" i="15" s="1"/>
  <c r="V293" i="15"/>
  <c r="X293" i="15" s="1"/>
  <c r="V173" i="15"/>
  <c r="V241" i="15"/>
  <c r="V192" i="15"/>
  <c r="V299" i="15"/>
  <c r="X299" i="15" s="1"/>
  <c r="V230" i="15"/>
  <c r="V312" i="15"/>
  <c r="V217" i="15"/>
  <c r="X217" i="15" s="1"/>
  <c r="V200" i="15"/>
  <c r="X200" i="15" s="1"/>
  <c r="V281" i="15"/>
  <c r="X281" i="15" s="1"/>
  <c r="V174" i="15"/>
  <c r="X174" i="15" s="1"/>
  <c r="V170" i="15"/>
  <c r="X170" i="15" s="1"/>
  <c r="V151" i="15"/>
  <c r="X151" i="15" s="1"/>
  <c r="V286" i="15"/>
  <c r="X286" i="15" s="1"/>
  <c r="V279" i="15"/>
  <c r="V290" i="15"/>
  <c r="V285" i="15"/>
  <c r="X285" i="15" s="1"/>
  <c r="V237" i="15"/>
  <c r="V419" i="15"/>
  <c r="V307" i="15"/>
  <c r="V306" i="15"/>
  <c r="X306" i="15" s="1"/>
  <c r="V221" i="15"/>
  <c r="X221" i="15" s="1"/>
  <c r="V289" i="15"/>
  <c r="V226" i="15"/>
  <c r="X226" i="15" s="1"/>
  <c r="V311" i="15"/>
  <c r="X311" i="15" s="1"/>
  <c r="V347" i="15"/>
  <c r="X347" i="15" s="1"/>
  <c r="V225" i="15"/>
  <c r="X225" i="15" s="1"/>
  <c r="V204" i="15"/>
  <c r="V222" i="15"/>
  <c r="X222" i="15" s="1"/>
  <c r="V231" i="15"/>
  <c r="X231" i="15" s="1"/>
  <c r="V267" i="15"/>
  <c r="V276" i="15"/>
  <c r="X276" i="15" s="1"/>
  <c r="V318" i="15"/>
  <c r="X318" i="15" s="1"/>
  <c r="V292" i="15"/>
  <c r="V218" i="15"/>
  <c r="V321" i="15"/>
  <c r="V278" i="15"/>
  <c r="X278" i="15" s="1"/>
  <c r="V257" i="15"/>
  <c r="X257" i="15" s="1"/>
  <c r="V256" i="15"/>
  <c r="V259" i="15"/>
  <c r="X259" i="15" s="1"/>
  <c r="V258" i="15"/>
  <c r="X258" i="15" s="1"/>
  <c r="V239" i="15"/>
  <c r="V264" i="15"/>
  <c r="V232" i="15"/>
  <c r="V325" i="15"/>
  <c r="X325" i="15" s="1"/>
  <c r="V253" i="15"/>
  <c r="V268" i="15"/>
  <c r="V251" i="15"/>
  <c r="X251" i="15" s="1"/>
  <c r="V288" i="15"/>
  <c r="X288" i="15" s="1"/>
  <c r="V263" i="15"/>
  <c r="V233" i="15"/>
  <c r="V338" i="15"/>
  <c r="X338" i="15" s="1"/>
  <c r="V249" i="15"/>
  <c r="X249" i="15" s="1"/>
  <c r="V297" i="15"/>
  <c r="V209" i="15"/>
  <c r="V219" i="15"/>
  <c r="X219" i="15" s="1"/>
  <c r="V245" i="15"/>
  <c r="V246" i="15"/>
  <c r="V320" i="15"/>
  <c r="V242" i="15"/>
  <c r="X242" i="15" s="1"/>
  <c r="V319" i="15"/>
  <c r="X319" i="15" s="1"/>
  <c r="V247" i="15"/>
  <c r="V324" i="15"/>
  <c r="V265" i="15"/>
  <c r="X265" i="15" s="1"/>
  <c r="V294" i="15"/>
  <c r="X294" i="15" s="1"/>
  <c r="V340" i="15"/>
  <c r="V272" i="15"/>
  <c r="X272" i="15" s="1"/>
  <c r="V254" i="15"/>
  <c r="V300" i="15"/>
  <c r="X300" i="15" s="1"/>
  <c r="V271" i="15"/>
  <c r="V302" i="15"/>
  <c r="V418" i="15"/>
  <c r="X418" i="15" s="1"/>
  <c r="V310" i="15"/>
  <c r="X310" i="15" s="1"/>
  <c r="V282" i="15"/>
  <c r="X282" i="15" s="1"/>
  <c r="V341" i="15"/>
  <c r="V346" i="15"/>
  <c r="X346" i="15" s="1"/>
  <c r="V428" i="15"/>
  <c r="V372" i="15"/>
  <c r="X372" i="15" s="1"/>
  <c r="V262" i="15"/>
  <c r="V266" i="15"/>
  <c r="V304" i="15"/>
  <c r="X304" i="15" s="1"/>
  <c r="V426" i="15"/>
  <c r="V417" i="15"/>
  <c r="V348" i="15"/>
  <c r="V313" i="15"/>
  <c r="X313" i="15" s="1"/>
  <c r="V308" i="15"/>
  <c r="X308" i="15" s="1"/>
  <c r="V301" i="15"/>
  <c r="X301" i="15" s="1"/>
  <c r="V358" i="15"/>
  <c r="X358" i="15" s="1"/>
  <c r="V305" i="15"/>
  <c r="X305" i="15" s="1"/>
  <c r="V250" i="15"/>
  <c r="V275" i="15"/>
  <c r="V330" i="15"/>
  <c r="X330" i="15" s="1"/>
  <c r="V273" i="15"/>
  <c r="V415" i="15"/>
  <c r="X415" i="15" s="1"/>
  <c r="V287" i="15"/>
  <c r="V375" i="15"/>
  <c r="X375" i="15" s="1"/>
  <c r="V431" i="15"/>
  <c r="X431" i="15" s="1"/>
  <c r="V298" i="15"/>
  <c r="X298" i="15" s="1"/>
  <c r="V260" i="15"/>
  <c r="V332" i="15"/>
  <c r="V333" i="15"/>
  <c r="X333" i="15" s="1"/>
  <c r="V361" i="15"/>
  <c r="X361" i="15" s="1"/>
  <c r="V342" i="15"/>
  <c r="V309" i="15"/>
  <c r="V295" i="15"/>
  <c r="X295" i="15" s="1"/>
  <c r="V360" i="15"/>
  <c r="V322" i="15"/>
  <c r="V291" i="15"/>
  <c r="V296" i="15"/>
  <c r="V400" i="15"/>
  <c r="V356" i="15"/>
  <c r="V331" i="15"/>
  <c r="X331" i="15" s="1"/>
  <c r="V343" i="15"/>
  <c r="V329" i="15"/>
  <c r="X329" i="15" s="1"/>
  <c r="V367" i="15"/>
  <c r="V344" i="15"/>
  <c r="X344" i="15" s="1"/>
  <c r="V326" i="15"/>
  <c r="X326" i="15" s="1"/>
  <c r="V327" i="15"/>
  <c r="V345" i="15"/>
  <c r="V368" i="15"/>
  <c r="X368" i="15" s="1"/>
  <c r="V427" i="15"/>
  <c r="X427" i="15" s="1"/>
  <c r="V315" i="15"/>
  <c r="X315" i="15" s="1"/>
  <c r="V314" i="15"/>
  <c r="V351" i="15"/>
  <c r="X351" i="15" s="1"/>
  <c r="V317" i="15"/>
  <c r="V339" i="15"/>
  <c r="V425" i="15"/>
  <c r="X425" i="15" s="1"/>
  <c r="V401" i="15"/>
  <c r="V403" i="15"/>
  <c r="X403" i="15" s="1"/>
  <c r="V374" i="15"/>
  <c r="X374" i="15" s="1"/>
  <c r="V316" i="15"/>
  <c r="V429" i="15"/>
  <c r="X429" i="15" s="1"/>
  <c r="V359" i="15"/>
  <c r="V357" i="15"/>
  <c r="V328" i="15"/>
  <c r="V430" i="15"/>
  <c r="V389" i="15"/>
  <c r="V335" i="15"/>
  <c r="V416" i="15"/>
  <c r="V371" i="15"/>
  <c r="V422" i="15"/>
  <c r="X422" i="15" s="1"/>
  <c r="V402" i="15"/>
  <c r="V370" i="15"/>
  <c r="V390" i="15"/>
  <c r="X390" i="15" s="1"/>
  <c r="V369" i="15"/>
  <c r="X369" i="15" s="1"/>
  <c r="V373" i="15"/>
  <c r="X373" i="15" s="1"/>
  <c r="V336" i="15"/>
  <c r="V376" i="15"/>
  <c r="X376" i="15" s="1"/>
  <c r="V352" i="15"/>
  <c r="X352" i="15" s="1"/>
  <c r="V353" i="15"/>
  <c r="V404" i="15"/>
  <c r="X404" i="15" s="1"/>
  <c r="V354" i="15"/>
  <c r="V350" i="15"/>
  <c r="V391" i="15"/>
  <c r="X391" i="15" s="1"/>
  <c r="V337" i="15"/>
  <c r="V362" i="15"/>
  <c r="V424" i="15"/>
  <c r="X424" i="15" s="1"/>
  <c r="V395" i="15"/>
  <c r="V397" i="15"/>
  <c r="V377" i="15"/>
  <c r="V363" i="15"/>
  <c r="X363" i="15" s="1"/>
  <c r="V420" i="15"/>
  <c r="V421" i="15"/>
  <c r="X421" i="15" s="1"/>
  <c r="V364" i="15"/>
  <c r="V355" i="15"/>
  <c r="X355" i="15" s="1"/>
  <c r="V423" i="15"/>
  <c r="V392" i="15"/>
  <c r="V414" i="15"/>
  <c r="V365" i="15"/>
  <c r="X365" i="15" s="1"/>
  <c r="V393" i="15"/>
  <c r="V405" i="15"/>
  <c r="V396" i="15"/>
  <c r="V407" i="15"/>
  <c r="X407" i="15" s="1"/>
  <c r="V379" i="15"/>
  <c r="V406" i="15"/>
  <c r="X406" i="15" s="1"/>
  <c r="V394" i="15"/>
  <c r="X394" i="15" s="1"/>
  <c r="V399" i="15"/>
  <c r="X399" i="15" s="1"/>
  <c r="V378" i="15"/>
  <c r="V366" i="15"/>
  <c r="V383" i="15"/>
  <c r="V409" i="15"/>
  <c r="X409" i="15" s="1"/>
  <c r="V380" i="15"/>
  <c r="V382" i="15"/>
  <c r="X382" i="15" s="1"/>
  <c r="V384" i="15"/>
  <c r="X384" i="15" s="1"/>
  <c r="V385" i="15"/>
  <c r="X385" i="15" s="1"/>
  <c r="V398" i="15"/>
  <c r="X398" i="15" s="1"/>
  <c r="V381" i="15"/>
  <c r="V412" i="15"/>
  <c r="X412" i="15" s="1"/>
  <c r="V386" i="15"/>
  <c r="X386" i="15" s="1"/>
  <c r="V388" i="15"/>
  <c r="V410" i="15"/>
  <c r="X410" i="15" s="1"/>
  <c r="V387" i="15"/>
  <c r="V408" i="15"/>
  <c r="X408" i="15" s="1"/>
  <c r="V411" i="15"/>
  <c r="V413" i="15"/>
  <c r="V2" i="15"/>
  <c r="X2" i="15" s="1"/>
  <c r="X217" i="8"/>
  <c r="X253" i="8"/>
  <c r="X162" i="8"/>
  <c r="X293" i="8"/>
  <c r="X223" i="8"/>
  <c r="X298" i="8"/>
  <c r="X290" i="8"/>
  <c r="X269" i="8"/>
  <c r="X285" i="8"/>
  <c r="X317" i="8"/>
  <c r="X246" i="8"/>
  <c r="X338" i="8"/>
  <c r="X282" i="8"/>
  <c r="X349" i="8"/>
  <c r="X278" i="8"/>
  <c r="X354" i="8"/>
  <c r="X281" i="8"/>
  <c r="X305" i="8"/>
  <c r="X378" i="8"/>
  <c r="X385" i="8"/>
  <c r="X362" i="8"/>
  <c r="X413" i="8"/>
  <c r="X409" i="8"/>
  <c r="X425" i="8"/>
  <c r="X373" i="8"/>
  <c r="X437" i="8"/>
  <c r="Y3" i="8"/>
  <c r="Y4" i="8"/>
  <c r="Y5" i="8"/>
  <c r="Y6" i="8"/>
  <c r="Y8" i="8"/>
  <c r="Y9" i="8"/>
  <c r="Y11" i="8"/>
  <c r="Y10" i="8"/>
  <c r="Y12" i="8"/>
  <c r="Y13" i="8"/>
  <c r="Y14" i="8"/>
  <c r="Y15" i="8"/>
  <c r="Y16" i="8"/>
  <c r="Y21" i="8"/>
  <c r="Y18" i="8"/>
  <c r="Y20" i="8"/>
  <c r="Y19" i="8"/>
  <c r="Y17" i="8"/>
  <c r="Y24" i="8"/>
  <c r="Y26" i="8"/>
  <c r="Y27" i="8"/>
  <c r="Y23" i="8"/>
  <c r="Y25" i="8"/>
  <c r="Y22" i="8"/>
  <c r="Y29" i="8"/>
  <c r="Y33" i="8"/>
  <c r="Y28" i="8"/>
  <c r="Y37" i="8"/>
  <c r="Y30" i="8"/>
  <c r="Y36" i="8"/>
  <c r="Y31" i="8"/>
  <c r="Y32" i="8"/>
  <c r="Y38" i="8"/>
  <c r="Y35" i="8"/>
  <c r="Y39" i="8"/>
  <c r="Y34" i="8"/>
  <c r="Y42" i="8"/>
  <c r="Y41" i="8"/>
  <c r="Y43" i="8"/>
  <c r="Y40" i="8"/>
  <c r="Y44" i="8"/>
  <c r="Y48" i="8"/>
  <c r="Y45" i="8"/>
  <c r="Y55" i="8"/>
  <c r="Y46" i="8"/>
  <c r="Y52" i="8"/>
  <c r="Y47" i="8"/>
  <c r="Y51" i="8"/>
  <c r="Y50" i="8"/>
  <c r="Y54" i="8"/>
  <c r="Y56" i="8"/>
  <c r="Y49" i="8"/>
  <c r="Y58" i="8"/>
  <c r="Y61" i="8"/>
  <c r="Y53" i="8"/>
  <c r="Y57" i="8"/>
  <c r="Y60" i="8"/>
  <c r="Y63" i="8"/>
  <c r="Y65" i="8"/>
  <c r="Y59" i="8"/>
  <c r="Y73" i="8"/>
  <c r="Y62" i="8"/>
  <c r="Y66" i="8"/>
  <c r="Y69" i="8"/>
  <c r="Y64" i="8"/>
  <c r="Y68" i="8"/>
  <c r="Y76" i="8"/>
  <c r="Y72" i="8"/>
  <c r="Y70" i="8"/>
  <c r="Y74" i="8"/>
  <c r="Y67" i="8"/>
  <c r="Y77" i="8"/>
  <c r="Y92" i="8"/>
  <c r="Y82" i="8"/>
  <c r="Y98" i="8"/>
  <c r="Y89" i="8"/>
  <c r="Y94" i="8"/>
  <c r="Y80" i="8"/>
  <c r="Y87" i="8"/>
  <c r="Y79" i="8"/>
  <c r="Y71" i="8"/>
  <c r="Y95" i="8"/>
  <c r="Y83" i="8"/>
  <c r="Y84" i="8"/>
  <c r="Y85" i="8"/>
  <c r="Y90" i="8"/>
  <c r="Y88" i="8"/>
  <c r="Y93" i="8"/>
  <c r="Y108" i="8"/>
  <c r="Y109" i="8"/>
  <c r="Y110" i="8"/>
  <c r="Y81" i="8"/>
  <c r="Y78" i="8"/>
  <c r="Y91" i="8"/>
  <c r="Y97" i="8"/>
  <c r="Y104" i="8"/>
  <c r="Y86" i="8"/>
  <c r="Y105" i="8"/>
  <c r="Y112" i="8"/>
  <c r="Y116" i="8"/>
  <c r="Y102" i="8"/>
  <c r="Y75" i="8"/>
  <c r="Y115" i="8"/>
  <c r="Y101" i="8"/>
  <c r="Y100" i="8"/>
  <c r="Y123" i="8"/>
  <c r="Y114" i="8"/>
  <c r="Y96" i="8"/>
  <c r="Y113" i="8"/>
  <c r="Y124" i="8"/>
  <c r="Y103" i="8"/>
  <c r="Y136" i="8"/>
  <c r="Y120" i="8"/>
  <c r="Y107" i="8"/>
  <c r="Y119" i="8"/>
  <c r="Y99" i="8"/>
  <c r="Y106" i="8"/>
  <c r="Y143" i="8"/>
  <c r="Y127" i="8"/>
  <c r="Y121" i="8"/>
  <c r="Y117" i="8"/>
  <c r="Y138" i="8"/>
  <c r="Y125" i="8"/>
  <c r="Y142" i="8"/>
  <c r="Y135" i="8"/>
  <c r="Y122" i="8"/>
  <c r="Y131" i="8"/>
  <c r="Y111" i="8"/>
  <c r="Y130" i="8"/>
  <c r="Y160" i="8"/>
  <c r="Y152" i="8"/>
  <c r="Y148" i="8"/>
  <c r="Y133" i="8"/>
  <c r="Y118" i="8"/>
  <c r="Y126" i="8"/>
  <c r="Y128" i="8"/>
  <c r="Y147" i="8"/>
  <c r="Y144" i="8"/>
  <c r="Y146" i="8"/>
  <c r="Y137" i="8"/>
  <c r="Y134" i="8"/>
  <c r="Y154" i="8"/>
  <c r="Y153" i="8"/>
  <c r="Y132" i="8"/>
  <c r="Y140" i="8"/>
  <c r="Y149" i="8"/>
  <c r="Y167" i="8"/>
  <c r="Y141" i="8"/>
  <c r="Y158" i="8"/>
  <c r="Y159" i="8"/>
  <c r="Y168" i="8"/>
  <c r="Y170" i="8"/>
  <c r="Y150" i="8"/>
  <c r="Y173" i="8"/>
  <c r="Y155" i="8"/>
  <c r="Y163" i="8"/>
  <c r="Y175" i="8"/>
  <c r="Y145" i="8"/>
  <c r="Y129" i="8"/>
  <c r="Y156" i="8"/>
  <c r="Y139" i="8"/>
  <c r="Y151" i="8"/>
  <c r="Y171" i="8"/>
  <c r="Y165" i="8"/>
  <c r="Y169" i="8"/>
  <c r="Y181" i="8"/>
  <c r="Y174" i="8"/>
  <c r="Y166" i="8"/>
  <c r="Y184" i="8"/>
  <c r="Y177" i="8"/>
  <c r="Y172" i="8"/>
  <c r="Y195" i="8"/>
  <c r="Y192" i="8"/>
  <c r="Y161" i="8"/>
  <c r="Y182" i="8"/>
  <c r="Y186" i="8"/>
  <c r="Y176" i="8"/>
  <c r="Y157" i="8"/>
  <c r="Y185" i="8"/>
  <c r="Y187" i="8"/>
  <c r="Y179" i="8"/>
  <c r="Y189" i="8"/>
  <c r="Y200" i="8"/>
  <c r="Y198" i="8"/>
  <c r="Y180" i="8"/>
  <c r="Y197" i="8"/>
  <c r="Y190" i="8"/>
  <c r="Y208" i="8"/>
  <c r="Y201" i="8"/>
  <c r="Y205" i="8"/>
  <c r="Y219" i="8"/>
  <c r="Y194" i="8"/>
  <c r="Y211" i="8"/>
  <c r="Y178" i="8"/>
  <c r="Y202" i="8"/>
  <c r="Y213" i="8"/>
  <c r="Y221" i="8"/>
  <c r="Y218" i="8"/>
  <c r="Y191" i="8"/>
  <c r="Y188" i="8"/>
  <c r="Y196" i="8"/>
  <c r="Y215" i="8"/>
  <c r="Y225" i="8"/>
  <c r="Y228" i="8"/>
  <c r="Y229" i="8"/>
  <c r="Y233" i="8"/>
  <c r="Y232" i="8"/>
  <c r="Y216" i="8"/>
  <c r="Y203" i="8"/>
  <c r="Y207" i="8"/>
  <c r="Y220" i="8"/>
  <c r="Y209" i="8"/>
  <c r="Y230" i="8"/>
  <c r="Y249" i="8"/>
  <c r="Y212" i="8"/>
  <c r="Y234" i="8"/>
  <c r="Y222" i="8"/>
  <c r="Y204" i="8"/>
  <c r="Y226" i="8"/>
  <c r="Y193" i="8"/>
  <c r="Y199" i="8"/>
  <c r="Y214" i="8"/>
  <c r="Y244" i="8"/>
  <c r="Y257" i="8"/>
  <c r="Y210" i="8"/>
  <c r="Y238" i="8"/>
  <c r="Y243" i="8"/>
  <c r="Y237" i="8"/>
  <c r="Y254" i="8"/>
  <c r="Y236" i="8"/>
  <c r="Y248" i="8"/>
  <c r="Y258" i="8"/>
  <c r="Y242" i="8"/>
  <c r="Y256" i="8"/>
  <c r="Y164" i="8"/>
  <c r="Y217" i="8"/>
  <c r="Y270" i="8"/>
  <c r="Y306" i="8"/>
  <c r="Y255" i="8"/>
  <c r="Y272" i="8"/>
  <c r="Y239" i="8"/>
  <c r="Y240" i="8"/>
  <c r="Y262" i="8"/>
  <c r="Y224" i="8"/>
  <c r="Y273" i="8"/>
  <c r="Y247" i="8"/>
  <c r="Y310" i="8"/>
  <c r="Y253" i="8"/>
  <c r="Y227" i="8"/>
  <c r="Y183" i="8"/>
  <c r="Y294" i="8"/>
  <c r="Y162" i="8"/>
  <c r="Y271" i="8"/>
  <c r="Y274" i="8"/>
  <c r="Y288" i="8"/>
  <c r="Y319" i="8"/>
  <c r="Y292" i="8"/>
  <c r="Y241" i="8"/>
  <c r="Y318" i="8"/>
  <c r="Y259" i="8"/>
  <c r="Y283" i="8"/>
  <c r="Y286" i="8"/>
  <c r="Y250" i="8"/>
  <c r="Y293" i="8"/>
  <c r="Y267" i="8"/>
  <c r="Y314" i="8"/>
  <c r="Y295" i="8"/>
  <c r="Y223" i="8"/>
  <c r="Y301" i="8"/>
  <c r="Y264" i="8"/>
  <c r="Y261" i="8"/>
  <c r="Y298" i="8"/>
  <c r="Y304" i="8"/>
  <c r="Y266" i="8"/>
  <c r="Y231" i="8"/>
  <c r="Y290" i="8"/>
  <c r="Y315" i="8"/>
  <c r="Y275" i="8"/>
  <c r="Y316" i="8"/>
  <c r="Y269" i="8"/>
  <c r="Y297" i="8"/>
  <c r="Y284" i="8"/>
  <c r="Y276" i="8"/>
  <c r="Y252" i="8"/>
  <c r="Y251" i="8"/>
  <c r="Y245" i="8"/>
  <c r="Y313" i="8"/>
  <c r="Y285" i="8"/>
  <c r="Y300" i="8"/>
  <c r="Y263" i="8"/>
  <c r="Y206" i="8"/>
  <c r="Y317" i="8"/>
  <c r="Y296" i="8"/>
  <c r="Y268" i="8"/>
  <c r="Y303" i="8"/>
  <c r="Y279" i="8"/>
  <c r="Y325" i="8"/>
  <c r="Y321" i="8"/>
  <c r="Y336" i="8"/>
  <c r="Y328" i="8"/>
  <c r="Y265" i="8"/>
  <c r="Y330" i="8"/>
  <c r="Y308" i="8"/>
  <c r="Y246" i="8"/>
  <c r="Y323" i="8"/>
  <c r="Y280" i="8"/>
  <c r="Y307" i="8"/>
  <c r="Y338" i="8"/>
  <c r="Y289" i="8"/>
  <c r="Y287" i="8"/>
  <c r="Y350" i="8"/>
  <c r="Y282" i="8"/>
  <c r="Y235" i="8"/>
  <c r="Y346" i="8"/>
  <c r="Y332" i="8"/>
  <c r="Y349" i="8"/>
  <c r="Y337" i="8"/>
  <c r="Y345" i="8"/>
  <c r="Y342" i="8"/>
  <c r="Y343" i="8"/>
  <c r="Y309" i="8"/>
  <c r="Y334" i="8"/>
  <c r="Y312" i="8"/>
  <c r="Y278" i="8"/>
  <c r="Y327" i="8"/>
  <c r="Y352" i="8"/>
  <c r="Y326" i="8"/>
  <c r="Y354" i="8"/>
  <c r="Y331" i="8"/>
  <c r="Y324" i="8"/>
  <c r="Y356" i="8"/>
  <c r="Y281" i="8"/>
  <c r="Y277" i="8"/>
  <c r="Y291" i="8"/>
  <c r="Y340" i="8"/>
  <c r="Y305" i="8"/>
  <c r="Y322" i="8"/>
  <c r="Y339" i="8"/>
  <c r="Y347" i="8"/>
  <c r="Y378" i="8"/>
  <c r="Y381" i="8"/>
  <c r="Y333" i="8"/>
  <c r="Y311" i="8"/>
  <c r="Y368" i="8"/>
  <c r="Y365" i="8"/>
  <c r="Y361" i="8"/>
  <c r="Y384" i="8"/>
  <c r="Y371" i="8"/>
  <c r="Y375" i="8"/>
  <c r="Y353" i="8"/>
  <c r="Y351" i="8"/>
  <c r="Y364" i="8"/>
  <c r="Y320" i="8"/>
  <c r="Y377" i="8"/>
  <c r="Y260" i="8"/>
  <c r="Y383" i="8"/>
  <c r="Y397" i="8"/>
  <c r="Y299" i="8"/>
  <c r="Y370" i="8"/>
  <c r="Y385" i="8"/>
  <c r="Y366" i="8"/>
  <c r="Y401" i="8"/>
  <c r="Y382" i="8"/>
  <c r="Y392" i="8"/>
  <c r="Y357" i="8"/>
  <c r="Y359" i="8"/>
  <c r="Y386" i="8"/>
  <c r="Y403" i="8"/>
  <c r="Y399" i="8"/>
  <c r="Y335" i="8"/>
  <c r="Y396" i="8"/>
  <c r="Y412" i="8"/>
  <c r="Y374" i="8"/>
  <c r="Y369" i="8"/>
  <c r="Y329" i="8"/>
  <c r="Y388" i="8"/>
  <c r="Y389" i="8"/>
  <c r="Y380" i="8"/>
  <c r="Y407" i="8"/>
  <c r="Y411" i="8"/>
  <c r="Y408" i="8"/>
  <c r="Y410" i="8"/>
  <c r="Y379" i="8"/>
  <c r="Y362" i="8"/>
  <c r="Y372" i="8"/>
  <c r="Y423" i="8"/>
  <c r="Y302" i="8"/>
  <c r="Y413" i="8"/>
  <c r="Y424" i="8"/>
  <c r="Y417" i="8"/>
  <c r="Y394" i="8"/>
  <c r="Y416" i="8"/>
  <c r="Y400" i="8"/>
  <c r="Y420" i="8"/>
  <c r="Y422" i="8"/>
  <c r="Y360" i="8"/>
  <c r="Y358" i="8"/>
  <c r="Y398" i="8"/>
  <c r="Y435" i="8"/>
  <c r="Y409" i="8"/>
  <c r="Y428" i="8"/>
  <c r="Y436" i="8"/>
  <c r="Y404" i="8"/>
  <c r="Y425" i="8"/>
  <c r="Y390" i="8"/>
  <c r="Y348" i="8"/>
  <c r="Y433" i="8"/>
  <c r="Y373" i="8"/>
  <c r="Y419" i="8"/>
  <c r="Y421" i="8"/>
  <c r="Y418" i="8"/>
  <c r="Y395" i="8"/>
  <c r="Y426" i="8"/>
  <c r="Y429" i="8"/>
  <c r="Y431" i="8"/>
  <c r="Y367" i="8"/>
  <c r="Y402" i="8"/>
  <c r="Y344" i="8"/>
  <c r="Y405" i="8"/>
  <c r="Y437" i="8"/>
  <c r="Y341" i="8"/>
  <c r="Y430" i="8"/>
  <c r="Y432" i="8"/>
  <c r="Y387" i="8"/>
  <c r="Y393" i="8"/>
  <c r="Y355" i="8"/>
  <c r="Y415" i="8"/>
  <c r="Y391" i="8"/>
  <c r="Y414" i="8"/>
  <c r="Y434" i="8"/>
  <c r="Y427" i="8"/>
  <c r="Y363" i="8"/>
  <c r="Y376" i="8"/>
  <c r="Y406" i="8"/>
  <c r="Y2" i="8"/>
  <c r="X256" i="8"/>
  <c r="X164" i="8"/>
  <c r="X270" i="8"/>
  <c r="X306" i="8"/>
  <c r="X240" i="8"/>
  <c r="X262" i="8"/>
  <c r="X273" i="8"/>
  <c r="X310" i="8"/>
  <c r="X227" i="8"/>
  <c r="X183" i="8"/>
  <c r="X294" i="8"/>
  <c r="X274" i="8"/>
  <c r="X288" i="8"/>
  <c r="X292" i="8"/>
  <c r="X241" i="8"/>
  <c r="X318" i="8"/>
  <c r="X286" i="8"/>
  <c r="X250" i="8"/>
  <c r="X314" i="8"/>
  <c r="X301" i="8"/>
  <c r="X264" i="8"/>
  <c r="X261" i="8"/>
  <c r="X304" i="8"/>
  <c r="X266" i="8"/>
  <c r="X231" i="8"/>
  <c r="X316" i="8"/>
  <c r="X297" i="8"/>
  <c r="X284" i="8"/>
  <c r="X276" i="8"/>
  <c r="X251" i="8"/>
  <c r="X245" i="8"/>
  <c r="X313" i="8"/>
  <c r="X300" i="8"/>
  <c r="X206" i="8"/>
  <c r="X296" i="8"/>
  <c r="X268" i="8"/>
  <c r="X325" i="8"/>
  <c r="X321" i="8"/>
  <c r="X336" i="8"/>
  <c r="X265" i="8"/>
  <c r="X330" i="8"/>
  <c r="X308" i="8"/>
  <c r="X280" i="8"/>
  <c r="X289" i="8"/>
  <c r="X350" i="8"/>
  <c r="X346" i="8"/>
  <c r="X332" i="8"/>
  <c r="X337" i="8"/>
  <c r="X345" i="8"/>
  <c r="X342" i="8"/>
  <c r="X309" i="8"/>
  <c r="X334" i="8"/>
  <c r="X312" i="8"/>
  <c r="X352" i="8"/>
  <c r="X326" i="8"/>
  <c r="X324" i="8"/>
  <c r="X356" i="8"/>
  <c r="X277" i="8"/>
  <c r="X340" i="8"/>
  <c r="X322" i="8"/>
  <c r="X381" i="8"/>
  <c r="X333" i="8"/>
  <c r="X365" i="8"/>
  <c r="X361" i="8"/>
  <c r="X384" i="8"/>
  <c r="X353" i="8"/>
  <c r="X320" i="8"/>
  <c r="X377" i="8"/>
  <c r="X260" i="8"/>
  <c r="X397" i="8"/>
  <c r="X370" i="8"/>
  <c r="X366" i="8"/>
  <c r="X401" i="8"/>
  <c r="X382" i="8"/>
  <c r="X357" i="8"/>
  <c r="X386" i="8"/>
  <c r="X396" i="8"/>
  <c r="X374" i="8"/>
  <c r="X369" i="8"/>
  <c r="X329" i="8"/>
  <c r="X389" i="8"/>
  <c r="X380" i="8"/>
  <c r="X408" i="8"/>
  <c r="X410" i="8"/>
  <c r="X372" i="8"/>
  <c r="X302" i="8"/>
  <c r="X424" i="8"/>
  <c r="X417" i="8"/>
  <c r="X394" i="8"/>
  <c r="X400" i="8"/>
  <c r="X420" i="8"/>
  <c r="X422" i="8"/>
  <c r="X358" i="8"/>
  <c r="X398" i="8"/>
  <c r="X428" i="8"/>
  <c r="X436" i="8"/>
  <c r="X404" i="8"/>
  <c r="X390" i="8"/>
  <c r="X348" i="8"/>
  <c r="X433" i="8"/>
  <c r="X421" i="8"/>
  <c r="X418" i="8"/>
  <c r="X426" i="8"/>
  <c r="X429" i="8"/>
  <c r="X402" i="8"/>
  <c r="X344" i="8"/>
  <c r="X405" i="8"/>
  <c r="X341" i="8"/>
  <c r="X430" i="8"/>
  <c r="X432" i="8"/>
  <c r="X393" i="8"/>
  <c r="X414" i="8"/>
  <c r="X434" i="8"/>
  <c r="X376" i="8"/>
  <c r="X406" i="8"/>
  <c r="V3" i="8"/>
  <c r="X3" i="8" s="1"/>
  <c r="V4" i="8"/>
  <c r="X4" i="8" s="1"/>
  <c r="V5" i="8"/>
  <c r="X5" i="8" s="1"/>
  <c r="V6" i="8"/>
  <c r="V8" i="8"/>
  <c r="X8" i="8" s="1"/>
  <c r="V9" i="8"/>
  <c r="X9" i="8" s="1"/>
  <c r="V11" i="8"/>
  <c r="V10" i="8"/>
  <c r="V12" i="8"/>
  <c r="X12" i="8" s="1"/>
  <c r="V13" i="8"/>
  <c r="X13" i="8" s="1"/>
  <c r="V14" i="8"/>
  <c r="X14" i="8" s="1"/>
  <c r="V15" i="8"/>
  <c r="V16" i="8"/>
  <c r="V21" i="8"/>
  <c r="X21" i="8" s="1"/>
  <c r="V18" i="8"/>
  <c r="X18" i="8" s="1"/>
  <c r="V20" i="8"/>
  <c r="V19" i="8"/>
  <c r="V17" i="8"/>
  <c r="X17" i="8" s="1"/>
  <c r="V24" i="8"/>
  <c r="X24" i="8" s="1"/>
  <c r="V26" i="8"/>
  <c r="V27" i="8"/>
  <c r="X27" i="8" s="1"/>
  <c r="V23" i="8"/>
  <c r="X23" i="8" s="1"/>
  <c r="V25" i="8"/>
  <c r="V22" i="8"/>
  <c r="V29" i="8"/>
  <c r="X29" i="8" s="1"/>
  <c r="V33" i="8"/>
  <c r="X33" i="8" s="1"/>
  <c r="V28" i="8"/>
  <c r="X28" i="8" s="1"/>
  <c r="V37" i="8"/>
  <c r="V30" i="8"/>
  <c r="V36" i="8"/>
  <c r="X36" i="8" s="1"/>
  <c r="V31" i="8"/>
  <c r="X31" i="8" s="1"/>
  <c r="V32" i="8"/>
  <c r="V38" i="8"/>
  <c r="X38" i="8" s="1"/>
  <c r="V35" i="8"/>
  <c r="V39" i="8"/>
  <c r="X39" i="8" s="1"/>
  <c r="V34" i="8"/>
  <c r="V42" i="8"/>
  <c r="X42" i="8" s="1"/>
  <c r="V41" i="8"/>
  <c r="V43" i="8"/>
  <c r="X43" i="8" s="1"/>
  <c r="V40" i="8"/>
  <c r="V44" i="8"/>
  <c r="X44" i="8" s="1"/>
  <c r="V48" i="8"/>
  <c r="X48" i="8" s="1"/>
  <c r="V45" i="8"/>
  <c r="X45" i="8" s="1"/>
  <c r="V55" i="8"/>
  <c r="V46" i="8"/>
  <c r="V52" i="8"/>
  <c r="X52" i="8" s="1"/>
  <c r="V47" i="8"/>
  <c r="X47" i="8" s="1"/>
  <c r="V51" i="8"/>
  <c r="V50" i="8"/>
  <c r="X50" i="8" s="1"/>
  <c r="V54" i="8"/>
  <c r="V56" i="8"/>
  <c r="X56" i="8" s="1"/>
  <c r="V49" i="8"/>
  <c r="V58" i="8"/>
  <c r="X58" i="8" s="1"/>
  <c r="V61" i="8"/>
  <c r="X61" i="8" s="1"/>
  <c r="V53" i="8"/>
  <c r="X53" i="8" s="1"/>
  <c r="V57" i="8"/>
  <c r="V60" i="8"/>
  <c r="X60" i="8" s="1"/>
  <c r="V63" i="8"/>
  <c r="V65" i="8"/>
  <c r="X65" i="8" s="1"/>
  <c r="V59" i="8"/>
  <c r="V73" i="8"/>
  <c r="X73" i="8" s="1"/>
  <c r="V62" i="8"/>
  <c r="V66" i="8"/>
  <c r="X66" i="8" s="1"/>
  <c r="V69" i="8"/>
  <c r="V64" i="8"/>
  <c r="X64" i="8" s="1"/>
  <c r="V68" i="8"/>
  <c r="X68" i="8" s="1"/>
  <c r="V76" i="8"/>
  <c r="V72" i="8"/>
  <c r="V70" i="8"/>
  <c r="X70" i="8" s="1"/>
  <c r="V74" i="8"/>
  <c r="X74" i="8" s="1"/>
  <c r="V67" i="8"/>
  <c r="X67" i="8" s="1"/>
  <c r="V77" i="8"/>
  <c r="V92" i="8"/>
  <c r="X92" i="8" s="1"/>
  <c r="V82" i="8"/>
  <c r="X82" i="8" s="1"/>
  <c r="V98" i="8"/>
  <c r="X98" i="8" s="1"/>
  <c r="V89" i="8"/>
  <c r="V94" i="8"/>
  <c r="V80" i="8"/>
  <c r="V87" i="8"/>
  <c r="X87" i="8" s="1"/>
  <c r="V79" i="8"/>
  <c r="V71" i="8"/>
  <c r="X71" i="8" s="1"/>
  <c r="V95" i="8"/>
  <c r="X95" i="8" s="1"/>
  <c r="V83" i="8"/>
  <c r="X83" i="8" s="1"/>
  <c r="V84" i="8"/>
  <c r="V85" i="8"/>
  <c r="V90" i="8"/>
  <c r="X90" i="8" s="1"/>
  <c r="V88" i="8"/>
  <c r="V93" i="8"/>
  <c r="V108" i="8"/>
  <c r="X108" i="8" s="1"/>
  <c r="V109" i="8"/>
  <c r="X109" i="8" s="1"/>
  <c r="V110" i="8"/>
  <c r="V81" i="8"/>
  <c r="V78" i="8"/>
  <c r="X78" i="8" s="1"/>
  <c r="V91" i="8"/>
  <c r="X91" i="8" s="1"/>
  <c r="V97" i="8"/>
  <c r="X97" i="8" s="1"/>
  <c r="V104" i="8"/>
  <c r="V86" i="8"/>
  <c r="X86" i="8" s="1"/>
  <c r="V105" i="8"/>
  <c r="X105" i="8" s="1"/>
  <c r="V112" i="8"/>
  <c r="X112" i="8" s="1"/>
  <c r="V116" i="8"/>
  <c r="V102" i="8"/>
  <c r="V75" i="8"/>
  <c r="V115" i="8"/>
  <c r="X115" i="8" s="1"/>
  <c r="V101" i="8"/>
  <c r="V100" i="8"/>
  <c r="X100" i="8" s="1"/>
  <c r="V123" i="8"/>
  <c r="X123" i="8" s="1"/>
  <c r="V114" i="8"/>
  <c r="X114" i="8" s="1"/>
  <c r="V96" i="8"/>
  <c r="V113" i="8"/>
  <c r="X113" i="8" s="1"/>
  <c r="V124" i="8"/>
  <c r="X124" i="8" s="1"/>
  <c r="V103" i="8"/>
  <c r="V136" i="8"/>
  <c r="V120" i="8"/>
  <c r="X120" i="8" s="1"/>
  <c r="V107" i="8"/>
  <c r="V119" i="8"/>
  <c r="X119" i="8" s="1"/>
  <c r="V99" i="8"/>
  <c r="V106" i="8"/>
  <c r="X106" i="8" s="1"/>
  <c r="V143" i="8"/>
  <c r="X143" i="8" s="1"/>
  <c r="V127" i="8"/>
  <c r="V121" i="8"/>
  <c r="V117" i="8"/>
  <c r="X117" i="8" s="1"/>
  <c r="V138" i="8"/>
  <c r="X138" i="8" s="1"/>
  <c r="V125" i="8"/>
  <c r="V142" i="8"/>
  <c r="V135" i="8"/>
  <c r="X135" i="8" s="1"/>
  <c r="V122" i="8"/>
  <c r="X122" i="8" s="1"/>
  <c r="V131" i="8"/>
  <c r="X131" i="8" s="1"/>
  <c r="V111" i="8"/>
  <c r="V130" i="8"/>
  <c r="X130" i="8" s="1"/>
  <c r="V160" i="8"/>
  <c r="X160" i="8" s="1"/>
  <c r="V152" i="8"/>
  <c r="X152" i="8" s="1"/>
  <c r="V148" i="8"/>
  <c r="V133" i="8"/>
  <c r="X133" i="8" s="1"/>
  <c r="V118" i="8"/>
  <c r="X118" i="8" s="1"/>
  <c r="V126" i="8"/>
  <c r="X126" i="8" s="1"/>
  <c r="V128" i="8"/>
  <c r="V147" i="8"/>
  <c r="X147" i="8" s="1"/>
  <c r="V144" i="8"/>
  <c r="X144" i="8" s="1"/>
  <c r="V146" i="8"/>
  <c r="X146" i="8" s="1"/>
  <c r="V137" i="8"/>
  <c r="V134" i="8"/>
  <c r="X134" i="8" s="1"/>
  <c r="V154" i="8"/>
  <c r="X154" i="8" s="1"/>
  <c r="V153" i="8"/>
  <c r="V132" i="8"/>
  <c r="V140" i="8"/>
  <c r="X140" i="8" s="1"/>
  <c r="V149" i="8"/>
  <c r="V167" i="8"/>
  <c r="V141" i="8"/>
  <c r="V158" i="8"/>
  <c r="X158" i="8" s="1"/>
  <c r="V159" i="8"/>
  <c r="X159" i="8" s="1"/>
  <c r="V168" i="8"/>
  <c r="V170" i="8"/>
  <c r="V150" i="8"/>
  <c r="X150" i="8" s="1"/>
  <c r="V173" i="8"/>
  <c r="V155" i="8"/>
  <c r="X155" i="8" s="1"/>
  <c r="V163" i="8"/>
  <c r="V175" i="8"/>
  <c r="X175" i="8" s="1"/>
  <c r="V145" i="8"/>
  <c r="V129" i="8"/>
  <c r="X129" i="8" s="1"/>
  <c r="V156" i="8"/>
  <c r="V139" i="8"/>
  <c r="X139" i="8" s="1"/>
  <c r="V151" i="8"/>
  <c r="X151" i="8" s="1"/>
  <c r="V171" i="8"/>
  <c r="V165" i="8"/>
  <c r="V169" i="8"/>
  <c r="V181" i="8"/>
  <c r="V174" i="8"/>
  <c r="X174" i="8" s="1"/>
  <c r="V166" i="8"/>
  <c r="V184" i="8"/>
  <c r="X184" i="8" s="1"/>
  <c r="V177" i="8"/>
  <c r="X177" i="8" s="1"/>
  <c r="V172" i="8"/>
  <c r="X172" i="8" s="1"/>
  <c r="V195" i="8"/>
  <c r="V192" i="8"/>
  <c r="X192" i="8" s="1"/>
  <c r="V161" i="8"/>
  <c r="V182" i="8"/>
  <c r="X182" i="8" s="1"/>
  <c r="V186" i="8"/>
  <c r="V176" i="8"/>
  <c r="X176" i="8" s="1"/>
  <c r="V157" i="8"/>
  <c r="X157" i="8" s="1"/>
  <c r="V185" i="8"/>
  <c r="X185" i="8" s="1"/>
  <c r="V187" i="8"/>
  <c r="V179" i="8"/>
  <c r="X179" i="8" s="1"/>
  <c r="V189" i="8"/>
  <c r="X189" i="8" s="1"/>
  <c r="V200" i="8"/>
  <c r="X200" i="8" s="1"/>
  <c r="V198" i="8"/>
  <c r="V180" i="8"/>
  <c r="X180" i="8" s="1"/>
  <c r="V197" i="8"/>
  <c r="X197" i="8" s="1"/>
  <c r="V190" i="8"/>
  <c r="V208" i="8"/>
  <c r="V201" i="8"/>
  <c r="X201" i="8" s="1"/>
  <c r="V205" i="8"/>
  <c r="V219" i="8"/>
  <c r="X219" i="8" s="1"/>
  <c r="V194" i="8"/>
  <c r="V211" i="8"/>
  <c r="X211" i="8" s="1"/>
  <c r="V178" i="8"/>
  <c r="V202" i="8"/>
  <c r="X202" i="8" s="1"/>
  <c r="V213" i="8"/>
  <c r="V221" i="8"/>
  <c r="X221" i="8" s="1"/>
  <c r="V218" i="8"/>
  <c r="X218" i="8" s="1"/>
  <c r="V191" i="8"/>
  <c r="V188" i="8"/>
  <c r="V196" i="8"/>
  <c r="X196" i="8" s="1"/>
  <c r="V215" i="8"/>
  <c r="V225" i="8"/>
  <c r="X225" i="8" s="1"/>
  <c r="V228" i="8"/>
  <c r="V229" i="8"/>
  <c r="X229" i="8" s="1"/>
  <c r="V233" i="8"/>
  <c r="V232" i="8"/>
  <c r="X232" i="8" s="1"/>
  <c r="V216" i="8"/>
  <c r="V203" i="8"/>
  <c r="X203" i="8" s="1"/>
  <c r="V207" i="8"/>
  <c r="X207" i="8" s="1"/>
  <c r="V220" i="8"/>
  <c r="X220" i="8" s="1"/>
  <c r="V209" i="8"/>
  <c r="V230" i="8"/>
  <c r="X230" i="8" s="1"/>
  <c r="V249" i="8"/>
  <c r="X249" i="8" s="1"/>
  <c r="V212" i="8"/>
  <c r="X212" i="8" s="1"/>
  <c r="V234" i="8"/>
  <c r="V222" i="8"/>
  <c r="V204" i="8"/>
  <c r="X204" i="8" s="1"/>
  <c r="V226" i="8"/>
  <c r="V193" i="8"/>
  <c r="V199" i="8"/>
  <c r="X199" i="8" s="1"/>
  <c r="V214" i="8"/>
  <c r="X214" i="8" s="1"/>
  <c r="V244" i="8"/>
  <c r="X244" i="8" s="1"/>
  <c r="V257" i="8"/>
  <c r="V210" i="8"/>
  <c r="X210" i="8" s="1"/>
  <c r="V238" i="8"/>
  <c r="V243" i="8"/>
  <c r="X243" i="8" s="1"/>
  <c r="V237" i="8"/>
  <c r="V254" i="8"/>
  <c r="X254" i="8" s="1"/>
  <c r="V236" i="8"/>
  <c r="X236" i="8" s="1"/>
  <c r="V248" i="8"/>
  <c r="X248" i="8" s="1"/>
  <c r="V258" i="8"/>
  <c r="V242" i="8"/>
  <c r="X242" i="8" s="1"/>
  <c r="V2" i="8"/>
  <c r="X2" i="8" s="1"/>
  <c r="V2" i="3"/>
  <c r="V4" i="3"/>
  <c r="V8" i="3"/>
  <c r="V5" i="3"/>
  <c r="X5" i="3" s="1"/>
  <c r="V6" i="3"/>
  <c r="V7" i="3"/>
  <c r="V9" i="3"/>
  <c r="V10" i="3"/>
  <c r="X10" i="3" s="1"/>
  <c r="V11" i="3"/>
  <c r="V12" i="3"/>
  <c r="V13" i="3"/>
  <c r="V14" i="3"/>
  <c r="X14" i="3" s="1"/>
  <c r="V15" i="3"/>
  <c r="V17" i="3"/>
  <c r="V18" i="3"/>
  <c r="V16" i="3"/>
  <c r="X16" i="3" s="1"/>
  <c r="V19" i="3"/>
  <c r="V22" i="3"/>
  <c r="V21" i="3"/>
  <c r="V24" i="3"/>
  <c r="X24" i="3" s="1"/>
  <c r="V20" i="3"/>
  <c r="V23" i="3"/>
  <c r="V26" i="3"/>
  <c r="V25" i="3"/>
  <c r="X25" i="3" s="1"/>
  <c r="V29" i="3"/>
  <c r="V27" i="3"/>
  <c r="V33" i="3"/>
  <c r="V28" i="3"/>
  <c r="X28" i="3" s="1"/>
  <c r="V32" i="3"/>
  <c r="V39" i="3"/>
  <c r="V31" i="3"/>
  <c r="V37" i="3"/>
  <c r="X37" i="3" s="1"/>
  <c r="V38" i="3"/>
  <c r="V35" i="3"/>
  <c r="V30" i="3"/>
  <c r="V40" i="3"/>
  <c r="X40" i="3" s="1"/>
  <c r="V41" i="3"/>
  <c r="V36" i="3"/>
  <c r="V42" i="3"/>
  <c r="V34" i="3"/>
  <c r="X34" i="3" s="1"/>
  <c r="V43" i="3"/>
  <c r="V45" i="3"/>
  <c r="V47" i="3"/>
  <c r="V46" i="3"/>
  <c r="X46" i="3" s="1"/>
  <c r="V48" i="3"/>
  <c r="V44" i="3"/>
  <c r="V51" i="3"/>
  <c r="V56" i="3"/>
  <c r="X56" i="3" s="1"/>
  <c r="V50" i="3"/>
  <c r="V54" i="3"/>
  <c r="V59" i="3"/>
  <c r="V58" i="3"/>
  <c r="X58" i="3" s="1"/>
  <c r="V52" i="3"/>
  <c r="V60" i="3"/>
  <c r="V55" i="3"/>
  <c r="V53" i="3"/>
  <c r="X53" i="3" s="1"/>
  <c r="V64" i="3"/>
  <c r="V62" i="3"/>
  <c r="V57" i="3"/>
  <c r="V49" i="3"/>
  <c r="X49" i="3" s="1"/>
  <c r="V66" i="3"/>
  <c r="V69" i="3"/>
  <c r="V65" i="3"/>
  <c r="V68" i="3"/>
  <c r="X68" i="3" s="1"/>
  <c r="V61" i="3"/>
  <c r="V70" i="3"/>
  <c r="V67" i="3"/>
  <c r="V72" i="3"/>
  <c r="X72" i="3" s="1"/>
  <c r="V75" i="3"/>
  <c r="V63" i="3"/>
  <c r="V74" i="3"/>
  <c r="V71" i="3"/>
  <c r="X71" i="3" s="1"/>
  <c r="V80" i="3"/>
  <c r="V77" i="3"/>
  <c r="V79" i="3"/>
  <c r="V73" i="3"/>
  <c r="X73" i="3" s="1"/>
  <c r="V76" i="3"/>
  <c r="V82" i="3"/>
  <c r="V78" i="3"/>
  <c r="V83" i="3"/>
  <c r="X83" i="3" s="1"/>
  <c r="V85" i="3"/>
  <c r="V86" i="3"/>
  <c r="V92" i="3"/>
  <c r="V90" i="3"/>
  <c r="X90" i="3" s="1"/>
  <c r="V87" i="3"/>
  <c r="V97" i="3"/>
  <c r="V99" i="3"/>
  <c r="V94" i="3"/>
  <c r="X94" i="3" s="1"/>
  <c r="V81" i="3"/>
  <c r="V84" i="3"/>
  <c r="V89" i="3"/>
  <c r="V96" i="3"/>
  <c r="X96" i="3" s="1"/>
  <c r="V91" i="3"/>
  <c r="V101" i="3"/>
  <c r="V100" i="3"/>
  <c r="V98" i="3"/>
  <c r="X98" i="3" s="1"/>
  <c r="V88" i="3"/>
  <c r="V105" i="3"/>
  <c r="V93" i="3"/>
  <c r="V95" i="3"/>
  <c r="X95" i="3" s="1"/>
  <c r="V102" i="3"/>
  <c r="V112" i="3"/>
  <c r="V103" i="3"/>
  <c r="V104" i="3"/>
  <c r="X104" i="3" s="1"/>
  <c r="V107" i="3"/>
  <c r="V109" i="3"/>
  <c r="V116" i="3"/>
  <c r="V110" i="3"/>
  <c r="X110" i="3" s="1"/>
  <c r="V108" i="3"/>
  <c r="V106" i="3"/>
  <c r="V117" i="3"/>
  <c r="V114" i="3"/>
  <c r="X114" i="3" s="1"/>
  <c r="V121" i="3"/>
  <c r="V125" i="3"/>
  <c r="V119" i="3"/>
  <c r="V118" i="3"/>
  <c r="X118" i="3" s="1"/>
  <c r="V129" i="3"/>
  <c r="V123" i="3"/>
  <c r="V127" i="3"/>
  <c r="V120" i="3"/>
  <c r="X120" i="3" s="1"/>
  <c r="V111" i="3"/>
  <c r="V122" i="3"/>
  <c r="V113" i="3"/>
  <c r="V124" i="3"/>
  <c r="X124" i="3" s="1"/>
  <c r="V128" i="3"/>
  <c r="V130" i="3"/>
  <c r="V136" i="3"/>
  <c r="V134" i="3"/>
  <c r="X134" i="3" s="1"/>
  <c r="V126" i="3"/>
  <c r="V132" i="3"/>
  <c r="V133" i="3"/>
  <c r="V138" i="3"/>
  <c r="X138" i="3" s="1"/>
  <c r="V115" i="3"/>
  <c r="V135" i="3"/>
  <c r="V139" i="3"/>
  <c r="V137" i="3"/>
  <c r="X137" i="3" s="1"/>
  <c r="V140" i="3"/>
  <c r="V145" i="3"/>
  <c r="V131" i="3"/>
  <c r="V146" i="3"/>
  <c r="X146" i="3" s="1"/>
  <c r="V143" i="3"/>
  <c r="V153" i="3"/>
  <c r="V141" i="3"/>
  <c r="V147" i="3"/>
  <c r="X147" i="3" s="1"/>
  <c r="V142" i="3"/>
  <c r="V148" i="3"/>
  <c r="V144" i="3"/>
  <c r="V149" i="3"/>
  <c r="X149" i="3" s="1"/>
  <c r="V161" i="3"/>
  <c r="V157" i="3"/>
  <c r="V160" i="3"/>
  <c r="V156" i="3"/>
  <c r="X156" i="3" s="1"/>
  <c r="V155" i="3"/>
  <c r="V151" i="3"/>
  <c r="V158" i="3"/>
  <c r="V171" i="3"/>
  <c r="X171" i="3" s="1"/>
  <c r="V166" i="3"/>
  <c r="V162" i="3"/>
  <c r="V154" i="3"/>
  <c r="V152" i="3"/>
  <c r="X152" i="3" s="1"/>
  <c r="V169" i="3"/>
  <c r="V168" i="3"/>
  <c r="V164" i="3"/>
  <c r="V163" i="3"/>
  <c r="X163" i="3" s="1"/>
  <c r="V170" i="3"/>
  <c r="V159" i="3"/>
  <c r="V174" i="3"/>
  <c r="V176" i="3"/>
  <c r="X176" i="3" s="1"/>
  <c r="V167" i="3"/>
  <c r="V172" i="3"/>
  <c r="V175" i="3"/>
  <c r="V165" i="3"/>
  <c r="X165" i="3" s="1"/>
  <c r="V150" i="3"/>
  <c r="V181" i="3"/>
  <c r="V180" i="3"/>
  <c r="V178" i="3"/>
  <c r="X178" i="3" s="1"/>
  <c r="V177" i="3"/>
  <c r="V179" i="3"/>
  <c r="V173" i="3"/>
  <c r="V187" i="3"/>
  <c r="X187" i="3" s="1"/>
  <c r="V190" i="3"/>
  <c r="V185" i="3"/>
  <c r="V183" i="3"/>
  <c r="V182" i="3"/>
  <c r="X182" i="3" s="1"/>
  <c r="V184" i="3"/>
  <c r="V186" i="3"/>
  <c r="V195" i="3"/>
  <c r="V194" i="3"/>
  <c r="X194" i="3" s="1"/>
  <c r="V188" i="3"/>
  <c r="V202" i="3"/>
  <c r="V198" i="3"/>
  <c r="V192" i="3"/>
  <c r="X192" i="3" s="1"/>
  <c r="V196" i="3"/>
  <c r="V197" i="3"/>
  <c r="V203" i="3"/>
  <c r="V191" i="3"/>
  <c r="X191" i="3" s="1"/>
  <c r="V189" i="3"/>
  <c r="V200" i="3"/>
  <c r="V206" i="3"/>
  <c r="V204" i="3"/>
  <c r="X204" i="3" s="1"/>
  <c r="V193" i="3"/>
  <c r="V199" i="3"/>
  <c r="V209" i="3"/>
  <c r="V205" i="3"/>
  <c r="X205" i="3" s="1"/>
  <c r="V207" i="3"/>
  <c r="V211" i="3"/>
  <c r="V213" i="3"/>
  <c r="V210" i="3"/>
  <c r="X210" i="3" s="1"/>
  <c r="V201" i="3"/>
  <c r="V215" i="3"/>
  <c r="V208" i="3"/>
  <c r="V214" i="3"/>
  <c r="X214" i="3" s="1"/>
  <c r="V212" i="3"/>
  <c r="V216" i="3"/>
  <c r="V217" i="3"/>
  <c r="V218" i="3"/>
  <c r="X218" i="3" s="1"/>
  <c r="V219" i="3"/>
  <c r="V220" i="3"/>
  <c r="Y2" i="7"/>
  <c r="V3" i="7"/>
  <c r="X3" i="7" s="1"/>
  <c r="V5" i="7"/>
  <c r="V8" i="7"/>
  <c r="V9" i="7"/>
  <c r="V10" i="7"/>
  <c r="V11" i="7"/>
  <c r="V12" i="7"/>
  <c r="V13" i="7"/>
  <c r="V17" i="7"/>
  <c r="V16" i="7"/>
  <c r="V14" i="7"/>
  <c r="V15" i="7"/>
  <c r="V21" i="7"/>
  <c r="V19" i="7"/>
  <c r="V20" i="7"/>
  <c r="V22" i="7"/>
  <c r="V23" i="7"/>
  <c r="V18" i="7"/>
  <c r="V26" i="7"/>
  <c r="V29" i="7"/>
  <c r="V24" i="7"/>
  <c r="V27" i="7"/>
  <c r="V37" i="7"/>
  <c r="V25" i="7"/>
  <c r="V32" i="7"/>
  <c r="V31" i="7"/>
  <c r="V30" i="7"/>
  <c r="V33" i="7"/>
  <c r="V28" i="7"/>
  <c r="V40" i="7"/>
  <c r="V34" i="7"/>
  <c r="V36" i="7"/>
  <c r="V46" i="7"/>
  <c r="V42" i="7"/>
  <c r="V43" i="7"/>
  <c r="V56" i="7"/>
  <c r="V41" i="7"/>
  <c r="V38" i="7"/>
  <c r="V48" i="7"/>
  <c r="V39" i="7"/>
  <c r="V49" i="7"/>
  <c r="V60" i="7"/>
  <c r="V51" i="7"/>
  <c r="V35" i="7"/>
  <c r="V50" i="7"/>
  <c r="V55" i="7"/>
  <c r="V45" i="7"/>
  <c r="V54" i="7"/>
  <c r="V44" i="7"/>
  <c r="V47" i="7"/>
  <c r="V62" i="7"/>
  <c r="V64" i="7"/>
  <c r="V53" i="7"/>
  <c r="V59" i="7"/>
  <c r="V61" i="7"/>
  <c r="V52" i="7"/>
  <c r="V58" i="7"/>
  <c r="V57" i="7"/>
  <c r="V66" i="7"/>
  <c r="V63" i="7"/>
  <c r="V75" i="7"/>
  <c r="V67" i="7"/>
  <c r="V69" i="7"/>
  <c r="V77" i="7"/>
  <c r="V70" i="7"/>
  <c r="V72" i="7"/>
  <c r="V74" i="7"/>
  <c r="V68" i="7"/>
  <c r="V102" i="7"/>
  <c r="V97" i="7"/>
  <c r="V79" i="7"/>
  <c r="V99" i="7"/>
  <c r="V107" i="7"/>
  <c r="V76" i="7"/>
  <c r="V87" i="7"/>
  <c r="V78" i="7"/>
  <c r="V113" i="7"/>
  <c r="V85" i="7"/>
  <c r="V65" i="7"/>
  <c r="V106" i="7"/>
  <c r="V90" i="7"/>
  <c r="V71" i="7"/>
  <c r="V112" i="7"/>
  <c r="V91" i="7"/>
  <c r="V110" i="7"/>
  <c r="V96" i="7"/>
  <c r="V73" i="7"/>
  <c r="V88" i="7"/>
  <c r="V89" i="7"/>
  <c r="V100" i="7"/>
  <c r="V82" i="7"/>
  <c r="V108" i="7"/>
  <c r="V80" i="7"/>
  <c r="V92" i="7"/>
  <c r="V94" i="7"/>
  <c r="V98" i="7"/>
  <c r="V131" i="7"/>
  <c r="V86" i="7"/>
  <c r="V93" i="7"/>
  <c r="V109" i="7"/>
  <c r="V83" i="7"/>
  <c r="V103" i="7"/>
  <c r="V125" i="7"/>
  <c r="V111" i="7"/>
  <c r="V101" i="7"/>
  <c r="V95" i="7"/>
  <c r="V84" i="7"/>
  <c r="V132" i="7"/>
  <c r="V123" i="7"/>
  <c r="V117" i="7"/>
  <c r="V136" i="7"/>
  <c r="V120" i="7"/>
  <c r="V140" i="7"/>
  <c r="V121" i="7"/>
  <c r="V134" i="7"/>
  <c r="V128" i="7"/>
  <c r="V119" i="7"/>
  <c r="V129" i="7"/>
  <c r="V139" i="7"/>
  <c r="V135" i="7"/>
  <c r="V162" i="7"/>
  <c r="V127" i="7"/>
  <c r="V146" i="7"/>
  <c r="V115" i="7"/>
  <c r="V157" i="7"/>
  <c r="V122" i="7"/>
  <c r="V142" i="7"/>
  <c r="V104" i="7"/>
  <c r="V130" i="7"/>
  <c r="V163" i="7"/>
  <c r="V114" i="7"/>
  <c r="V138" i="7"/>
  <c r="V133" i="7"/>
  <c r="V145" i="7"/>
  <c r="V124" i="7"/>
  <c r="V148" i="7"/>
  <c r="V147" i="7"/>
  <c r="V141" i="7"/>
  <c r="V169" i="7"/>
  <c r="V159" i="7"/>
  <c r="V160" i="7"/>
  <c r="V137" i="7"/>
  <c r="V166" i="7"/>
  <c r="V126" i="7"/>
  <c r="V152" i="7"/>
  <c r="V165" i="7"/>
  <c r="V155" i="7"/>
  <c r="V154" i="7"/>
  <c r="V161" i="7"/>
  <c r="V143" i="7"/>
  <c r="V118" i="7"/>
  <c r="V153" i="7"/>
  <c r="V156" i="7"/>
  <c r="V158" i="7"/>
  <c r="V149" i="7"/>
  <c r="V176" i="7"/>
  <c r="V186" i="7"/>
  <c r="V172" i="7"/>
  <c r="V167" i="7"/>
  <c r="V170" i="7"/>
  <c r="V177" i="7"/>
  <c r="V179" i="7"/>
  <c r="V211" i="7"/>
  <c r="V178" i="7"/>
  <c r="V187" i="7"/>
  <c r="V189" i="7"/>
  <c r="V190" i="7"/>
  <c r="V196" i="7"/>
  <c r="V191" i="7"/>
  <c r="V192" i="7"/>
  <c r="V206" i="7"/>
  <c r="V215" i="7"/>
  <c r="V195" i="7"/>
  <c r="V198" i="7"/>
  <c r="V208" i="7"/>
  <c r="V216" i="7"/>
  <c r="V193" i="7"/>
  <c r="V214" i="7"/>
  <c r="V205" i="7"/>
  <c r="V200" i="7"/>
  <c r="V225" i="7"/>
  <c r="V223" i="7"/>
  <c r="V204" i="7"/>
  <c r="V224" i="7"/>
  <c r="V222" i="7"/>
  <c r="V201" i="7"/>
  <c r="V218" i="7"/>
  <c r="V228" i="7"/>
  <c r="V227" i="7"/>
  <c r="V232" i="7"/>
  <c r="V226" i="7"/>
  <c r="V244" i="7"/>
  <c r="V248" i="7"/>
  <c r="V245" i="7"/>
  <c r="V254" i="7"/>
  <c r="V263" i="7"/>
  <c r="V267" i="7"/>
  <c r="V230" i="7"/>
  <c r="V275" i="7"/>
  <c r="V269" i="7"/>
  <c r="V151" i="7"/>
  <c r="V270" i="7"/>
  <c r="V274" i="7"/>
  <c r="V171" i="7"/>
  <c r="V278" i="7"/>
  <c r="V279" i="7"/>
  <c r="V276" i="7"/>
  <c r="V199" i="7"/>
  <c r="V242" i="7"/>
  <c r="V273" i="7"/>
  <c r="V268" i="7"/>
  <c r="V286" i="7"/>
  <c r="V289" i="7"/>
  <c r="V174" i="7"/>
  <c r="V181" i="7"/>
  <c r="V150" i="7"/>
  <c r="V105" i="7"/>
  <c r="V81" i="7"/>
  <c r="V144" i="7"/>
  <c r="V277" i="7"/>
  <c r="V164" i="7"/>
  <c r="V280" i="7"/>
  <c r="V294" i="7"/>
  <c r="V291" i="7"/>
  <c r="V210" i="7"/>
  <c r="V297" i="7"/>
  <c r="V301" i="7"/>
  <c r="V272" i="7"/>
  <c r="V288" i="7"/>
  <c r="V271" i="7"/>
  <c r="V281" i="7"/>
  <c r="V252" i="7"/>
  <c r="V238" i="7"/>
  <c r="V249" i="7"/>
  <c r="V305" i="7"/>
  <c r="V295" i="7"/>
  <c r="V299" i="7"/>
  <c r="V292" i="7"/>
  <c r="V262" i="7"/>
  <c r="V203" i="7"/>
  <c r="V282" i="7"/>
  <c r="V300" i="7"/>
  <c r="V247" i="7"/>
  <c r="V185" i="7"/>
  <c r="V290" i="7"/>
  <c r="V188" i="7"/>
  <c r="V183" i="7"/>
  <c r="V255" i="7"/>
  <c r="V229" i="7"/>
  <c r="V285" i="7"/>
  <c r="V236" i="7"/>
  <c r="V256" i="7"/>
  <c r="V265" i="7"/>
  <c r="V303" i="7"/>
  <c r="V184" i="7"/>
  <c r="V287" i="7"/>
  <c r="V296" i="7"/>
  <c r="V302" i="7"/>
  <c r="V283" i="7"/>
  <c r="V298" i="7"/>
  <c r="V284" i="7"/>
  <c r="V173" i="7"/>
  <c r="V293" i="7"/>
  <c r="V323" i="7"/>
  <c r="V209" i="7"/>
  <c r="V310" i="7"/>
  <c r="V241" i="7"/>
  <c r="V258" i="7"/>
  <c r="V315" i="7"/>
  <c r="V221" i="7"/>
  <c r="V253" i="7"/>
  <c r="V306" i="7"/>
  <c r="V212" i="7"/>
  <c r="V321" i="7"/>
  <c r="V231" i="7"/>
  <c r="V220" i="7"/>
  <c r="V182" i="7"/>
  <c r="V313" i="7"/>
  <c r="V237" i="7"/>
  <c r="V217" i="7"/>
  <c r="V304" i="7"/>
  <c r="V307" i="7"/>
  <c r="V309" i="7"/>
  <c r="V260" i="7"/>
  <c r="V235" i="7"/>
  <c r="V261" i="7"/>
  <c r="V240" i="7"/>
  <c r="V311" i="7"/>
  <c r="V317" i="7"/>
  <c r="V312" i="7"/>
  <c r="V314" i="7"/>
  <c r="V233" i="7"/>
  <c r="V266" i="7"/>
  <c r="V197" i="7"/>
  <c r="V308" i="7"/>
  <c r="V194" i="7"/>
  <c r="V257" i="7"/>
  <c r="V168" i="7"/>
  <c r="V322" i="7"/>
  <c r="V207" i="7"/>
  <c r="V243" i="7"/>
  <c r="V180" i="7"/>
  <c r="V318" i="7"/>
  <c r="V319" i="7"/>
  <c r="V234" i="7"/>
  <c r="V246" i="7"/>
  <c r="V259" i="7"/>
  <c r="V316" i="7"/>
  <c r="V264" i="7"/>
  <c r="V219" i="7"/>
  <c r="V320" i="7"/>
  <c r="V250" i="7"/>
  <c r="V175" i="7"/>
  <c r="V251" i="7"/>
  <c r="V202" i="7"/>
  <c r="V116" i="7"/>
  <c r="V239" i="7"/>
  <c r="V21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Y3" i="12"/>
  <c r="V3" i="12"/>
  <c r="Y9" i="12"/>
  <c r="Y255" i="12"/>
  <c r="Y363" i="12"/>
  <c r="Y207" i="12"/>
  <c r="Y193" i="12"/>
  <c r="Y278" i="12"/>
  <c r="Y280" i="12"/>
  <c r="Y283" i="12"/>
  <c r="Y312" i="12"/>
  <c r="Y359" i="12"/>
  <c r="Y361" i="12"/>
  <c r="Y294" i="12"/>
  <c r="Y328" i="12"/>
  <c r="Y345" i="12"/>
  <c r="Y306" i="12"/>
  <c r="Y335" i="12"/>
  <c r="Y310" i="12"/>
  <c r="Y321" i="12"/>
  <c r="Y387" i="12"/>
  <c r="Y357" i="12"/>
  <c r="Y343" i="12"/>
  <c r="Y320" i="12"/>
  <c r="Y329" i="12"/>
  <c r="Y352" i="12"/>
  <c r="Y348" i="12"/>
  <c r="Y297" i="12"/>
  <c r="Y340" i="12"/>
  <c r="Y216" i="12"/>
  <c r="Y394" i="12"/>
  <c r="Y326" i="12"/>
  <c r="Y386" i="12"/>
  <c r="Y410" i="12"/>
  <c r="Y360" i="12"/>
  <c r="Y383" i="12"/>
  <c r="Y374" i="12"/>
  <c r="Y323" i="12"/>
  <c r="Y384" i="12"/>
  <c r="Y330" i="12"/>
  <c r="Y412" i="12"/>
  <c r="Y409" i="12"/>
  <c r="Y404" i="12"/>
  <c r="Y369" i="12"/>
  <c r="Y382" i="12"/>
  <c r="Y426" i="12"/>
  <c r="Y427" i="12"/>
  <c r="Y424" i="12"/>
  <c r="Y403" i="12"/>
  <c r="Y392" i="12"/>
  <c r="Y389" i="12"/>
  <c r="Y391" i="12"/>
  <c r="Y406" i="12"/>
  <c r="Y395" i="12"/>
  <c r="Y408" i="12"/>
  <c r="Y407" i="12"/>
  <c r="Y425" i="12"/>
  <c r="Y420" i="12"/>
  <c r="Y423" i="12"/>
  <c r="Y414" i="12"/>
  <c r="Y417" i="12"/>
  <c r="Y422" i="12"/>
  <c r="Y418" i="12"/>
  <c r="Y419" i="12"/>
  <c r="Y421" i="12"/>
  <c r="Y411" i="12"/>
  <c r="Y415" i="12"/>
  <c r="Y399" i="12"/>
  <c r="Y405" i="12"/>
  <c r="Y401" i="12"/>
  <c r="Y397" i="12"/>
  <c r="Y416" i="12"/>
  <c r="Y413" i="12"/>
  <c r="Y396" i="12"/>
  <c r="Y393" i="12"/>
  <c r="Y385" i="12"/>
  <c r="Y377" i="12"/>
  <c r="Y388" i="12"/>
  <c r="Y365" i="12"/>
  <c r="Y367" i="12"/>
  <c r="Y311" i="12"/>
  <c r="Y287" i="12"/>
  <c r="Y336" i="12"/>
  <c r="Y398" i="12"/>
  <c r="Y400" i="12"/>
  <c r="Y351" i="12"/>
  <c r="Y402" i="12"/>
  <c r="Y362" i="12"/>
  <c r="Y381" i="12"/>
  <c r="Y379" i="12"/>
  <c r="Y390" i="12"/>
  <c r="Y353" i="12"/>
  <c r="Y346" i="12"/>
  <c r="Y375" i="12"/>
  <c r="Y372" i="12"/>
  <c r="Y380" i="12"/>
  <c r="Y376" i="12"/>
  <c r="Y378" i="12"/>
  <c r="Y371" i="12"/>
  <c r="Y355" i="12"/>
  <c r="Y358" i="12"/>
  <c r="Y366" i="12"/>
  <c r="Y368" i="12"/>
  <c r="Y356" i="12"/>
  <c r="Y373" i="12"/>
  <c r="Y350" i="12"/>
  <c r="Y341" i="12"/>
  <c r="Y364" i="12"/>
  <c r="Y331" i="12"/>
  <c r="Y370" i="12"/>
  <c r="Y309" i="12"/>
  <c r="Y344" i="12"/>
  <c r="Y213" i="12"/>
  <c r="Y153" i="12"/>
  <c r="Y354" i="12"/>
  <c r="Y347" i="12"/>
  <c r="Y317" i="12"/>
  <c r="Y288" i="12"/>
  <c r="Y349" i="12"/>
  <c r="Y337" i="12"/>
  <c r="Y232" i="12"/>
  <c r="Y279" i="12"/>
  <c r="Y338" i="12"/>
  <c r="Y173" i="12"/>
  <c r="Y244" i="12"/>
  <c r="Y342" i="12"/>
  <c r="Y299" i="12"/>
  <c r="Y339" i="12"/>
  <c r="Y327" i="12"/>
  <c r="Y203" i="12"/>
  <c r="Y268" i="12"/>
  <c r="Y334" i="12"/>
  <c r="Y332" i="12"/>
  <c r="Y250" i="12"/>
  <c r="Y282" i="12"/>
  <c r="Y296" i="12"/>
  <c r="Y322" i="12"/>
  <c r="Y308" i="12"/>
  <c r="Y261" i="12"/>
  <c r="Y273" i="12"/>
  <c r="Y319" i="12"/>
  <c r="Y266" i="12"/>
  <c r="Y303" i="12"/>
  <c r="Y333" i="12"/>
  <c r="Y316" i="12"/>
  <c r="Y298" i="12"/>
  <c r="Y318" i="12"/>
  <c r="Y315" i="12"/>
  <c r="Y196" i="12"/>
  <c r="Y305" i="12"/>
  <c r="Y302" i="12"/>
  <c r="Y228" i="12"/>
  <c r="Y274" i="12"/>
  <c r="Y276" i="12"/>
  <c r="Y263" i="12"/>
  <c r="Y167" i="12"/>
  <c r="Y227" i="12"/>
  <c r="Y290" i="12"/>
  <c r="Y142" i="12"/>
  <c r="Y285" i="12"/>
  <c r="Y325" i="12"/>
  <c r="Y304" i="12"/>
  <c r="Y314" i="12"/>
  <c r="Y109" i="12"/>
  <c r="Y313" i="12"/>
  <c r="Y262" i="12"/>
  <c r="Y271" i="12"/>
  <c r="Y289" i="12"/>
  <c r="Y300" i="12"/>
  <c r="Y324" i="12"/>
  <c r="Y253" i="12"/>
  <c r="Y206" i="12"/>
  <c r="Y254" i="12"/>
  <c r="Y301" i="12"/>
  <c r="Y258" i="12"/>
  <c r="Y284" i="12"/>
  <c r="Y295" i="12"/>
  <c r="Y291" i="12"/>
  <c r="Y165" i="12"/>
  <c r="Y199" i="12"/>
  <c r="Y242" i="12"/>
  <c r="Y307" i="12"/>
  <c r="Y245" i="12"/>
  <c r="Y281" i="12"/>
  <c r="Y131" i="12"/>
  <c r="Y260" i="12"/>
  <c r="Y233" i="12"/>
  <c r="Y265" i="12"/>
  <c r="Y220" i="12"/>
  <c r="Y249" i="12"/>
  <c r="Y264" i="12"/>
  <c r="Y172" i="12"/>
  <c r="Y229" i="12"/>
  <c r="Y275" i="12"/>
  <c r="Y230" i="12"/>
  <c r="Y223" i="12"/>
  <c r="Y234" i="12"/>
  <c r="Y238" i="12"/>
  <c r="Y292" i="12"/>
  <c r="Y277" i="12"/>
  <c r="Y235" i="12"/>
  <c r="Y141" i="12"/>
  <c r="Y237" i="12"/>
  <c r="Y269" i="12"/>
  <c r="Y252" i="12"/>
  <c r="Y293" i="12"/>
  <c r="Y267" i="12"/>
  <c r="Y270" i="12"/>
  <c r="Y198" i="12"/>
  <c r="Y286" i="12"/>
  <c r="Y217" i="12"/>
  <c r="Y211" i="12"/>
  <c r="Y257" i="12"/>
  <c r="Y100" i="12"/>
  <c r="Y247" i="12"/>
  <c r="Y177" i="12"/>
  <c r="Y212" i="12"/>
  <c r="Y178" i="12"/>
  <c r="Y256" i="12"/>
  <c r="Y243" i="12"/>
  <c r="Y222" i="12"/>
  <c r="Y225" i="12"/>
  <c r="Y214" i="12"/>
  <c r="Y259" i="12"/>
  <c r="Y194" i="12"/>
  <c r="Y219" i="12"/>
  <c r="Y169" i="12"/>
  <c r="Y221" i="12"/>
  <c r="Y197" i="12"/>
  <c r="Y241" i="12"/>
  <c r="Y139" i="12"/>
  <c r="Y226" i="12"/>
  <c r="Y239" i="12"/>
  <c r="Y272" i="12"/>
  <c r="Y204" i="12"/>
  <c r="Y246" i="12"/>
  <c r="Y210" i="12"/>
  <c r="Y236" i="12"/>
  <c r="Y201" i="12"/>
  <c r="Y191" i="12"/>
  <c r="Y224" i="12"/>
  <c r="Y134" i="12"/>
  <c r="Y181" i="12"/>
  <c r="Y218" i="12"/>
  <c r="Y209" i="12"/>
  <c r="Y200" i="12"/>
  <c r="Y251" i="12"/>
  <c r="Y161" i="12"/>
  <c r="Y155" i="12"/>
  <c r="Y231" i="12"/>
  <c r="Y152" i="12"/>
  <c r="Y248" i="12"/>
  <c r="Y208" i="12"/>
  <c r="Y215" i="12"/>
  <c r="Y190" i="12"/>
  <c r="Y240" i="12"/>
  <c r="Y189" i="12"/>
  <c r="Y185" i="12"/>
  <c r="Y187" i="12"/>
  <c r="Y192" i="12"/>
  <c r="Y202" i="12"/>
  <c r="Y195" i="12"/>
  <c r="Y188" i="12"/>
  <c r="Y174" i="12"/>
  <c r="Y179" i="12"/>
  <c r="Y184" i="12"/>
  <c r="Y158" i="12"/>
  <c r="Y176" i="12"/>
  <c r="Y164" i="12"/>
  <c r="Y119" i="12"/>
  <c r="Y117" i="12"/>
  <c r="Y170" i="12"/>
  <c r="Y182" i="12"/>
  <c r="Y151" i="12"/>
  <c r="Y137" i="12"/>
  <c r="Y150" i="12"/>
  <c r="Y205" i="12"/>
  <c r="Y135" i="12"/>
  <c r="Y186" i="12"/>
  <c r="Y144" i="12"/>
  <c r="Y154" i="12"/>
  <c r="Y133" i="12"/>
  <c r="Y166" i="12"/>
  <c r="Y159" i="12"/>
  <c r="Y180" i="12"/>
  <c r="Y110" i="12"/>
  <c r="Y175" i="12"/>
  <c r="Y136" i="12"/>
  <c r="Y168" i="12"/>
  <c r="Y146" i="12"/>
  <c r="Y148" i="12"/>
  <c r="Y121" i="12"/>
  <c r="Y160" i="12"/>
  <c r="Y183" i="12"/>
  <c r="Y140" i="12"/>
  <c r="Y171" i="12"/>
  <c r="Y72" i="12"/>
  <c r="Y132" i="12"/>
  <c r="Y122" i="12"/>
  <c r="Y123" i="12"/>
  <c r="Y138" i="12"/>
  <c r="Y163" i="12"/>
  <c r="Y125" i="12"/>
  <c r="Y156" i="12"/>
  <c r="Y124" i="12"/>
  <c r="Y127" i="12"/>
  <c r="Y147" i="12"/>
  <c r="Y116" i="12"/>
  <c r="Y145" i="12"/>
  <c r="Y115" i="12"/>
  <c r="Y149" i="12"/>
  <c r="Y143" i="12"/>
  <c r="Y162" i="12"/>
  <c r="Y87" i="12"/>
  <c r="Y83" i="12"/>
  <c r="Y103" i="12"/>
  <c r="Y90" i="12"/>
  <c r="Y118" i="12"/>
  <c r="Y130" i="12"/>
  <c r="Y157" i="12"/>
  <c r="Y99" i="12"/>
  <c r="Y94" i="12"/>
  <c r="Y71" i="12"/>
  <c r="Y102" i="12"/>
  <c r="Y128" i="12"/>
  <c r="Y107" i="12"/>
  <c r="Y75" i="12"/>
  <c r="Y98" i="12"/>
  <c r="Y63" i="12"/>
  <c r="Y120" i="12"/>
  <c r="Y111" i="12"/>
  <c r="Y104" i="12"/>
  <c r="Y77" i="12"/>
  <c r="Y113" i="12"/>
  <c r="Y81" i="12"/>
  <c r="Y80" i="12"/>
  <c r="Y47" i="12"/>
  <c r="Y68" i="12"/>
  <c r="Y126" i="12"/>
  <c r="Y89" i="12"/>
  <c r="Y86" i="12"/>
  <c r="Y114" i="12"/>
  <c r="Y62" i="12"/>
  <c r="Y129" i="12"/>
  <c r="Y106" i="12"/>
  <c r="Y35" i="12"/>
  <c r="Y74" i="12"/>
  <c r="Y76" i="12"/>
  <c r="Y101" i="12"/>
  <c r="Y96" i="12"/>
  <c r="Y57" i="12"/>
  <c r="Y91" i="12"/>
  <c r="Y46" i="12"/>
  <c r="Y79" i="12"/>
  <c r="Y69" i="12"/>
  <c r="Y88" i="12"/>
  <c r="Y64" i="12"/>
  <c r="Y97" i="12"/>
  <c r="Y53" i="12"/>
  <c r="Y112" i="12"/>
  <c r="Y60" i="12"/>
  <c r="Y105" i="12"/>
  <c r="Y55" i="12"/>
  <c r="Y70" i="12"/>
  <c r="Y36" i="12"/>
  <c r="Y108" i="12"/>
  <c r="Y61" i="12"/>
  <c r="Y54" i="12"/>
  <c r="Y95" i="12"/>
  <c r="Y73" i="12"/>
  <c r="Y65" i="12"/>
  <c r="Y82" i="12"/>
  <c r="Y39" i="12"/>
  <c r="Y42" i="12"/>
  <c r="Y56" i="12"/>
  <c r="Y92" i="12"/>
  <c r="Y85" i="12"/>
  <c r="Y78" i="12"/>
  <c r="Y33" i="12"/>
  <c r="Y59" i="12"/>
  <c r="Y50" i="12"/>
  <c r="Y58" i="12"/>
  <c r="Y45" i="12"/>
  <c r="Y49" i="12"/>
  <c r="Y40" i="12"/>
  <c r="Y93" i="12"/>
  <c r="Y84" i="12"/>
  <c r="Y32" i="12"/>
  <c r="Y51" i="12"/>
  <c r="Y66" i="12"/>
  <c r="Y37" i="12"/>
  <c r="Y67" i="12"/>
  <c r="Y44" i="12"/>
  <c r="Y48" i="12"/>
  <c r="Y31" i="12"/>
  <c r="Y41" i="12"/>
  <c r="Y27" i="12"/>
  <c r="Y30" i="12"/>
  <c r="Y52" i="12"/>
  <c r="Y34" i="12"/>
  <c r="Y23" i="12"/>
  <c r="Y26" i="12"/>
  <c r="Y43" i="12"/>
  <c r="Y18" i="12"/>
  <c r="Y38" i="12"/>
  <c r="Y24" i="12"/>
  <c r="Y15" i="12"/>
  <c r="Y28" i="12"/>
  <c r="Y21" i="12"/>
  <c r="Y29" i="12"/>
  <c r="Y25" i="12"/>
  <c r="Y12" i="12"/>
  <c r="Y20" i="12"/>
  <c r="Y16" i="12"/>
  <c r="Y19" i="12"/>
  <c r="Y22" i="12"/>
  <c r="Y13" i="12"/>
  <c r="Y14" i="12"/>
  <c r="Y17" i="12"/>
  <c r="Y10" i="12"/>
  <c r="Y11" i="12"/>
  <c r="Y8" i="12"/>
  <c r="Y5" i="12"/>
  <c r="Y4" i="12"/>
  <c r="Y2" i="12"/>
  <c r="V2" i="12"/>
  <c r="V4" i="12"/>
  <c r="V5" i="12"/>
  <c r="V6" i="12"/>
  <c r="V8" i="12"/>
  <c r="V9" i="12"/>
  <c r="V10" i="12"/>
  <c r="V11" i="12"/>
  <c r="V12" i="12"/>
  <c r="V15" i="12"/>
  <c r="V14" i="12"/>
  <c r="X14" i="12" s="1"/>
  <c r="V16" i="12"/>
  <c r="X16" i="12" s="1"/>
  <c r="V21" i="12"/>
  <c r="V19" i="12"/>
  <c r="V17" i="12"/>
  <c r="V20" i="12"/>
  <c r="V25" i="12"/>
  <c r="X25" i="12" s="1"/>
  <c r="V22" i="12"/>
  <c r="V26" i="12"/>
  <c r="V23" i="12"/>
  <c r="V28" i="12"/>
  <c r="X28" i="12" s="1"/>
  <c r="Z28" i="12" s="1"/>
  <c r="V27" i="12"/>
  <c r="V29" i="12"/>
  <c r="V30" i="12"/>
  <c r="V31" i="12"/>
  <c r="V32" i="12"/>
  <c r="X32" i="12" s="1"/>
  <c r="Z32" i="12" s="1"/>
  <c r="V33" i="12"/>
  <c r="V42" i="12"/>
  <c r="X42" i="12" s="1"/>
  <c r="V34" i="12"/>
  <c r="V39" i="12"/>
  <c r="X39" i="12" s="1"/>
  <c r="V36" i="12"/>
  <c r="V40" i="12"/>
  <c r="V35" i="12"/>
  <c r="V38" i="12"/>
  <c r="V44" i="12"/>
  <c r="X44" i="12" s="1"/>
  <c r="V45" i="12"/>
  <c r="X45" i="12" s="1"/>
  <c r="V41" i="12"/>
  <c r="V47" i="12"/>
  <c r="X47" i="12" s="1"/>
  <c r="V54" i="12"/>
  <c r="V46" i="12"/>
  <c r="V49" i="12"/>
  <c r="V53" i="12"/>
  <c r="X53" i="12" s="1"/>
  <c r="Z53" i="12" s="1"/>
  <c r="V57" i="12"/>
  <c r="V51" i="12"/>
  <c r="V43" i="12"/>
  <c r="V59" i="12"/>
  <c r="X59" i="12" s="1"/>
  <c r="Z59" i="12" s="1"/>
  <c r="V48" i="12"/>
  <c r="V62" i="12"/>
  <c r="V50" i="12"/>
  <c r="X50" i="12" s="1"/>
  <c r="V58" i="12"/>
  <c r="V70" i="12"/>
  <c r="V63" i="12"/>
  <c r="V69" i="12"/>
  <c r="V77" i="12"/>
  <c r="V61" i="12"/>
  <c r="X61" i="12" s="1"/>
  <c r="V71" i="12"/>
  <c r="V56" i="12"/>
  <c r="V60" i="12"/>
  <c r="V64" i="12"/>
  <c r="V67" i="12"/>
  <c r="V66" i="12"/>
  <c r="X66" i="12" s="1"/>
  <c r="Z66" i="12" s="1"/>
  <c r="V76" i="12"/>
  <c r="V68" i="12"/>
  <c r="V81" i="12"/>
  <c r="V74" i="12"/>
  <c r="X74" i="12" s="1"/>
  <c r="V73" i="12"/>
  <c r="V79" i="12"/>
  <c r="V65" i="12"/>
  <c r="V83" i="12"/>
  <c r="V75" i="12"/>
  <c r="X75" i="12" s="1"/>
  <c r="Z75" i="12" s="1"/>
  <c r="V84" i="12"/>
  <c r="V90" i="12"/>
  <c r="V87" i="12"/>
  <c r="V91" i="12"/>
  <c r="X91" i="12" s="1"/>
  <c r="Z91" i="12" s="1"/>
  <c r="V78" i="12"/>
  <c r="X78" i="12" s="1"/>
  <c r="V80" i="12"/>
  <c r="V96" i="12"/>
  <c r="X96" i="12" s="1"/>
  <c r="Z96" i="12" s="1"/>
  <c r="V99" i="12"/>
  <c r="V93" i="12"/>
  <c r="V85" i="12"/>
  <c r="X85" i="12" s="1"/>
  <c r="Z85" i="12" s="1"/>
  <c r="V82" i="12"/>
  <c r="X82" i="12" s="1"/>
  <c r="Z82" i="12" s="1"/>
  <c r="V92" i="12"/>
  <c r="X92" i="12" s="1"/>
  <c r="Z92" i="12" s="1"/>
  <c r="V108" i="12"/>
  <c r="V100" i="12"/>
  <c r="V97" i="12"/>
  <c r="X97" i="12" s="1"/>
  <c r="Z97" i="12" s="1"/>
  <c r="V89" i="12"/>
  <c r="V105" i="12"/>
  <c r="V95" i="12"/>
  <c r="V94" i="12"/>
  <c r="X94" i="12" s="1"/>
  <c r="Z94" i="12" s="1"/>
  <c r="V111" i="12"/>
  <c r="V102" i="12"/>
  <c r="V103" i="12"/>
  <c r="V101" i="12"/>
  <c r="X101" i="12" s="1"/>
  <c r="V110" i="12"/>
  <c r="X110" i="12" s="1"/>
  <c r="V114" i="12"/>
  <c r="V107" i="12"/>
  <c r="V104" i="12"/>
  <c r="V112" i="12"/>
  <c r="X112" i="12" s="1"/>
  <c r="Z112" i="12" s="1"/>
  <c r="V126" i="12"/>
  <c r="X126" i="12" s="1"/>
  <c r="V106" i="12"/>
  <c r="V118" i="12"/>
  <c r="X118" i="12" s="1"/>
  <c r="Z118" i="12" s="1"/>
  <c r="V113" i="12"/>
  <c r="X113" i="12" s="1"/>
  <c r="V115" i="12"/>
  <c r="V116" i="12"/>
  <c r="V122" i="12"/>
  <c r="V109" i="12"/>
  <c r="V119" i="12"/>
  <c r="V125" i="12"/>
  <c r="V127" i="12"/>
  <c r="X127" i="12" s="1"/>
  <c r="Z127" i="12" s="1"/>
  <c r="V124" i="12"/>
  <c r="V136" i="12"/>
  <c r="V132" i="12"/>
  <c r="V158" i="12"/>
  <c r="X158" i="12" s="1"/>
  <c r="V117" i="12"/>
  <c r="V131" i="12"/>
  <c r="X131" i="12" s="1"/>
  <c r="V137" i="12"/>
  <c r="V133" i="12"/>
  <c r="V139" i="12"/>
  <c r="X139" i="12" s="1"/>
  <c r="Z139" i="12" s="1"/>
  <c r="V149" i="12"/>
  <c r="V123" i="12"/>
  <c r="V130" i="12"/>
  <c r="V121" i="12"/>
  <c r="V141" i="12"/>
  <c r="X141" i="12" s="1"/>
  <c r="V142" i="12"/>
  <c r="V129" i="12"/>
  <c r="V147" i="12"/>
  <c r="X147" i="12" s="1"/>
  <c r="Z147" i="12" s="1"/>
  <c r="V145" i="12"/>
  <c r="V152" i="12"/>
  <c r="V160" i="12"/>
  <c r="V185" i="12"/>
  <c r="X185" i="12" s="1"/>
  <c r="V154" i="12"/>
  <c r="V134" i="12"/>
  <c r="V140" i="12"/>
  <c r="V128" i="12"/>
  <c r="V138" i="12"/>
  <c r="V155" i="12"/>
  <c r="V151" i="12"/>
  <c r="X151" i="12" s="1"/>
  <c r="Z151" i="12" s="1"/>
  <c r="V143" i="12"/>
  <c r="X143" i="12" s="1"/>
  <c r="Z143" i="12" s="1"/>
  <c r="V150" i="12"/>
  <c r="V166" i="12"/>
  <c r="X166" i="12" s="1"/>
  <c r="V162" i="12"/>
  <c r="V146" i="12"/>
  <c r="V170" i="12"/>
  <c r="V144" i="12"/>
  <c r="X144" i="12" s="1"/>
  <c r="Z144" i="12" s="1"/>
  <c r="V168" i="12"/>
  <c r="V159" i="12"/>
  <c r="X159" i="12" s="1"/>
  <c r="Z159" i="12" s="1"/>
  <c r="V179" i="12"/>
  <c r="V156" i="12"/>
  <c r="V177" i="12"/>
  <c r="V164" i="12"/>
  <c r="V172" i="12"/>
  <c r="V163" i="12"/>
  <c r="V165" i="12"/>
  <c r="V153" i="12"/>
  <c r="V148" i="12"/>
  <c r="X148" i="12" s="1"/>
  <c r="V176" i="12"/>
  <c r="V161" i="12"/>
  <c r="V181" i="12"/>
  <c r="X181" i="12" s="1"/>
  <c r="Z181" i="12" s="1"/>
  <c r="V189" i="12"/>
  <c r="V173" i="12"/>
  <c r="X173" i="12" s="1"/>
  <c r="Z173" i="12" s="1"/>
  <c r="V178" i="12"/>
  <c r="V169" i="12"/>
  <c r="X169" i="12" s="1"/>
  <c r="Z169" i="12" s="1"/>
  <c r="V167" i="12"/>
  <c r="V171" i="12"/>
  <c r="V187" i="12"/>
  <c r="V182" i="12"/>
  <c r="V188" i="12"/>
  <c r="V183" i="12"/>
  <c r="V180" i="12"/>
  <c r="X180" i="12" s="1"/>
  <c r="V194" i="12"/>
  <c r="X194" i="12" s="1"/>
  <c r="V184" i="12"/>
  <c r="V175" i="12"/>
  <c r="V191" i="12"/>
  <c r="X191" i="12" s="1"/>
  <c r="Z191" i="12" s="1"/>
  <c r="V200" i="12"/>
  <c r="X200" i="12" s="1"/>
  <c r="V202" i="12"/>
  <c r="V190" i="12"/>
  <c r="V157" i="12"/>
  <c r="X157" i="12" s="1"/>
  <c r="Z157" i="12" s="1"/>
  <c r="V201" i="12"/>
  <c r="X201" i="12" s="1"/>
  <c r="Z201" i="12" s="1"/>
  <c r="V199" i="12"/>
  <c r="V196" i="12"/>
  <c r="V195" i="12"/>
  <c r="X195" i="12" s="1"/>
  <c r="Z195" i="12" s="1"/>
  <c r="V206" i="12"/>
  <c r="X206" i="12" s="1"/>
  <c r="Z206" i="12" s="1"/>
  <c r="V192" i="12"/>
  <c r="V209" i="12"/>
  <c r="V204" i="12"/>
  <c r="X204" i="12" s="1"/>
  <c r="V208" i="12"/>
  <c r="V203" i="12"/>
  <c r="V193" i="12"/>
  <c r="V222" i="12"/>
  <c r="V197" i="12"/>
  <c r="V198" i="12"/>
  <c r="X198" i="12" s="1"/>
  <c r="V220" i="12"/>
  <c r="V212" i="12"/>
  <c r="V223" i="12"/>
  <c r="X223" i="12" s="1"/>
  <c r="Z223" i="12" s="1"/>
  <c r="V210" i="12"/>
  <c r="V217" i="12"/>
  <c r="X217" i="12" s="1"/>
  <c r="V234" i="12"/>
  <c r="V219" i="12"/>
  <c r="V216" i="12"/>
  <c r="X216" i="12" s="1"/>
  <c r="V233" i="12"/>
  <c r="V225" i="12"/>
  <c r="V236" i="12"/>
  <c r="V211" i="12"/>
  <c r="V230" i="12"/>
  <c r="X230" i="12" s="1"/>
  <c r="V224" i="12"/>
  <c r="X224" i="12" s="1"/>
  <c r="V228" i="12"/>
  <c r="V237" i="12"/>
  <c r="V240" i="12"/>
  <c r="V227" i="12"/>
  <c r="V241" i="12"/>
  <c r="X241" i="12" s="1"/>
  <c r="V232" i="12"/>
  <c r="V221" i="12"/>
  <c r="V239" i="12"/>
  <c r="V215" i="12"/>
  <c r="V213" i="12"/>
  <c r="X213" i="12" s="1"/>
  <c r="V249" i="12"/>
  <c r="X249" i="12" s="1"/>
  <c r="V252" i="12"/>
  <c r="V214" i="12"/>
  <c r="V226" i="12"/>
  <c r="V253" i="12"/>
  <c r="V256" i="12"/>
  <c r="V229" i="12"/>
  <c r="V246" i="12"/>
  <c r="V254" i="12"/>
  <c r="X254" i="12" s="1"/>
  <c r="Z254" i="12" s="1"/>
  <c r="V218" i="12"/>
  <c r="V247" i="12"/>
  <c r="V231" i="12"/>
  <c r="V244" i="12"/>
  <c r="V245" i="12"/>
  <c r="X245" i="12" s="1"/>
  <c r="V257" i="12"/>
  <c r="V248" i="12"/>
  <c r="V243" i="12"/>
  <c r="X243" i="12" s="1"/>
  <c r="Z243" i="12" s="1"/>
  <c r="V258" i="12"/>
  <c r="X258" i="12" s="1"/>
  <c r="V266" i="12"/>
  <c r="V265" i="12"/>
  <c r="V268" i="12"/>
  <c r="V250" i="12"/>
  <c r="V273" i="12"/>
  <c r="V270" i="12"/>
  <c r="V260" i="12"/>
  <c r="X260" i="12" s="1"/>
  <c r="V272" i="12"/>
  <c r="X272" i="12" s="1"/>
  <c r="Z272" i="12" s="1"/>
  <c r="V284" i="12"/>
  <c r="V269" i="12"/>
  <c r="V242" i="12"/>
  <c r="V261" i="12"/>
  <c r="V291" i="12"/>
  <c r="V251" i="12"/>
  <c r="V267" i="12"/>
  <c r="V277" i="12"/>
  <c r="V300" i="12"/>
  <c r="V275" i="12"/>
  <c r="X275" i="12" s="1"/>
  <c r="V289" i="12"/>
  <c r="V298" i="12"/>
  <c r="X298" i="12" s="1"/>
  <c r="Z298" i="12" s="1"/>
  <c r="V296" i="12"/>
  <c r="X296" i="12" s="1"/>
  <c r="Z296" i="12" s="1"/>
  <c r="V286" i="12"/>
  <c r="V290" i="12"/>
  <c r="V279" i="12"/>
  <c r="X279" i="12" s="1"/>
  <c r="Z279" i="12" s="1"/>
  <c r="V282" i="12"/>
  <c r="V207" i="12"/>
  <c r="V263" i="12"/>
  <c r="V293" i="12"/>
  <c r="V276" i="12"/>
  <c r="X276" i="12" s="1"/>
  <c r="V287" i="12"/>
  <c r="V299" i="12"/>
  <c r="X299" i="12" s="1"/>
  <c r="V281" i="12"/>
  <c r="V259" i="12"/>
  <c r="V295" i="12"/>
  <c r="V292" i="12"/>
  <c r="V294" i="12"/>
  <c r="V303" i="12"/>
  <c r="V308" i="12"/>
  <c r="V288" i="12"/>
  <c r="V302" i="12"/>
  <c r="V283" i="12"/>
  <c r="V278" i="12"/>
  <c r="V319" i="12"/>
  <c r="V304" i="12"/>
  <c r="V305" i="12"/>
  <c r="V309" i="12"/>
  <c r="V314" i="12"/>
  <c r="V262" i="12"/>
  <c r="X262" i="12" s="1"/>
  <c r="Z262" i="12" s="1"/>
  <c r="V285" i="12"/>
  <c r="V325" i="12"/>
  <c r="V315" i="12"/>
  <c r="V311" i="12"/>
  <c r="V316" i="12"/>
  <c r="X316" i="12" s="1"/>
  <c r="V327" i="12"/>
  <c r="V280" i="12"/>
  <c r="V318" i="12"/>
  <c r="X318" i="12" s="1"/>
  <c r="V297" i="12"/>
  <c r="V322" i="12"/>
  <c r="X322" i="12" s="1"/>
  <c r="V333" i="12"/>
  <c r="V332" i="12"/>
  <c r="X332" i="12" s="1"/>
  <c r="V326" i="12"/>
  <c r="V313" i="12"/>
  <c r="V338" i="12"/>
  <c r="V331" i="12"/>
  <c r="V342" i="12"/>
  <c r="V301" i="12"/>
  <c r="X301" i="12" s="1"/>
  <c r="V323" i="12"/>
  <c r="V324" i="12"/>
  <c r="X324" i="12" s="1"/>
  <c r="Z324" i="12" s="1"/>
  <c r="V255" i="12"/>
  <c r="V334" i="12"/>
  <c r="V306" i="12"/>
  <c r="X306" i="12" s="1"/>
  <c r="Z306" i="12" s="1"/>
  <c r="V321" i="12"/>
  <c r="V312" i="12"/>
  <c r="X312" i="12" s="1"/>
  <c r="Z312" i="12" s="1"/>
  <c r="V347" i="12"/>
  <c r="V344" i="12"/>
  <c r="V341" i="12"/>
  <c r="V328" i="12"/>
  <c r="X328" i="12" s="1"/>
  <c r="Z328" i="12" s="1"/>
  <c r="V346" i="12"/>
  <c r="V351" i="12"/>
  <c r="X351" i="12" s="1"/>
  <c r="V349" i="12"/>
  <c r="X349" i="12" s="1"/>
  <c r="V329" i="12"/>
  <c r="X329" i="12" s="1"/>
  <c r="Z329" i="12" s="1"/>
  <c r="V340" i="12"/>
  <c r="V353" i="12"/>
  <c r="V348" i="12"/>
  <c r="V355" i="12"/>
  <c r="V350" i="12"/>
  <c r="V335" i="12"/>
  <c r="X335" i="12" s="1"/>
  <c r="V336" i="12"/>
  <c r="V352" i="12"/>
  <c r="V356" i="12"/>
  <c r="V354" i="12"/>
  <c r="V358" i="12"/>
  <c r="X358" i="12" s="1"/>
  <c r="V371" i="12"/>
  <c r="V345" i="12"/>
  <c r="V368" i="12"/>
  <c r="V366" i="12"/>
  <c r="X366" i="12" s="1"/>
  <c r="Z366" i="12" s="1"/>
  <c r="V364" i="12"/>
  <c r="X364" i="12" s="1"/>
  <c r="Z364" i="12" s="1"/>
  <c r="V373" i="12"/>
  <c r="V376" i="12"/>
  <c r="V343" i="12"/>
  <c r="V360" i="12"/>
  <c r="V365" i="12"/>
  <c r="V378" i="12"/>
  <c r="X378" i="12" s="1"/>
  <c r="V367" i="12"/>
  <c r="X367" i="12" s="1"/>
  <c r="Z367" i="12" s="1"/>
  <c r="V380" i="12"/>
  <c r="X380" i="12" s="1"/>
  <c r="Z380" i="12" s="1"/>
  <c r="V379" i="12"/>
  <c r="X379" i="12" s="1"/>
  <c r="V375" i="12"/>
  <c r="V381" i="12"/>
  <c r="X381" i="12" s="1"/>
  <c r="V377" i="12"/>
  <c r="V361" i="12"/>
  <c r="V374" i="12"/>
  <c r="V369" i="12"/>
  <c r="V390" i="12"/>
  <c r="X390" i="12" s="1"/>
  <c r="Z390" i="12" s="1"/>
  <c r="V382" i="12"/>
  <c r="V385" i="12"/>
  <c r="X385" i="12" s="1"/>
  <c r="Z385" i="12" s="1"/>
  <c r="V384" i="12"/>
  <c r="V398" i="12"/>
  <c r="V400" i="12"/>
  <c r="V399" i="12"/>
  <c r="V389" i="12"/>
  <c r="V402" i="12"/>
  <c r="V401" i="12"/>
  <c r="V397" i="12"/>
  <c r="V383" i="12"/>
  <c r="X383" i="12" s="1"/>
  <c r="Z383" i="12" s="1"/>
  <c r="V405" i="12"/>
  <c r="X405" i="12" s="1"/>
  <c r="Z405" i="12" s="1"/>
  <c r="V388" i="12"/>
  <c r="V396" i="12"/>
  <c r="V395" i="12"/>
  <c r="X395" i="12" s="1"/>
  <c r="Z395" i="12" s="1"/>
  <c r="V392" i="12"/>
  <c r="V411" i="12"/>
  <c r="V391" i="12"/>
  <c r="X391" i="12" s="1"/>
  <c r="Z391" i="12" s="1"/>
  <c r="V414" i="12"/>
  <c r="X414" i="12" s="1"/>
  <c r="Z414" i="12" s="1"/>
  <c r="V417" i="12"/>
  <c r="V403" i="12"/>
  <c r="V407" i="12"/>
  <c r="V418" i="12"/>
  <c r="V416" i="12"/>
  <c r="X416" i="12" s="1"/>
  <c r="Z416" i="12" s="1"/>
  <c r="V422" i="12"/>
  <c r="V415" i="12"/>
  <c r="V386" i="12"/>
  <c r="V419" i="12"/>
  <c r="V421" i="12"/>
  <c r="V408" i="12"/>
  <c r="V406" i="12"/>
  <c r="X406" i="12" s="1"/>
  <c r="Z406" i="12" s="1"/>
  <c r="V423" i="12"/>
  <c r="X423" i="12" s="1"/>
  <c r="Z423" i="12" s="1"/>
  <c r="V404" i="12"/>
  <c r="V409" i="12"/>
  <c r="X409" i="12" s="1"/>
  <c r="V412" i="12"/>
  <c r="V424" i="12"/>
  <c r="X424" i="12" s="1"/>
  <c r="Z424" i="12" s="1"/>
  <c r="V425" i="12"/>
  <c r="V410" i="12"/>
  <c r="V387" i="12"/>
  <c r="V426" i="12"/>
  <c r="X426" i="12" s="1"/>
  <c r="Z426" i="12" s="1"/>
  <c r="V427" i="12"/>
  <c r="V359" i="12"/>
  <c r="V363" i="12"/>
  <c r="X363" i="12" s="1"/>
  <c r="Z363" i="12" s="1"/>
  <c r="V320" i="12"/>
  <c r="X320" i="12" s="1"/>
  <c r="Z320" i="12" s="1"/>
  <c r="V274" i="12"/>
  <c r="X274" i="12" s="1"/>
  <c r="V55" i="12"/>
  <c r="V271" i="12"/>
  <c r="V52" i="12"/>
  <c r="X52" i="12" s="1"/>
  <c r="Z52" i="12" s="1"/>
  <c r="V205" i="12"/>
  <c r="V13" i="12"/>
  <c r="V24" i="12"/>
  <c r="V235" i="12"/>
  <c r="X235" i="12" s="1"/>
  <c r="V317" i="12"/>
  <c r="V88" i="12"/>
  <c r="V18" i="12"/>
  <c r="V413" i="12"/>
  <c r="V98" i="12"/>
  <c r="V370" i="12"/>
  <c r="V372" i="12"/>
  <c r="V120" i="12"/>
  <c r="V174" i="12"/>
  <c r="X174" i="12" s="1"/>
  <c r="Z174" i="12" s="1"/>
  <c r="V420" i="12"/>
  <c r="V135" i="12"/>
  <c r="X135" i="12" s="1"/>
  <c r="V37" i="12"/>
  <c r="V307" i="12"/>
  <c r="V186" i="12"/>
  <c r="V238" i="12"/>
  <c r="X238" i="12" s="1"/>
  <c r="V362" i="12"/>
  <c r="V330" i="12"/>
  <c r="V337" i="12"/>
  <c r="V339" i="12"/>
  <c r="V394" i="12"/>
  <c r="V393" i="12"/>
  <c r="V357" i="12"/>
  <c r="V310" i="12"/>
  <c r="X310" i="12" s="1"/>
  <c r="Z310" i="12" s="1"/>
  <c r="V72" i="12"/>
  <c r="X72" i="12" s="1"/>
  <c r="V86" i="12"/>
  <c r="X86" i="12" s="1"/>
  <c r="V264" i="12"/>
  <c r="X362" i="28" l="1"/>
  <c r="X363" i="28"/>
  <c r="X345" i="28"/>
  <c r="X206" i="28"/>
  <c r="X202" i="28"/>
  <c r="X277" i="28"/>
  <c r="X353" i="28"/>
  <c r="X299" i="28"/>
  <c r="X274" i="28"/>
  <c r="X326" i="28"/>
  <c r="X9" i="26"/>
  <c r="Z80" i="24"/>
  <c r="Z230" i="24"/>
  <c r="Z145" i="24"/>
  <c r="Z131" i="24"/>
  <c r="Z81" i="24"/>
  <c r="Z29" i="24"/>
  <c r="Z312" i="24"/>
  <c r="X321" i="24"/>
  <c r="X256" i="24"/>
  <c r="X158" i="24"/>
  <c r="X121" i="24"/>
  <c r="X91" i="24"/>
  <c r="Z16" i="24"/>
  <c r="Z235" i="24"/>
  <c r="Z3" i="22"/>
  <c r="Z289" i="22"/>
  <c r="Z224" i="22"/>
  <c r="Z205" i="22"/>
  <c r="Z169" i="22"/>
  <c r="Z157" i="22"/>
  <c r="Z102" i="22"/>
  <c r="Z97" i="22"/>
  <c r="Z90" i="22"/>
  <c r="Z80" i="22"/>
  <c r="Z76" i="22"/>
  <c r="Z38" i="22"/>
  <c r="Z30" i="22"/>
  <c r="X361" i="22"/>
  <c r="X362" i="22"/>
  <c r="X356" i="22"/>
  <c r="Z356" i="22" s="1"/>
  <c r="X355" i="22"/>
  <c r="X351" i="22"/>
  <c r="X343" i="22"/>
  <c r="X341" i="22"/>
  <c r="Z341" i="22" s="1"/>
  <c r="X339" i="22"/>
  <c r="X332" i="22"/>
  <c r="X330" i="22"/>
  <c r="X322" i="22"/>
  <c r="Z322" i="22" s="1"/>
  <c r="X321" i="22"/>
  <c r="X315" i="22"/>
  <c r="X313" i="22"/>
  <c r="X308" i="22"/>
  <c r="Z308" i="22" s="1"/>
  <c r="X304" i="22"/>
  <c r="X298" i="22"/>
  <c r="X296" i="22"/>
  <c r="X295" i="22"/>
  <c r="Z295" i="22" s="1"/>
  <c r="X291" i="22"/>
  <c r="X285" i="22"/>
  <c r="X280" i="22"/>
  <c r="X275" i="22"/>
  <c r="Z275" i="22" s="1"/>
  <c r="X270" i="22"/>
  <c r="X264" i="22"/>
  <c r="X263" i="22"/>
  <c r="X255" i="22"/>
  <c r="Z255" i="22" s="1"/>
  <c r="X259" i="22"/>
  <c r="X242" i="22"/>
  <c r="X244" i="22"/>
  <c r="X240" i="22"/>
  <c r="Z240" i="22" s="1"/>
  <c r="X231" i="22"/>
  <c r="X232" i="22"/>
  <c r="X227" i="22"/>
  <c r="X217" i="22"/>
  <c r="Z217" i="22" s="1"/>
  <c r="X214" i="22"/>
  <c r="X207" i="22"/>
  <c r="X208" i="22"/>
  <c r="X203" i="22"/>
  <c r="Z203" i="22" s="1"/>
  <c r="X194" i="22"/>
  <c r="X196" i="22"/>
  <c r="X187" i="22"/>
  <c r="X188" i="22"/>
  <c r="Z188" i="22" s="1"/>
  <c r="X185" i="22"/>
  <c r="X183" i="22"/>
  <c r="X179" i="22"/>
  <c r="X167" i="22"/>
  <c r="Z167" i="22" s="1"/>
  <c r="X159" i="22"/>
  <c r="X170" i="22"/>
  <c r="Z334" i="22"/>
  <c r="Z338" i="22"/>
  <c r="Z328" i="22"/>
  <c r="Z327" i="22"/>
  <c r="Z324" i="22"/>
  <c r="Z320" i="22"/>
  <c r="Z316" i="22"/>
  <c r="Z311" i="22"/>
  <c r="Z306" i="22"/>
  <c r="Z302" i="22"/>
  <c r="Z300" i="22"/>
  <c r="Z292" i="22"/>
  <c r="Z294" i="22"/>
  <c r="Z290" i="22"/>
  <c r="Z279" i="22"/>
  <c r="Z283" i="22"/>
  <c r="Z277" i="22"/>
  <c r="Z272" i="22"/>
  <c r="Z265" i="22"/>
  <c r="Z269" i="22"/>
  <c r="Z253" i="22"/>
  <c r="Z257" i="22"/>
  <c r="Z258" i="22"/>
  <c r="Z249" i="22"/>
  <c r="Z241" i="22"/>
  <c r="Z239" i="22"/>
  <c r="Z237" i="22"/>
  <c r="Z233" i="22"/>
  <c r="Z228" i="22"/>
  <c r="Z225" i="22"/>
  <c r="Z222" i="22"/>
  <c r="Z221" i="22"/>
  <c r="Z210" i="22"/>
  <c r="Z211" i="22"/>
  <c r="Z206" i="22"/>
  <c r="Z199" i="22"/>
  <c r="Z192" i="22"/>
  <c r="Z191" i="22"/>
  <c r="Z178" i="22"/>
  <c r="Z186" i="22"/>
  <c r="Z172" i="22"/>
  <c r="Z176" i="22"/>
  <c r="Z177" i="22"/>
  <c r="Z173" i="22"/>
  <c r="Z168" i="22"/>
  <c r="Z164" i="22"/>
  <c r="Z163" i="22"/>
  <c r="Z158" i="22"/>
  <c r="Z147" i="22"/>
  <c r="Z145" i="22"/>
  <c r="Z143" i="22"/>
  <c r="Z142" i="22"/>
  <c r="Z130" i="22"/>
  <c r="Z132" i="22"/>
  <c r="Z129" i="22"/>
  <c r="Z121" i="22"/>
  <c r="Z114" i="22"/>
  <c r="Z106" i="22"/>
  <c r="Z107" i="22"/>
  <c r="Z110" i="22"/>
  <c r="Z101" i="22"/>
  <c r="Z94" i="22"/>
  <c r="Z96" i="22"/>
  <c r="Z84" i="22"/>
  <c r="Z86" i="22"/>
  <c r="Z83" i="22"/>
  <c r="Z87" i="22"/>
  <c r="Z74" i="22"/>
  <c r="Z69" i="22"/>
  <c r="Z65" i="22"/>
  <c r="Z62" i="22"/>
  <c r="Z57" i="22"/>
  <c r="Z55" i="22"/>
  <c r="Z50" i="22"/>
  <c r="Z45" i="22"/>
  <c r="Z41" i="22"/>
  <c r="Z36" i="22"/>
  <c r="Z33" i="22"/>
  <c r="Z31" i="22"/>
  <c r="Z27" i="22"/>
  <c r="Z19" i="22"/>
  <c r="Z16" i="22"/>
  <c r="Z13" i="22"/>
  <c r="Z6" i="22"/>
  <c r="Z380" i="22"/>
  <c r="Z378" i="22"/>
  <c r="Z262" i="22"/>
  <c r="Z126" i="22"/>
  <c r="Z156" i="22"/>
  <c r="Z104" i="22"/>
  <c r="Z166" i="22"/>
  <c r="Z268" i="22"/>
  <c r="Z32" i="22"/>
  <c r="Z59" i="22"/>
  <c r="Z49" i="22"/>
  <c r="Z26" i="22"/>
  <c r="Z37" i="22"/>
  <c r="Z223" i="22"/>
  <c r="Z256" i="22"/>
  <c r="Z345" i="22"/>
  <c r="Z282" i="22"/>
  <c r="Z195" i="22"/>
  <c r="Z437" i="22"/>
  <c r="Z433" i="22"/>
  <c r="Z428" i="22"/>
  <c r="Z425" i="22"/>
  <c r="Z415" i="22"/>
  <c r="Z417" i="22"/>
  <c r="Z413" i="22"/>
  <c r="Z410" i="22"/>
  <c r="Z408" i="22"/>
  <c r="Z401" i="22"/>
  <c r="Z398" i="22"/>
  <c r="Z395" i="22"/>
  <c r="Z392" i="22"/>
  <c r="Z386" i="22"/>
  <c r="Z365" i="22"/>
  <c r="Z360" i="22"/>
  <c r="Z359" i="22"/>
  <c r="Z353" i="22"/>
  <c r="Z347" i="22"/>
  <c r="Z336" i="22"/>
  <c r="Z326" i="22"/>
  <c r="Z319" i="22"/>
  <c r="Z317" i="22"/>
  <c r="Z312" i="22"/>
  <c r="Z305" i="22"/>
  <c r="Z301" i="22"/>
  <c r="Z297" i="22"/>
  <c r="Z287" i="22"/>
  <c r="Z281" i="22"/>
  <c r="Z273" i="22"/>
  <c r="Z271" i="22"/>
  <c r="Z261" i="22"/>
  <c r="Z252" i="22"/>
  <c r="Z246" i="22"/>
  <c r="Z236" i="22"/>
  <c r="Z235" i="22"/>
  <c r="Z216" i="22"/>
  <c r="Z212" i="22"/>
  <c r="Z204" i="22"/>
  <c r="Z190" i="22"/>
  <c r="Z174" i="22"/>
  <c r="Z171" i="22"/>
  <c r="Z165" i="22"/>
  <c r="Z136" i="22"/>
  <c r="Z119" i="22"/>
  <c r="Z113" i="22"/>
  <c r="Z95" i="22"/>
  <c r="Z93" i="22"/>
  <c r="Z73" i="22"/>
  <c r="Z197" i="22"/>
  <c r="Z182" i="22"/>
  <c r="Z201" i="22"/>
  <c r="Z333" i="22"/>
  <c r="Z234" i="22"/>
  <c r="Z154" i="22"/>
  <c r="Z122" i="22"/>
  <c r="Z329" i="22"/>
  <c r="Z309" i="22"/>
  <c r="Z340" i="22"/>
  <c r="Z151" i="22"/>
  <c r="X198" i="22"/>
  <c r="Z198" i="22" s="1"/>
  <c r="X153" i="22"/>
  <c r="Z153" i="22" s="1"/>
  <c r="X134" i="22"/>
  <c r="Z134" i="22" s="1"/>
  <c r="X120" i="22"/>
  <c r="Z120" i="22" s="1"/>
  <c r="X111" i="22"/>
  <c r="Z111" i="22" s="1"/>
  <c r="X99" i="22"/>
  <c r="Z99" i="22" s="1"/>
  <c r="X91" i="22"/>
  <c r="Z91" i="22" s="1"/>
  <c r="X77" i="22"/>
  <c r="Z77" i="22" s="1"/>
  <c r="X43" i="22"/>
  <c r="Z43" i="22" s="1"/>
  <c r="X35" i="22"/>
  <c r="Z35" i="22" s="1"/>
  <c r="Z9" i="22"/>
  <c r="X2" i="22"/>
  <c r="Z2" i="22" s="1"/>
  <c r="X384" i="22"/>
  <c r="Z384" i="22" s="1"/>
  <c r="X314" i="22"/>
  <c r="Z314" i="22" s="1"/>
  <c r="X276" i="22"/>
  <c r="Z276" i="22" s="1"/>
  <c r="X248" i="22"/>
  <c r="Z248" i="22" s="1"/>
  <c r="X247" i="22"/>
  <c r="Z247" i="22" s="1"/>
  <c r="X20" i="22"/>
  <c r="Z20" i="22" s="1"/>
  <c r="X431" i="22"/>
  <c r="Z431" i="22" s="1"/>
  <c r="X424" i="22"/>
  <c r="Z424" i="22" s="1"/>
  <c r="X422" i="22"/>
  <c r="Z422" i="22" s="1"/>
  <c r="X412" i="22"/>
  <c r="Z412" i="22" s="1"/>
  <c r="X409" i="22"/>
  <c r="Z409" i="22" s="1"/>
  <c r="X402" i="22"/>
  <c r="Z402" i="22" s="1"/>
  <c r="X394" i="22"/>
  <c r="Z394" i="22" s="1"/>
  <c r="X376" i="22"/>
  <c r="Z376" i="22" s="1"/>
  <c r="X375" i="22"/>
  <c r="Z375" i="22" s="1"/>
  <c r="X368" i="22"/>
  <c r="Z368" i="22" s="1"/>
  <c r="X363" i="22"/>
  <c r="Z363" i="22" s="1"/>
  <c r="X358" i="22"/>
  <c r="Z358" i="22" s="1"/>
  <c r="X349" i="22"/>
  <c r="Z349" i="22" s="1"/>
  <c r="X350" i="22"/>
  <c r="Z350" i="22" s="1"/>
  <c r="X342" i="22"/>
  <c r="Z342" i="22" s="1"/>
  <c r="X335" i="22"/>
  <c r="Z335" i="22" s="1"/>
  <c r="X337" i="22"/>
  <c r="Z337" i="22" s="1"/>
  <c r="X331" i="22"/>
  <c r="Z331" i="22" s="1"/>
  <c r="X310" i="22"/>
  <c r="Z310" i="22" s="1"/>
  <c r="X307" i="22"/>
  <c r="Z307" i="22" s="1"/>
  <c r="X299" i="22"/>
  <c r="Z299" i="22" s="1"/>
  <c r="X293" i="22"/>
  <c r="Z293" i="22" s="1"/>
  <c r="X288" i="22"/>
  <c r="Z288" i="22" s="1"/>
  <c r="X278" i="22"/>
  <c r="Z278" i="22" s="1"/>
  <c r="X274" i="22"/>
  <c r="Z274" i="22" s="1"/>
  <c r="X266" i="22"/>
  <c r="Z266" i="22" s="1"/>
  <c r="X254" i="22"/>
  <c r="Z254" i="22" s="1"/>
  <c r="X260" i="22"/>
  <c r="Z260" i="22" s="1"/>
  <c r="X250" i="22"/>
  <c r="Z250" i="22" s="1"/>
  <c r="X243" i="22"/>
  <c r="Z243" i="22" s="1"/>
  <c r="X238" i="22"/>
  <c r="Z238" i="22" s="1"/>
  <c r="X229" i="22"/>
  <c r="Z229" i="22" s="1"/>
  <c r="X230" i="22"/>
  <c r="Z230" i="22" s="1"/>
  <c r="X226" i="22"/>
  <c r="Z226" i="22" s="1"/>
  <c r="X219" i="22"/>
  <c r="Z219" i="22" s="1"/>
  <c r="X209" i="22"/>
  <c r="Z209" i="22" s="1"/>
  <c r="X202" i="22"/>
  <c r="Z202" i="22" s="1"/>
  <c r="X200" i="22"/>
  <c r="Z200" i="22" s="1"/>
  <c r="X193" i="22"/>
  <c r="Z193" i="22" s="1"/>
  <c r="X189" i="22"/>
  <c r="Z189" i="22" s="1"/>
  <c r="X184" i="22"/>
  <c r="Z184" i="22" s="1"/>
  <c r="X175" i="22"/>
  <c r="Z175" i="22" s="1"/>
  <c r="X181" i="22"/>
  <c r="Z181" i="22" s="1"/>
  <c r="X180" i="22"/>
  <c r="Z180" i="22" s="1"/>
  <c r="X161" i="22"/>
  <c r="Z161" i="22" s="1"/>
  <c r="X160" i="22"/>
  <c r="Z160" i="22" s="1"/>
  <c r="X152" i="22"/>
  <c r="Z152" i="22" s="1"/>
  <c r="X148" i="22"/>
  <c r="Z148" i="22" s="1"/>
  <c r="X150" i="22"/>
  <c r="Z150" i="22" s="1"/>
  <c r="X149" i="22"/>
  <c r="Z149" i="22" s="1"/>
  <c r="X141" i="22"/>
  <c r="Z141" i="22" s="1"/>
  <c r="X124" i="22"/>
  <c r="Z124" i="22" s="1"/>
  <c r="X139" i="22"/>
  <c r="Z139" i="22" s="1"/>
  <c r="X131" i="22"/>
  <c r="Z131" i="22" s="1"/>
  <c r="X115" i="22"/>
  <c r="Z115" i="22" s="1"/>
  <c r="X118" i="22"/>
  <c r="Z118" i="22" s="1"/>
  <c r="X108" i="22"/>
  <c r="Z108" i="22" s="1"/>
  <c r="X100" i="22"/>
  <c r="Z100" i="22" s="1"/>
  <c r="X78" i="22"/>
  <c r="Z78" i="22" s="1"/>
  <c r="X81" i="22"/>
  <c r="Z81" i="22" s="1"/>
  <c r="X72" i="22"/>
  <c r="Z72" i="22" s="1"/>
  <c r="X70" i="22"/>
  <c r="Z70" i="22" s="1"/>
  <c r="X60" i="22"/>
  <c r="Z60" i="22" s="1"/>
  <c r="X51" i="22"/>
  <c r="Z51" i="22" s="1"/>
  <c r="X42" i="22"/>
  <c r="Z42" i="22" s="1"/>
  <c r="X34" i="22"/>
  <c r="Z34" i="22" s="1"/>
  <c r="X28" i="22"/>
  <c r="Z28" i="22" s="1"/>
  <c r="X23" i="22"/>
  <c r="Z23" i="22" s="1"/>
  <c r="X17" i="22"/>
  <c r="Z17" i="22" s="1"/>
  <c r="X15" i="22"/>
  <c r="Z15" i="22" s="1"/>
  <c r="X4" i="22"/>
  <c r="Z4" i="22" s="1"/>
  <c r="Z5" i="22"/>
  <c r="X436" i="22"/>
  <c r="Z436" i="22" s="1"/>
  <c r="X429" i="22"/>
  <c r="Z429" i="22" s="1"/>
  <c r="X418" i="22"/>
  <c r="Z418" i="22" s="1"/>
  <c r="X399" i="22"/>
  <c r="Z399" i="22" s="1"/>
  <c r="X396" i="22"/>
  <c r="Z396" i="22" s="1"/>
  <c r="X389" i="22"/>
  <c r="Z389" i="22" s="1"/>
  <c r="X366" i="22"/>
  <c r="Z366" i="22" s="1"/>
  <c r="X346" i="22"/>
  <c r="Z346" i="22" s="1"/>
  <c r="X325" i="22"/>
  <c r="Z325" i="22" s="1"/>
  <c r="X323" i="22"/>
  <c r="Z323" i="22" s="1"/>
  <c r="X303" i="22"/>
  <c r="Z303" i="22" s="1"/>
  <c r="X284" i="22"/>
  <c r="Z284" i="22" s="1"/>
  <c r="X88" i="22"/>
  <c r="Z88" i="22" s="1"/>
  <c r="X64" i="22"/>
  <c r="Z64" i="22" s="1"/>
  <c r="X257" i="7"/>
  <c r="X209" i="7"/>
  <c r="X229" i="7"/>
  <c r="X187" i="7"/>
  <c r="X157" i="7"/>
  <c r="X119" i="7"/>
  <c r="X101" i="7"/>
  <c r="X89" i="7"/>
  <c r="X116" i="7"/>
  <c r="X316" i="7"/>
  <c r="X319" i="7"/>
  <c r="X311" i="7"/>
  <c r="X217" i="7"/>
  <c r="X220" i="7"/>
  <c r="X306" i="7"/>
  <c r="X323" i="7"/>
  <c r="X298" i="7"/>
  <c r="X287" i="7"/>
  <c r="X203" i="7"/>
  <c r="X295" i="7"/>
  <c r="X252" i="7"/>
  <c r="X272" i="7"/>
  <c r="X291" i="7"/>
  <c r="X277" i="7"/>
  <c r="X150" i="7"/>
  <c r="X286" i="7"/>
  <c r="X199" i="7"/>
  <c r="X269" i="7"/>
  <c r="X263" i="7"/>
  <c r="X244" i="7"/>
  <c r="X224" i="7"/>
  <c r="X196" i="7"/>
  <c r="X170" i="7"/>
  <c r="X176" i="7"/>
  <c r="X159" i="7"/>
  <c r="X148" i="7"/>
  <c r="X115" i="7"/>
  <c r="X132" i="7"/>
  <c r="X111" i="7"/>
  <c r="X109" i="7"/>
  <c r="X108" i="7"/>
  <c r="X64" i="7"/>
  <c r="X33" i="7"/>
  <c r="X13" i="7"/>
  <c r="X167" i="8"/>
  <c r="X205" i="8"/>
  <c r="X62" i="8"/>
  <c r="X3" i="3"/>
  <c r="Z326" i="28"/>
  <c r="X221" i="28"/>
  <c r="X105" i="28"/>
  <c r="Z105" i="28" s="1"/>
  <c r="X110" i="28"/>
  <c r="Z110" i="28" s="1"/>
  <c r="X271" i="28"/>
  <c r="X261" i="28"/>
  <c r="X307" i="28"/>
  <c r="X43" i="28"/>
  <c r="Z43" i="28" s="1"/>
  <c r="X316" i="28"/>
  <c r="X321" i="28"/>
  <c r="X309" i="28"/>
  <c r="X220" i="28"/>
  <c r="X5" i="28"/>
  <c r="Z168" i="28"/>
  <c r="Z305" i="28"/>
  <c r="X369" i="28"/>
  <c r="X334" i="28"/>
  <c r="X189" i="28"/>
  <c r="X112" i="28"/>
  <c r="Z112" i="28" s="1"/>
  <c r="X383" i="28"/>
  <c r="Z383" i="28" s="1"/>
  <c r="X59" i="28"/>
  <c r="X127" i="28"/>
  <c r="X285" i="28"/>
  <c r="Z285" i="28" s="1"/>
  <c r="X13" i="28"/>
  <c r="X16" i="28"/>
  <c r="X20" i="28"/>
  <c r="Z20" i="28" s="1"/>
  <c r="X24" i="28"/>
  <c r="Z24" i="28" s="1"/>
  <c r="Z345" i="28"/>
  <c r="X144" i="28"/>
  <c r="X129" i="28"/>
  <c r="X382" i="28"/>
  <c r="Z382" i="28" s="1"/>
  <c r="X225" i="28"/>
  <c r="Z225" i="28" s="1"/>
  <c r="X301" i="28"/>
  <c r="Z301" i="28" s="1"/>
  <c r="X160" i="28"/>
  <c r="Z160" i="28" s="1"/>
  <c r="X272" i="28"/>
  <c r="Z272" i="28" s="1"/>
  <c r="X170" i="28"/>
  <c r="Z170" i="28" s="1"/>
  <c r="X349" i="28"/>
  <c r="Z349" i="28" s="1"/>
  <c r="X239" i="28"/>
  <c r="Z239" i="28" s="1"/>
  <c r="X3" i="28"/>
  <c r="Z3" i="28" s="1"/>
  <c r="X95" i="28"/>
  <c r="Z95" i="28" s="1"/>
  <c r="X30" i="28"/>
  <c r="Z30" i="28" s="1"/>
  <c r="Z353" i="28"/>
  <c r="Z190" i="28"/>
  <c r="X63" i="28"/>
  <c r="Z63" i="28" s="1"/>
  <c r="Z299" i="28"/>
  <c r="Z274" i="28"/>
  <c r="X47" i="28"/>
  <c r="X233" i="28"/>
  <c r="Z233" i="28" s="1"/>
  <c r="X253" i="28"/>
  <c r="Z253" i="28" s="1"/>
  <c r="Z221" i="28"/>
  <c r="Z348" i="28"/>
  <c r="X161" i="28"/>
  <c r="Z161" i="28" s="1"/>
  <c r="X327" i="28"/>
  <c r="Z327" i="28" s="1"/>
  <c r="X193" i="28"/>
  <c r="Z193" i="28" s="1"/>
  <c r="Z173" i="28"/>
  <c r="Z271" i="28"/>
  <c r="X297" i="28"/>
  <c r="Z297" i="28" s="1"/>
  <c r="Z261" i="28"/>
  <c r="X120" i="28"/>
  <c r="X244" i="28"/>
  <c r="X284" i="28"/>
  <c r="Z284" i="28" s="1"/>
  <c r="X246" i="28"/>
  <c r="Z246" i="28" s="1"/>
  <c r="X91" i="28"/>
  <c r="X80" i="28"/>
  <c r="X186" i="26"/>
  <c r="Z186" i="26" s="1"/>
  <c r="Z239" i="24"/>
  <c r="X340" i="24"/>
  <c r="Z340" i="24" s="1"/>
  <c r="Z304" i="24"/>
  <c r="Z294" i="24"/>
  <c r="X261" i="24"/>
  <c r="Z199" i="24"/>
  <c r="Z163" i="24"/>
  <c r="Z85" i="24"/>
  <c r="Z28" i="24"/>
  <c r="X352" i="24"/>
  <c r="Z352" i="24" s="1"/>
  <c r="X368" i="24"/>
  <c r="X365" i="24"/>
  <c r="Z365" i="24" s="1"/>
  <c r="X338" i="24"/>
  <c r="X313" i="24"/>
  <c r="X303" i="24"/>
  <c r="Z303" i="24" s="1"/>
  <c r="X296" i="24"/>
  <c r="Z296" i="24" s="1"/>
  <c r="X300" i="24"/>
  <c r="X278" i="24"/>
  <c r="X283" i="24"/>
  <c r="X253" i="24"/>
  <c r="Z253" i="24" s="1"/>
  <c r="X244" i="24"/>
  <c r="Z244" i="24" s="1"/>
  <c r="X241" i="24"/>
  <c r="Z241" i="24" s="1"/>
  <c r="X227" i="24"/>
  <c r="X225" i="24"/>
  <c r="X217" i="24"/>
  <c r="Z217" i="24" s="1"/>
  <c r="X204" i="24"/>
  <c r="X211" i="24"/>
  <c r="Z211" i="24" s="1"/>
  <c r="X190" i="24"/>
  <c r="X175" i="24"/>
  <c r="Z175" i="24" s="1"/>
  <c r="X171" i="24"/>
  <c r="Z171" i="24" s="1"/>
  <c r="X165" i="24"/>
  <c r="Z165" i="24" s="1"/>
  <c r="X141" i="24"/>
  <c r="X133" i="24"/>
  <c r="Z133" i="24" s="1"/>
  <c r="X103" i="24"/>
  <c r="X104" i="24"/>
  <c r="X101" i="24"/>
  <c r="Z101" i="24" s="1"/>
  <c r="X68" i="24"/>
  <c r="X65" i="24"/>
  <c r="X43" i="24"/>
  <c r="Z43" i="24" s="1"/>
  <c r="X44" i="24"/>
  <c r="X22" i="24"/>
  <c r="X10" i="24"/>
  <c r="Z10" i="24" s="1"/>
  <c r="Z128" i="24"/>
  <c r="X229" i="24"/>
  <c r="Z229" i="24" s="1"/>
  <c r="Z257" i="24"/>
  <c r="Z254" i="24"/>
  <c r="Z94" i="24"/>
  <c r="Z46" i="24"/>
  <c r="Z204" i="24"/>
  <c r="Z237" i="24"/>
  <c r="Z197" i="24"/>
  <c r="Z367" i="24"/>
  <c r="Z53" i="24"/>
  <c r="Z51" i="24"/>
  <c r="Z189" i="24"/>
  <c r="Z121" i="24"/>
  <c r="Z170" i="24"/>
  <c r="Z91" i="24"/>
  <c r="Z108" i="24"/>
  <c r="Z179" i="24"/>
  <c r="Z240" i="24"/>
  <c r="Z362" i="24"/>
  <c r="Z275" i="24"/>
  <c r="Z210" i="24"/>
  <c r="Z250" i="24"/>
  <c r="Z97" i="24"/>
  <c r="Z47" i="24"/>
  <c r="Z330" i="24"/>
  <c r="Z185" i="24"/>
  <c r="Z74" i="24"/>
  <c r="Z282" i="24"/>
  <c r="Z375" i="24"/>
  <c r="Z301" i="24"/>
  <c r="Z278" i="24"/>
  <c r="X82" i="24"/>
  <c r="Z82" i="24" s="1"/>
  <c r="Z68" i="24"/>
  <c r="Z36" i="24"/>
  <c r="Z115" i="24"/>
  <c r="Z297" i="24"/>
  <c r="Z351" i="24"/>
  <c r="Z118" i="24"/>
  <c r="Z19" i="24"/>
  <c r="Z136" i="24"/>
  <c r="Z67" i="24"/>
  <c r="Z113" i="24"/>
  <c r="Z343" i="24"/>
  <c r="Z154" i="24"/>
  <c r="Z147" i="24"/>
  <c r="Z173" i="24"/>
  <c r="Z314" i="24"/>
  <c r="Z377" i="24"/>
  <c r="X350" i="24"/>
  <c r="Z350" i="24" s="1"/>
  <c r="X345" i="24"/>
  <c r="X334" i="24"/>
  <c r="Z334" i="24" s="1"/>
  <c r="X260" i="24"/>
  <c r="X194" i="24"/>
  <c r="Z194" i="24" s="1"/>
  <c r="X200" i="24"/>
  <c r="X188" i="24"/>
  <c r="Z188" i="24" s="1"/>
  <c r="X174" i="24"/>
  <c r="Z174" i="24" s="1"/>
  <c r="X182" i="24"/>
  <c r="Z182" i="24" s="1"/>
  <c r="X183" i="24"/>
  <c r="X143" i="24"/>
  <c r="X149" i="24"/>
  <c r="Z149" i="24" s="1"/>
  <c r="X123" i="24"/>
  <c r="Z123" i="24" s="1"/>
  <c r="X86" i="24"/>
  <c r="X88" i="24"/>
  <c r="X58" i="24"/>
  <c r="Z58" i="24" s="1"/>
  <c r="X49" i="24"/>
  <c r="Z49" i="24" s="1"/>
  <c r="X32" i="24"/>
  <c r="X15" i="24"/>
  <c r="Z15" i="24" s="1"/>
  <c r="X5" i="24"/>
  <c r="Z5" i="24" s="1"/>
  <c r="Z315" i="22"/>
  <c r="Z208" i="22"/>
  <c r="Z137" i="22"/>
  <c r="Z67" i="22"/>
  <c r="X369" i="22"/>
  <c r="Z369" i="22" s="1"/>
  <c r="X286" i="22"/>
  <c r="Z286" i="22" s="1"/>
  <c r="Z385" i="22"/>
  <c r="X372" i="16"/>
  <c r="X373" i="16"/>
  <c r="X369" i="16"/>
  <c r="X351" i="16"/>
  <c r="X334" i="16"/>
  <c r="X349" i="16"/>
  <c r="X354" i="16"/>
  <c r="X344" i="16"/>
  <c r="X347" i="16"/>
  <c r="X330" i="16"/>
  <c r="X316" i="16"/>
  <c r="X333" i="16"/>
  <c r="X326" i="16"/>
  <c r="X314" i="16"/>
  <c r="X313" i="16"/>
  <c r="X307" i="16"/>
  <c r="X310" i="16"/>
  <c r="X303" i="16"/>
  <c r="X295" i="16"/>
  <c r="X296" i="16"/>
  <c r="X283" i="16"/>
  <c r="X287" i="16"/>
  <c r="X282" i="16"/>
  <c r="X271" i="16"/>
  <c r="X273" i="16"/>
  <c r="X258" i="16"/>
  <c r="X260" i="16"/>
  <c r="X263" i="16"/>
  <c r="X259" i="16"/>
  <c r="X247" i="16"/>
  <c r="X240" i="16"/>
  <c r="X248" i="16"/>
  <c r="X253" i="16"/>
  <c r="X242" i="16"/>
  <c r="X234" i="16"/>
  <c r="X237" i="16"/>
  <c r="X235" i="16"/>
  <c r="X195" i="16"/>
  <c r="X189" i="16"/>
  <c r="X210" i="16"/>
  <c r="X215" i="16"/>
  <c r="X192" i="16"/>
  <c r="X209" i="16"/>
  <c r="X201" i="16"/>
  <c r="X197" i="16"/>
  <c r="X199" i="16"/>
  <c r="X179" i="16"/>
  <c r="X175" i="16"/>
  <c r="X180" i="16"/>
  <c r="X174" i="16"/>
  <c r="X165" i="16"/>
  <c r="X167" i="16"/>
  <c r="X420" i="16"/>
  <c r="X415" i="16"/>
  <c r="X408" i="16"/>
  <c r="X387" i="16"/>
  <c r="X382" i="16"/>
  <c r="X370" i="16"/>
  <c r="X359" i="16"/>
  <c r="X329" i="16"/>
  <c r="X331" i="16"/>
  <c r="X317" i="16"/>
  <c r="X302" i="16"/>
  <c r="X279" i="16"/>
  <c r="X286" i="16"/>
  <c r="X277" i="16"/>
  <c r="X249" i="16"/>
  <c r="X228" i="16"/>
  <c r="X225" i="16"/>
  <c r="X220" i="16"/>
  <c r="X214" i="16"/>
  <c r="X202" i="16"/>
  <c r="X198" i="16"/>
  <c r="X161" i="16"/>
  <c r="X148" i="16"/>
  <c r="X155" i="16"/>
  <c r="X142" i="16"/>
  <c r="X123" i="16"/>
  <c r="X112" i="16"/>
  <c r="X95" i="16"/>
  <c r="X84" i="16"/>
  <c r="X83" i="16"/>
  <c r="X65" i="16"/>
  <c r="X50" i="16"/>
  <c r="X51" i="16"/>
  <c r="X43" i="16"/>
  <c r="X32" i="16"/>
  <c r="X25" i="16"/>
  <c r="X19" i="16"/>
  <c r="X12" i="16"/>
  <c r="X5" i="16"/>
  <c r="X363" i="16"/>
  <c r="X405" i="16"/>
  <c r="X367" i="16"/>
  <c r="X388" i="16"/>
  <c r="X380" i="16"/>
  <c r="X362" i="16"/>
  <c r="X348" i="16"/>
  <c r="X335" i="16"/>
  <c r="X343" i="16"/>
  <c r="X312" i="16"/>
  <c r="X293" i="16"/>
  <c r="X294" i="16"/>
  <c r="X269" i="16"/>
  <c r="X274" i="16"/>
  <c r="X236" i="16"/>
  <c r="X243" i="16"/>
  <c r="X224" i="16"/>
  <c r="X222" i="16"/>
  <c r="X211" i="16"/>
  <c r="X182" i="16"/>
  <c r="X181" i="16"/>
  <c r="X168" i="16"/>
  <c r="X159" i="16"/>
  <c r="X143" i="16"/>
  <c r="X133" i="16"/>
  <c r="X105" i="16"/>
  <c r="X119" i="16"/>
  <c r="X102" i="16"/>
  <c r="X88" i="16"/>
  <c r="X85" i="16"/>
  <c r="X66" i="16"/>
  <c r="X67" i="16"/>
  <c r="X54" i="16"/>
  <c r="X39" i="16"/>
  <c r="X40" i="16"/>
  <c r="X26" i="16"/>
  <c r="X10" i="16"/>
  <c r="X151" i="16"/>
  <c r="X157" i="16"/>
  <c r="X169" i="16"/>
  <c r="X147" i="16"/>
  <c r="X139" i="16"/>
  <c r="X144" i="16"/>
  <c r="X134" i="16"/>
  <c r="X117" i="16"/>
  <c r="X121" i="16"/>
  <c r="X120" i="16"/>
  <c r="X122" i="16"/>
  <c r="X115" i="16"/>
  <c r="X107" i="16"/>
  <c r="X118" i="16"/>
  <c r="X103" i="16"/>
  <c r="X99" i="16"/>
  <c r="X97" i="16"/>
  <c r="X94" i="16"/>
  <c r="X82" i="16"/>
  <c r="X81" i="16"/>
  <c r="X80" i="16"/>
  <c r="X74" i="16"/>
  <c r="X60" i="16"/>
  <c r="X68" i="16"/>
  <c r="X62" i="16"/>
  <c r="X58" i="16"/>
  <c r="X64" i="16"/>
  <c r="X57" i="16"/>
  <c r="X47" i="16"/>
  <c r="X52" i="16"/>
  <c r="X41" i="16"/>
  <c r="X34" i="16"/>
  <c r="X36" i="16"/>
  <c r="X29" i="16"/>
  <c r="X27" i="16"/>
  <c r="X17" i="16"/>
  <c r="X16" i="16"/>
  <c r="X14" i="16"/>
  <c r="X8" i="16"/>
  <c r="X3" i="16"/>
  <c r="X416" i="16"/>
  <c r="X406" i="16"/>
  <c r="X403" i="16"/>
  <c r="X379" i="16"/>
  <c r="X355" i="16"/>
  <c r="X342" i="16"/>
  <c r="X336" i="16"/>
  <c r="X332" i="16"/>
  <c r="X306" i="16"/>
  <c r="X291" i="16"/>
  <c r="X285" i="16"/>
  <c r="X265" i="16"/>
  <c r="X268" i="16"/>
  <c r="X254" i="16"/>
  <c r="X223" i="16"/>
  <c r="X233" i="16"/>
  <c r="X217" i="16"/>
  <c r="X200" i="16"/>
  <c r="X187" i="16"/>
  <c r="X184" i="16"/>
  <c r="X158" i="16"/>
  <c r="X149" i="16"/>
  <c r="X137" i="16"/>
  <c r="X129" i="16"/>
  <c r="X116" i="16"/>
  <c r="X111" i="16"/>
  <c r="X92" i="16"/>
  <c r="X73" i="16"/>
  <c r="X21" i="16"/>
  <c r="X260" i="15"/>
  <c r="X61" i="15"/>
  <c r="X56" i="15"/>
  <c r="X405" i="15"/>
  <c r="X392" i="15"/>
  <c r="X370" i="15"/>
  <c r="X416" i="15"/>
  <c r="X316" i="15"/>
  <c r="X356" i="15"/>
  <c r="X322" i="15"/>
  <c r="X342" i="15"/>
  <c r="X287" i="15"/>
  <c r="X275" i="15"/>
  <c r="X417" i="15"/>
  <c r="X262" i="15"/>
  <c r="X302" i="15"/>
  <c r="X233" i="15"/>
  <c r="X268" i="15"/>
  <c r="X279" i="15"/>
  <c r="X241" i="15"/>
  <c r="X323" i="15"/>
  <c r="X195" i="15"/>
  <c r="X432" i="15"/>
  <c r="X118" i="15"/>
  <c r="X110" i="15"/>
  <c r="X194" i="15"/>
  <c r="X137" i="15"/>
  <c r="X164" i="15"/>
  <c r="X101" i="15"/>
  <c r="X93" i="15"/>
  <c r="X111" i="15"/>
  <c r="X175" i="15"/>
  <c r="X67" i="15"/>
  <c r="X83" i="15"/>
  <c r="X60" i="15"/>
  <c r="X74" i="15"/>
  <c r="X72" i="15"/>
  <c r="X388" i="15"/>
  <c r="X379" i="15"/>
  <c r="X393" i="15"/>
  <c r="X423" i="15"/>
  <c r="X353" i="15"/>
  <c r="X327" i="15"/>
  <c r="X247" i="15"/>
  <c r="X246" i="15"/>
  <c r="X230" i="15"/>
  <c r="X173" i="15"/>
  <c r="X280" i="15"/>
  <c r="X119" i="15"/>
  <c r="X184" i="15"/>
  <c r="X163" i="15"/>
  <c r="X187" i="15"/>
  <c r="X95" i="15"/>
  <c r="X186" i="15"/>
  <c r="X13" i="15"/>
  <c r="X32" i="15"/>
  <c r="X88" i="15"/>
  <c r="X9" i="15"/>
  <c r="X364" i="15"/>
  <c r="X235" i="15"/>
  <c r="X191" i="15"/>
  <c r="X210" i="15"/>
  <c r="X244" i="15"/>
  <c r="X261" i="15"/>
  <c r="X183" i="15"/>
  <c r="X208" i="15"/>
  <c r="X283" i="15"/>
  <c r="X169" i="15"/>
  <c r="X136" i="15"/>
  <c r="X71" i="15"/>
  <c r="X94" i="15"/>
  <c r="X131" i="15"/>
  <c r="X28" i="15"/>
  <c r="X90" i="15"/>
  <c r="X21" i="15"/>
  <c r="X19" i="15"/>
  <c r="X25" i="15"/>
  <c r="X10" i="15"/>
  <c r="X414" i="15"/>
  <c r="X430" i="15"/>
  <c r="X232" i="15"/>
  <c r="X204" i="15"/>
  <c r="X413" i="15"/>
  <c r="X381" i="15"/>
  <c r="X397" i="15"/>
  <c r="X337" i="15"/>
  <c r="X314" i="15"/>
  <c r="X367" i="15"/>
  <c r="X341" i="15"/>
  <c r="X324" i="15"/>
  <c r="X209" i="15"/>
  <c r="X256" i="15"/>
  <c r="X267" i="15"/>
  <c r="X207" i="15"/>
  <c r="X120" i="15"/>
  <c r="X122" i="15"/>
  <c r="X206" i="15"/>
  <c r="X50" i="15"/>
  <c r="X144" i="15"/>
  <c r="X102" i="15"/>
  <c r="X55" i="15"/>
  <c r="X15" i="15"/>
  <c r="X253" i="15"/>
  <c r="X334" i="15"/>
  <c r="X303" i="15"/>
  <c r="X218" i="15"/>
  <c r="X248" i="15"/>
  <c r="X168" i="15"/>
  <c r="X146" i="15"/>
  <c r="X125" i="15"/>
  <c r="X70" i="15"/>
  <c r="X75" i="15"/>
  <c r="X354" i="15"/>
  <c r="X332" i="15"/>
  <c r="X348" i="15"/>
  <c r="X321" i="15"/>
  <c r="X420" i="15"/>
  <c r="X339" i="15"/>
  <c r="X400" i="15"/>
  <c r="X360" i="15"/>
  <c r="X250" i="15"/>
  <c r="X426" i="15"/>
  <c r="X292" i="15"/>
  <c r="X201" i="15"/>
  <c r="X124" i="15"/>
  <c r="X153" i="15"/>
  <c r="X155" i="15"/>
  <c r="X149" i="15"/>
  <c r="X103" i="15"/>
  <c r="X51" i="15"/>
  <c r="X41" i="15"/>
  <c r="X44" i="15"/>
  <c r="X197" i="15"/>
  <c r="X37" i="15"/>
  <c r="X17" i="15"/>
  <c r="X3" i="15"/>
  <c r="Z86" i="12"/>
  <c r="Z274" i="12"/>
  <c r="Z322" i="12"/>
  <c r="Z213" i="12"/>
  <c r="Z198" i="12"/>
  <c r="Z131" i="12"/>
  <c r="Z316" i="12"/>
  <c r="Z194" i="12"/>
  <c r="Z47" i="12"/>
  <c r="Z39" i="12"/>
  <c r="Z72" i="12"/>
  <c r="Z235" i="12"/>
  <c r="Z381" i="12"/>
  <c r="Z358" i="12"/>
  <c r="Z332" i="12"/>
  <c r="Z224" i="12"/>
  <c r="Z180" i="12"/>
  <c r="Z101" i="12"/>
  <c r="Z50" i="12"/>
  <c r="X184" i="7"/>
  <c r="X183" i="7"/>
  <c r="X208" i="7"/>
  <c r="X149" i="7"/>
  <c r="X114" i="7"/>
  <c r="X142" i="7"/>
  <c r="X136" i="7"/>
  <c r="X125" i="7"/>
  <c r="X82" i="7"/>
  <c r="X73" i="7"/>
  <c r="X112" i="7"/>
  <c r="X20" i="7"/>
  <c r="X9" i="7"/>
  <c r="X202" i="7"/>
  <c r="X259" i="7"/>
  <c r="X240" i="7"/>
  <c r="X237" i="7"/>
  <c r="X236" i="7"/>
  <c r="X247" i="7"/>
  <c r="X181" i="7"/>
  <c r="X254" i="7"/>
  <c r="X218" i="7"/>
  <c r="X205" i="7"/>
  <c r="X118" i="7"/>
  <c r="X65" i="7"/>
  <c r="X87" i="7"/>
  <c r="X79" i="7"/>
  <c r="X74" i="7"/>
  <c r="X62" i="7"/>
  <c r="X45" i="7"/>
  <c r="X43" i="7"/>
  <c r="X34" i="7"/>
  <c r="X30" i="7"/>
  <c r="X246" i="7"/>
  <c r="X173" i="7"/>
  <c r="X81" i="7"/>
  <c r="X174" i="7"/>
  <c r="X201" i="7"/>
  <c r="X189" i="7"/>
  <c r="X129" i="7"/>
  <c r="X100" i="7"/>
  <c r="X71" i="7"/>
  <c r="X60" i="7"/>
  <c r="X40" i="7"/>
  <c r="X16" i="7"/>
  <c r="X222" i="8"/>
  <c r="X233" i="8"/>
  <c r="X161" i="8"/>
  <c r="X171" i="8"/>
  <c r="X145" i="8"/>
  <c r="X80" i="8"/>
  <c r="X76" i="8"/>
  <c r="X213" i="7"/>
  <c r="X158" i="7"/>
  <c r="X121" i="7"/>
  <c r="X27" i="7"/>
  <c r="X18" i="7"/>
  <c r="X261" i="7"/>
  <c r="X172" i="7"/>
  <c r="X165" i="7"/>
  <c r="X127" i="7"/>
  <c r="X92" i="7"/>
  <c r="X239" i="7"/>
  <c r="X243" i="7"/>
  <c r="X266" i="7"/>
  <c r="X317" i="7"/>
  <c r="X304" i="7"/>
  <c r="X212" i="7"/>
  <c r="X315" i="7"/>
  <c r="X284" i="7"/>
  <c r="X296" i="7"/>
  <c r="X290" i="7"/>
  <c r="X282" i="7"/>
  <c r="X299" i="7"/>
  <c r="X288" i="7"/>
  <c r="X210" i="7"/>
  <c r="X289" i="7"/>
  <c r="X278" i="7"/>
  <c r="X267" i="7"/>
  <c r="X248" i="7"/>
  <c r="X222" i="7"/>
  <c r="X225" i="7"/>
  <c r="X193" i="7"/>
  <c r="X195" i="7"/>
  <c r="X177" i="7"/>
  <c r="X186" i="7"/>
  <c r="X152" i="7"/>
  <c r="X162" i="7"/>
  <c r="X131" i="7"/>
  <c r="X110" i="7"/>
  <c r="X113" i="7"/>
  <c r="X107" i="7"/>
  <c r="X102" i="7"/>
  <c r="X75" i="7"/>
  <c r="X53" i="7"/>
  <c r="X49" i="7"/>
  <c r="X41" i="7"/>
  <c r="X46" i="7"/>
  <c r="X28" i="7"/>
  <c r="X32" i="7"/>
  <c r="X23" i="7"/>
  <c r="X21" i="7"/>
  <c r="X10" i="7"/>
  <c r="X5" i="7"/>
  <c r="X197" i="7"/>
  <c r="X137" i="7"/>
  <c r="X72" i="7"/>
  <c r="X47" i="7"/>
  <c r="X233" i="7"/>
  <c r="X258" i="7"/>
  <c r="X256" i="7"/>
  <c r="X185" i="7"/>
  <c r="X216" i="7"/>
  <c r="X215" i="7"/>
  <c r="X126" i="7"/>
  <c r="X138" i="7"/>
  <c r="X135" i="7"/>
  <c r="X91" i="7"/>
  <c r="X68" i="7"/>
  <c r="X54" i="7"/>
  <c r="X56" i="7"/>
  <c r="X22" i="7"/>
  <c r="X216" i="3"/>
  <c r="X199" i="3"/>
  <c r="X202" i="3"/>
  <c r="X179" i="3"/>
  <c r="X159" i="3"/>
  <c r="X151" i="3"/>
  <c r="X153" i="3"/>
  <c r="X132" i="3"/>
  <c r="X122" i="3"/>
  <c r="X106" i="3"/>
  <c r="X105" i="3"/>
  <c r="X97" i="3"/>
  <c r="X77" i="3"/>
  <c r="X69" i="3"/>
  <c r="X54" i="3"/>
  <c r="X35" i="3"/>
  <c r="X27" i="3"/>
  <c r="X4" i="3"/>
  <c r="S4" i="19" s="1"/>
  <c r="X220" i="3"/>
  <c r="X211" i="3"/>
  <c r="X200" i="3"/>
  <c r="X186" i="3"/>
  <c r="X181" i="3"/>
  <c r="X168" i="3"/>
  <c r="X157" i="3"/>
  <c r="X145" i="3"/>
  <c r="X130" i="3"/>
  <c r="X125" i="3"/>
  <c r="X109" i="3"/>
  <c r="X101" i="3"/>
  <c r="X86" i="3"/>
  <c r="X63" i="3"/>
  <c r="X62" i="3"/>
  <c r="X44" i="3"/>
  <c r="X36" i="3"/>
  <c r="X39" i="3"/>
  <c r="X22" i="3"/>
  <c r="X17" i="3"/>
  <c r="X7" i="3"/>
  <c r="X219" i="3"/>
  <c r="X212" i="3"/>
  <c r="X201" i="3"/>
  <c r="X207" i="3"/>
  <c r="X193" i="3"/>
  <c r="X189" i="3"/>
  <c r="X196" i="3"/>
  <c r="X188" i="3"/>
  <c r="X184" i="3"/>
  <c r="X190" i="3"/>
  <c r="X177" i="3"/>
  <c r="X150" i="3"/>
  <c r="X167" i="3"/>
  <c r="X170" i="3"/>
  <c r="X169" i="3"/>
  <c r="X166" i="3"/>
  <c r="X155" i="3"/>
  <c r="X161" i="3"/>
  <c r="X142" i="3"/>
  <c r="X143" i="3"/>
  <c r="X140" i="3"/>
  <c r="X115" i="3"/>
  <c r="X126" i="3"/>
  <c r="X128" i="3"/>
  <c r="X111" i="3"/>
  <c r="X129" i="3"/>
  <c r="X121" i="3"/>
  <c r="X108" i="3"/>
  <c r="X107" i="3"/>
  <c r="X102" i="3"/>
  <c r="X88" i="3"/>
  <c r="X91" i="3"/>
  <c r="X81" i="3"/>
  <c r="X87" i="3"/>
  <c r="X85" i="3"/>
  <c r="X76" i="3"/>
  <c r="X80" i="3"/>
  <c r="X75" i="3"/>
  <c r="X61" i="3"/>
  <c r="X66" i="3"/>
  <c r="X64" i="3"/>
  <c r="X52" i="3"/>
  <c r="X50" i="3"/>
  <c r="X48" i="3"/>
  <c r="X43" i="3"/>
  <c r="X41" i="3"/>
  <c r="X38" i="3"/>
  <c r="X32" i="3"/>
  <c r="X29" i="3"/>
  <c r="X20" i="3"/>
  <c r="X19" i="3"/>
  <c r="X15" i="3"/>
  <c r="X11" i="3"/>
  <c r="X6" i="3"/>
  <c r="X215" i="3"/>
  <c r="X197" i="3"/>
  <c r="X185" i="3"/>
  <c r="X172" i="3"/>
  <c r="X162" i="3"/>
  <c r="X148" i="3"/>
  <c r="X135" i="3"/>
  <c r="X123" i="3"/>
  <c r="X112" i="3"/>
  <c r="X84" i="3"/>
  <c r="X82" i="3"/>
  <c r="X70" i="3"/>
  <c r="X60" i="3"/>
  <c r="X45" i="3"/>
  <c r="X23" i="3"/>
  <c r="X12" i="3"/>
  <c r="X2" i="3"/>
  <c r="S2" i="19" s="1"/>
  <c r="X217" i="3"/>
  <c r="X208" i="3"/>
  <c r="X213" i="3"/>
  <c r="X209" i="3"/>
  <c r="X206" i="3"/>
  <c r="X203" i="3"/>
  <c r="X198" i="3"/>
  <c r="X195" i="3"/>
  <c r="X183" i="3"/>
  <c r="X173" i="3"/>
  <c r="X180" i="3"/>
  <c r="X175" i="3"/>
  <c r="X174" i="3"/>
  <c r="X164" i="3"/>
  <c r="X154" i="3"/>
  <c r="X158" i="3"/>
  <c r="X160" i="3"/>
  <c r="X144" i="3"/>
  <c r="X141" i="3"/>
  <c r="X131" i="3"/>
  <c r="X139" i="3"/>
  <c r="X133" i="3"/>
  <c r="X136" i="3"/>
  <c r="X113" i="3"/>
  <c r="X127" i="3"/>
  <c r="X119" i="3"/>
  <c r="X117" i="3"/>
  <c r="X116" i="3"/>
  <c r="X103" i="3"/>
  <c r="X93" i="3"/>
  <c r="X100" i="3"/>
  <c r="X89" i="3"/>
  <c r="X99" i="3"/>
  <c r="X92" i="3"/>
  <c r="X78" i="3"/>
  <c r="X79" i="3"/>
  <c r="X74" i="3"/>
  <c r="X67" i="3"/>
  <c r="X65" i="3"/>
  <c r="X57" i="3"/>
  <c r="X55" i="3"/>
  <c r="X59" i="3"/>
  <c r="X51" i="3"/>
  <c r="X47" i="3"/>
  <c r="X42" i="3"/>
  <c r="X30" i="3"/>
  <c r="X31" i="3"/>
  <c r="X33" i="3"/>
  <c r="X26" i="3"/>
  <c r="X21" i="3"/>
  <c r="X18" i="3"/>
  <c r="X13" i="3"/>
  <c r="X9" i="3"/>
  <c r="X8" i="3"/>
  <c r="Z69" i="28"/>
  <c r="Z298" i="28"/>
  <c r="Z51" i="28"/>
  <c r="Z213" i="28"/>
  <c r="Z275" i="28"/>
  <c r="Z139" i="28"/>
  <c r="Z267" i="28"/>
  <c r="Z308" i="28"/>
  <c r="Z255" i="28"/>
  <c r="Z187" i="28"/>
  <c r="Z99" i="28"/>
  <c r="Z295" i="28"/>
  <c r="Z38" i="28"/>
  <c r="Z222" i="28"/>
  <c r="Z93" i="28"/>
  <c r="Z84" i="28"/>
  <c r="Z229" i="28"/>
  <c r="Z252" i="28"/>
  <c r="Z94" i="28"/>
  <c r="Z152" i="28"/>
  <c r="Z164" i="28"/>
  <c r="Z119" i="28"/>
  <c r="Z111" i="28"/>
  <c r="Z108" i="28"/>
  <c r="Z370" i="28"/>
  <c r="Z35" i="28"/>
  <c r="Z74" i="28"/>
  <c r="Z123" i="28"/>
  <c r="Z244" i="28"/>
  <c r="Z217" i="28"/>
  <c r="Z321" i="28"/>
  <c r="Z365" i="28"/>
  <c r="Z220" i="28"/>
  <c r="Z79" i="28"/>
  <c r="Z5" i="28"/>
  <c r="Z57" i="28"/>
  <c r="Z279" i="28"/>
  <c r="Z250" i="28"/>
  <c r="Z90" i="28"/>
  <c r="Z223" i="28"/>
  <c r="Z212" i="28"/>
  <c r="Z380" i="28"/>
  <c r="Z227" i="28"/>
  <c r="Z81" i="28"/>
  <c r="X2" i="28"/>
  <c r="Z2" i="28" s="1"/>
  <c r="Z198" i="28"/>
  <c r="Z232" i="28"/>
  <c r="Z50" i="28"/>
  <c r="Z248" i="28"/>
  <c r="Z87" i="28"/>
  <c r="Z82" i="28"/>
  <c r="Z125" i="28"/>
  <c r="Z13" i="28"/>
  <c r="Z169" i="28"/>
  <c r="Z101" i="28"/>
  <c r="Z67" i="28"/>
  <c r="Z362" i="28"/>
  <c r="X3" i="12"/>
  <c r="Z3" i="12" s="1"/>
  <c r="X348" i="12"/>
  <c r="Z348" i="12" s="1"/>
  <c r="X331" i="12"/>
  <c r="Z331" i="12" s="1"/>
  <c r="Z318" i="12"/>
  <c r="X311" i="12"/>
  <c r="Z311" i="12" s="1"/>
  <c r="X302" i="12"/>
  <c r="Z302" i="12" s="1"/>
  <c r="X293" i="12"/>
  <c r="Z293" i="12" s="1"/>
  <c r="X261" i="12"/>
  <c r="Z261" i="12" s="1"/>
  <c r="Z258" i="12"/>
  <c r="Z245" i="12"/>
  <c r="X225" i="12"/>
  <c r="Z225" i="12" s="1"/>
  <c r="X178" i="12"/>
  <c r="Z178" i="12" s="1"/>
  <c r="X129" i="12"/>
  <c r="Z129" i="12" s="1"/>
  <c r="X56" i="12"/>
  <c r="Z56" i="12" s="1"/>
  <c r="X41" i="12"/>
  <c r="Z41" i="12" s="1"/>
  <c r="X35" i="12"/>
  <c r="Z35" i="12" s="1"/>
  <c r="X12" i="12"/>
  <c r="Z12" i="12" s="1"/>
  <c r="X8" i="12"/>
  <c r="Z8" i="12" s="1"/>
  <c r="X2" i="12"/>
  <c r="Z2" i="12" s="1"/>
  <c r="X370" i="12"/>
  <c r="Z370" i="12" s="1"/>
  <c r="X271" i="12"/>
  <c r="Z271" i="12" s="1"/>
  <c r="X418" i="12"/>
  <c r="Z418" i="12" s="1"/>
  <c r="Z349" i="12"/>
  <c r="X88" i="12"/>
  <c r="Z88" i="12" s="1"/>
  <c r="X359" i="12"/>
  <c r="Z359" i="12" s="1"/>
  <c r="X374" i="12"/>
  <c r="Z374" i="12" s="1"/>
  <c r="X354" i="12"/>
  <c r="Z354" i="12" s="1"/>
  <c r="Z299" i="12"/>
  <c r="X240" i="12"/>
  <c r="Z240" i="12" s="1"/>
  <c r="X196" i="12"/>
  <c r="Z196" i="12" s="1"/>
  <c r="X176" i="12"/>
  <c r="Z176" i="12" s="1"/>
  <c r="X103" i="12"/>
  <c r="Z103" i="12" s="1"/>
  <c r="X90" i="12"/>
  <c r="Z90" i="12" s="1"/>
  <c r="X65" i="12"/>
  <c r="Z65" i="12" s="1"/>
  <c r="X71" i="12"/>
  <c r="Z71" i="12" s="1"/>
  <c r="X62" i="12"/>
  <c r="X46" i="12"/>
  <c r="Z46" i="12" s="1"/>
  <c r="X23" i="12"/>
  <c r="Z23" i="12" s="1"/>
  <c r="X389" i="12"/>
  <c r="Z389" i="12" s="1"/>
  <c r="X336" i="12"/>
  <c r="Z336" i="12" s="1"/>
  <c r="X321" i="12"/>
  <c r="Z321" i="12" s="1"/>
  <c r="X265" i="12"/>
  <c r="Z265" i="12" s="1"/>
  <c r="X188" i="12"/>
  <c r="Z188" i="12" s="1"/>
  <c r="X172" i="12"/>
  <c r="Z172" i="12" s="1"/>
  <c r="X93" i="12"/>
  <c r="X64" i="12"/>
  <c r="Z64" i="12" s="1"/>
  <c r="X350" i="15"/>
  <c r="X389" i="15"/>
  <c r="X359" i="15"/>
  <c r="X317" i="15"/>
  <c r="X343" i="15"/>
  <c r="X296" i="15"/>
  <c r="X273" i="15"/>
  <c r="X428" i="15"/>
  <c r="X245" i="15"/>
  <c r="X180" i="15"/>
  <c r="X220" i="15"/>
  <c r="X114" i="15"/>
  <c r="X104" i="15"/>
  <c r="X189" i="15"/>
  <c r="X171" i="15"/>
  <c r="X121" i="15"/>
  <c r="X100" i="15"/>
  <c r="X97" i="15"/>
  <c r="X45" i="15"/>
  <c r="X47" i="15"/>
  <c r="X130" i="15"/>
  <c r="X24" i="15"/>
  <c r="X190" i="8"/>
  <c r="X168" i="8"/>
  <c r="X153" i="8"/>
  <c r="X125" i="8"/>
  <c r="X127" i="8"/>
  <c r="X103" i="8"/>
  <c r="X110" i="8"/>
  <c r="X88" i="8"/>
  <c r="X25" i="8"/>
  <c r="X11" i="8"/>
  <c r="X238" i="8"/>
  <c r="X215" i="8"/>
  <c r="X178" i="8"/>
  <c r="X181" i="8"/>
  <c r="X173" i="8"/>
  <c r="X149" i="8"/>
  <c r="X107" i="8"/>
  <c r="X75" i="8"/>
  <c r="X63" i="8"/>
  <c r="X54" i="8"/>
  <c r="X41" i="8"/>
  <c r="X35" i="8"/>
  <c r="X226" i="8"/>
  <c r="X191" i="8"/>
  <c r="X169" i="8"/>
  <c r="X102" i="8"/>
  <c r="X85" i="8"/>
  <c r="X94" i="8"/>
  <c r="X46" i="8"/>
  <c r="X30" i="8"/>
  <c r="X19" i="8"/>
  <c r="X16" i="8"/>
  <c r="X324" i="7"/>
  <c r="X265" i="7"/>
  <c r="X320" i="7"/>
  <c r="X250" i="7"/>
  <c r="X318" i="7"/>
  <c r="X322" i="7"/>
  <c r="X308" i="7"/>
  <c r="X314" i="7"/>
  <c r="X241" i="7"/>
  <c r="X309" i="7"/>
  <c r="X238" i="7"/>
  <c r="X231" i="7"/>
  <c r="X235" i="7"/>
  <c r="X219" i="7"/>
  <c r="X293" i="7"/>
  <c r="X283" i="7"/>
  <c r="X228" i="7"/>
  <c r="X221" i="7"/>
  <c r="X207" i="7"/>
  <c r="X227" i="7"/>
  <c r="X180" i="7"/>
  <c r="X305" i="7"/>
  <c r="X281" i="7"/>
  <c r="X301" i="7"/>
  <c r="X294" i="7"/>
  <c r="X175" i="7"/>
  <c r="X182" i="7"/>
  <c r="X268" i="7"/>
  <c r="X276" i="7"/>
  <c r="X274" i="7"/>
  <c r="X275" i="7"/>
  <c r="X188" i="7"/>
  <c r="X226" i="7"/>
  <c r="X168" i="7"/>
  <c r="X204" i="7"/>
  <c r="X200" i="7"/>
  <c r="X191" i="7"/>
  <c r="X179" i="7"/>
  <c r="X190" i="7"/>
  <c r="X160" i="7"/>
  <c r="X161" i="7"/>
  <c r="X146" i="7"/>
  <c r="X151" i="7"/>
  <c r="X155" i="7"/>
  <c r="X134" i="7"/>
  <c r="X141" i="7"/>
  <c r="X153" i="7"/>
  <c r="X133" i="7"/>
  <c r="X145" i="7"/>
  <c r="X123" i="7"/>
  <c r="X120" i="7"/>
  <c r="X122" i="7"/>
  <c r="X106" i="7"/>
  <c r="X103" i="7"/>
  <c r="X99" i="7"/>
  <c r="X93" i="7"/>
  <c r="X94" i="7"/>
  <c r="X84" i="7"/>
  <c r="X104" i="7"/>
  <c r="X90" i="7"/>
  <c r="X85" i="7"/>
  <c r="X78" i="7"/>
  <c r="X76" i="7"/>
  <c r="X80" i="7"/>
  <c r="X69" i="7"/>
  <c r="X59" i="7"/>
  <c r="X57" i="7"/>
  <c r="X61" i="7"/>
  <c r="X48" i="7"/>
  <c r="X51" i="7"/>
  <c r="X52" i="7"/>
  <c r="X36" i="7"/>
  <c r="X39" i="7"/>
  <c r="X31" i="7"/>
  <c r="X37" i="7"/>
  <c r="X24" i="7"/>
  <c r="X17" i="7"/>
  <c r="X19" i="7"/>
  <c r="X12" i="7"/>
  <c r="X8" i="7"/>
  <c r="X264" i="7"/>
  <c r="X260" i="7"/>
  <c r="X262" i="7"/>
  <c r="X251" i="7"/>
  <c r="X255" i="7"/>
  <c r="X253" i="7"/>
  <c r="X249" i="7"/>
  <c r="X312" i="7"/>
  <c r="X242" i="7"/>
  <c r="X307" i="7"/>
  <c r="X313" i="7"/>
  <c r="X321" i="7"/>
  <c r="X234" i="7"/>
  <c r="X310" i="7"/>
  <c r="X230" i="7"/>
  <c r="X302" i="7"/>
  <c r="X303" i="7"/>
  <c r="X285" i="7"/>
  <c r="X211" i="7"/>
  <c r="X300" i="7"/>
  <c r="X292" i="7"/>
  <c r="X223" i="7"/>
  <c r="X271" i="7"/>
  <c r="X297" i="7"/>
  <c r="X280" i="7"/>
  <c r="X194" i="7"/>
  <c r="X206" i="7"/>
  <c r="X273" i="7"/>
  <c r="X279" i="7"/>
  <c r="X270" i="7"/>
  <c r="X192" i="7"/>
  <c r="X245" i="7"/>
  <c r="X232" i="7"/>
  <c r="X198" i="7"/>
  <c r="X169" i="7"/>
  <c r="X214" i="7"/>
  <c r="X164" i="7"/>
  <c r="X166" i="7"/>
  <c r="X171" i="7"/>
  <c r="X178" i="7"/>
  <c r="X144" i="7"/>
  <c r="X167" i="7"/>
  <c r="X140" i="7"/>
  <c r="X154" i="7"/>
  <c r="X139" i="7"/>
  <c r="X147" i="7"/>
  <c r="X128" i="7"/>
  <c r="X163" i="7"/>
  <c r="X156" i="7"/>
  <c r="X143" i="7"/>
  <c r="X130" i="7"/>
  <c r="X124" i="7"/>
  <c r="X117" i="7"/>
  <c r="X105" i="7"/>
  <c r="X97" i="7"/>
  <c r="X96" i="7"/>
  <c r="X98" i="7"/>
  <c r="X88" i="7"/>
  <c r="X83" i="7"/>
  <c r="X95" i="7"/>
  <c r="X77" i="7"/>
  <c r="X86" i="7"/>
  <c r="X70" i="7"/>
  <c r="X63" i="7"/>
  <c r="X67" i="7"/>
  <c r="X66" i="7"/>
  <c r="X58" i="7"/>
  <c r="X55" i="7"/>
  <c r="X50" i="7"/>
  <c r="X42" i="7"/>
  <c r="X38" i="7"/>
  <c r="X44" i="7"/>
  <c r="X29" i="7"/>
  <c r="X35" i="7"/>
  <c r="X26" i="7"/>
  <c r="X25" i="7"/>
  <c r="X15" i="7"/>
  <c r="X14" i="7"/>
  <c r="X11" i="7"/>
  <c r="X6" i="7"/>
  <c r="X359" i="28"/>
  <c r="X102" i="28"/>
  <c r="Z102" i="28" s="1"/>
  <c r="X150" i="28"/>
  <c r="Z150" i="28" s="1"/>
  <c r="X29" i="28"/>
  <c r="Z29" i="28" s="1"/>
  <c r="X333" i="28"/>
  <c r="X149" i="28"/>
  <c r="Z149" i="28" s="1"/>
  <c r="X181" i="28"/>
  <c r="Z181" i="28" s="1"/>
  <c r="X385" i="28"/>
  <c r="Z385" i="28" s="1"/>
  <c r="X166" i="28"/>
  <c r="X44" i="28"/>
  <c r="Z44" i="28" s="1"/>
  <c r="X31" i="28"/>
  <c r="Z31" i="28" s="1"/>
  <c r="X201" i="28"/>
  <c r="Z201" i="28" s="1"/>
  <c r="X323" i="28"/>
  <c r="Z323" i="28" s="1"/>
  <c r="X188" i="28"/>
  <c r="Z188" i="28" s="1"/>
  <c r="X218" i="28"/>
  <c r="Z218" i="28" s="1"/>
  <c r="X294" i="28"/>
  <c r="Z294" i="28" s="1"/>
  <c r="X98" i="28"/>
  <c r="Z98" i="28" s="1"/>
  <c r="X117" i="28"/>
  <c r="Z117" i="28" s="1"/>
  <c r="X315" i="28"/>
  <c r="Z315" i="28" s="1"/>
  <c r="X234" i="28"/>
  <c r="Z234" i="28" s="1"/>
  <c r="X355" i="28"/>
  <c r="X231" i="28"/>
  <c r="Z231" i="28" s="1"/>
  <c r="X378" i="28"/>
  <c r="Z378" i="28" s="1"/>
  <c r="X104" i="28"/>
  <c r="X118" i="28"/>
  <c r="Z118" i="28" s="1"/>
  <c r="X381" i="28"/>
  <c r="Z381" i="28" s="1"/>
  <c r="X178" i="28"/>
  <c r="Z178" i="28" s="1"/>
  <c r="X293" i="28"/>
  <c r="Z293" i="28" s="1"/>
  <c r="X73" i="28"/>
  <c r="X247" i="28"/>
  <c r="Z247" i="28" s="1"/>
  <c r="X56" i="28"/>
  <c r="Z56" i="28" s="1"/>
  <c r="X344" i="28"/>
  <c r="X145" i="28"/>
  <c r="X214" i="28"/>
  <c r="Z214" i="28" s="1"/>
  <c r="X360" i="28"/>
  <c r="Z360" i="28" s="1"/>
  <c r="X296" i="28"/>
  <c r="Z296" i="28" s="1"/>
  <c r="X372" i="28"/>
  <c r="Z372" i="28" s="1"/>
  <c r="X128" i="28"/>
  <c r="Z128" i="28" s="1"/>
  <c r="X49" i="28"/>
  <c r="Z49" i="28" s="1"/>
  <c r="X163" i="28"/>
  <c r="Z163" i="28" s="1"/>
  <c r="X346" i="28"/>
  <c r="Z346" i="28" s="1"/>
  <c r="X62" i="28"/>
  <c r="Z62" i="28" s="1"/>
  <c r="X183" i="28"/>
  <c r="Z183" i="28" s="1"/>
  <c r="X68" i="28"/>
  <c r="Z68" i="28" s="1"/>
  <c r="X352" i="28"/>
  <c r="Z352" i="28" s="1"/>
  <c r="X135" i="28"/>
  <c r="Z135" i="28" s="1"/>
  <c r="X300" i="28"/>
  <c r="Z300" i="28" s="1"/>
  <c r="X96" i="28"/>
  <c r="Z96" i="28" s="1"/>
  <c r="X282" i="28"/>
  <c r="Z282" i="28" s="1"/>
  <c r="X242" i="28"/>
  <c r="Z242" i="28" s="1"/>
  <c r="X23" i="28"/>
  <c r="Z23" i="28" s="1"/>
  <c r="X254" i="28"/>
  <c r="Z254" i="28" s="1"/>
  <c r="X107" i="28"/>
  <c r="Z107" i="28" s="1"/>
  <c r="X195" i="28"/>
  <c r="Z195" i="28" s="1"/>
  <c r="X18" i="28"/>
  <c r="X438" i="22"/>
  <c r="X434" i="22"/>
  <c r="X426" i="22"/>
  <c r="Z426" i="22" s="1"/>
  <c r="X423" i="22"/>
  <c r="Z423" i="22" s="1"/>
  <c r="X420" i="22"/>
  <c r="X414" i="22"/>
  <c r="X404" i="22"/>
  <c r="Z404" i="22" s="1"/>
  <c r="X387" i="15"/>
  <c r="X383" i="15"/>
  <c r="X396" i="15"/>
  <c r="X377" i="15"/>
  <c r="X362" i="15"/>
  <c r="X371" i="15"/>
  <c r="X401" i="15"/>
  <c r="X291" i="15"/>
  <c r="X309" i="15"/>
  <c r="X266" i="15"/>
  <c r="X254" i="15"/>
  <c r="X307" i="15"/>
  <c r="X290" i="15"/>
  <c r="X192" i="15"/>
  <c r="X185" i="15"/>
  <c r="X117" i="15"/>
  <c r="X157" i="15"/>
  <c r="X228" i="15"/>
  <c r="X123" i="15"/>
  <c r="X113" i="15"/>
  <c r="X53" i="15"/>
  <c r="X366" i="15"/>
  <c r="X336" i="15"/>
  <c r="X328" i="15"/>
  <c r="X345" i="15"/>
  <c r="X320" i="15"/>
  <c r="X264" i="15"/>
  <c r="X289" i="15"/>
  <c r="X419" i="15"/>
  <c r="X312" i="15"/>
  <c r="X243" i="15"/>
  <c r="X255" i="15"/>
  <c r="X240" i="15"/>
  <c r="X190" i="15"/>
  <c r="X140" i="15"/>
  <c r="X84" i="15"/>
  <c r="X112" i="15"/>
  <c r="X116" i="15"/>
  <c r="X181" i="15"/>
  <c r="X91" i="15"/>
  <c r="X66" i="15"/>
  <c r="X42" i="15"/>
  <c r="X29" i="15"/>
  <c r="X16" i="15"/>
  <c r="X36" i="15"/>
  <c r="X7" i="15"/>
  <c r="X26" i="15"/>
  <c r="X8" i="15"/>
  <c r="X411" i="15"/>
  <c r="X380" i="15"/>
  <c r="X378" i="15"/>
  <c r="X395" i="15"/>
  <c r="X402" i="15"/>
  <c r="X335" i="15"/>
  <c r="X357" i="15"/>
  <c r="X271" i="15"/>
  <c r="X340" i="15"/>
  <c r="X297" i="15"/>
  <c r="X263" i="15"/>
  <c r="X239" i="15"/>
  <c r="X237" i="15"/>
  <c r="X227" i="15"/>
  <c r="X274" i="15"/>
  <c r="X161" i="15"/>
  <c r="X214" i="15"/>
  <c r="X349" i="15"/>
  <c r="X205" i="15"/>
  <c r="X52" i="15"/>
  <c r="X64" i="15"/>
  <c r="X80" i="15"/>
  <c r="X39" i="15"/>
  <c r="X12" i="15"/>
  <c r="X2" i="7"/>
  <c r="Z2" i="7" s="1"/>
  <c r="X257" i="8"/>
  <c r="X216" i="8"/>
  <c r="X213" i="8"/>
  <c r="X198" i="8"/>
  <c r="X195" i="8"/>
  <c r="X156" i="8"/>
  <c r="X141" i="8"/>
  <c r="X128" i="8"/>
  <c r="X142" i="8"/>
  <c r="X96" i="8"/>
  <c r="X104" i="8"/>
  <c r="X93" i="8"/>
  <c r="X89" i="8"/>
  <c r="X69" i="8"/>
  <c r="X49" i="8"/>
  <c r="X40" i="8"/>
  <c r="X37" i="8"/>
  <c r="X20" i="8"/>
  <c r="X10" i="8"/>
  <c r="X258" i="8"/>
  <c r="X193" i="8"/>
  <c r="X228" i="8"/>
  <c r="X194" i="8"/>
  <c r="X187" i="8"/>
  <c r="X166" i="8"/>
  <c r="X163" i="8"/>
  <c r="X132" i="8"/>
  <c r="X148" i="8"/>
  <c r="X121" i="8"/>
  <c r="X136" i="8"/>
  <c r="X116" i="8"/>
  <c r="X84" i="8"/>
  <c r="X77" i="8"/>
  <c r="X59" i="8"/>
  <c r="X51" i="8"/>
  <c r="X34" i="8"/>
  <c r="X22" i="8"/>
  <c r="X6" i="8"/>
  <c r="X237" i="8"/>
  <c r="X234" i="8"/>
  <c r="X209" i="8"/>
  <c r="X188" i="8"/>
  <c r="X208" i="8"/>
  <c r="X186" i="8"/>
  <c r="X165" i="8"/>
  <c r="X170" i="8"/>
  <c r="X137" i="8"/>
  <c r="X111" i="8"/>
  <c r="X99" i="8"/>
  <c r="X101" i="8"/>
  <c r="X81" i="8"/>
  <c r="X79" i="8"/>
  <c r="X72" i="8"/>
  <c r="X57" i="8"/>
  <c r="X55" i="8"/>
  <c r="X32" i="8"/>
  <c r="X26" i="8"/>
  <c r="X15" i="8"/>
  <c r="Z86" i="28"/>
  <c r="Z369" i="28"/>
  <c r="Z339" i="28"/>
  <c r="Z359" i="28"/>
  <c r="Z25" i="28"/>
  <c r="Z386" i="28"/>
  <c r="Z4" i="28"/>
  <c r="Z333" i="28"/>
  <c r="Z249" i="28"/>
  <c r="Z334" i="28"/>
  <c r="Z189" i="28"/>
  <c r="Z59" i="28"/>
  <c r="Z292" i="28"/>
  <c r="Z9" i="28"/>
  <c r="Z210" i="28"/>
  <c r="Z127" i="28"/>
  <c r="Z78" i="28"/>
  <c r="Z12" i="28"/>
  <c r="Z166" i="28"/>
  <c r="Z363" i="28"/>
  <c r="Z104" i="28"/>
  <c r="Z73" i="28"/>
  <c r="Z144" i="28"/>
  <c r="Z206" i="28"/>
  <c r="Z129" i="28"/>
  <c r="Z202" i="28"/>
  <c r="Z344" i="28"/>
  <c r="Z277" i="28"/>
  <c r="X11" i="28"/>
  <c r="X88" i="28"/>
  <c r="Z88" i="28" s="1"/>
  <c r="X332" i="28"/>
  <c r="Z332" i="28" s="1"/>
  <c r="X376" i="28"/>
  <c r="Z376" i="28" s="1"/>
  <c r="X41" i="28"/>
  <c r="X290" i="28"/>
  <c r="Z290" i="28" s="1"/>
  <c r="X148" i="28"/>
  <c r="Z148" i="28" s="1"/>
  <c r="X130" i="28"/>
  <c r="Z130" i="28" s="1"/>
  <c r="X121" i="28"/>
  <c r="X324" i="28"/>
  <c r="Z324" i="28" s="1"/>
  <c r="X377" i="28"/>
  <c r="Z377" i="28" s="1"/>
  <c r="X336" i="28"/>
  <c r="Z336" i="28" s="1"/>
  <c r="X6" i="28"/>
  <c r="Z6" i="28" s="1"/>
  <c r="X361" i="28"/>
  <c r="Z361" i="28" s="1"/>
  <c r="X251" i="28"/>
  <c r="Z251" i="28" s="1"/>
  <c r="X208" i="28"/>
  <c r="Z208" i="28" s="1"/>
  <c r="X100" i="28"/>
  <c r="Z100" i="28" s="1"/>
  <c r="X329" i="28"/>
  <c r="Z329" i="28" s="1"/>
  <c r="X97" i="28"/>
  <c r="Z97" i="28" s="1"/>
  <c r="X322" i="28"/>
  <c r="Z322" i="28" s="1"/>
  <c r="X48" i="28"/>
  <c r="Z48" i="28" s="1"/>
  <c r="X357" i="28"/>
  <c r="Z357" i="28" s="1"/>
  <c r="X8" i="28"/>
  <c r="Z8" i="28" s="1"/>
  <c r="X155" i="28"/>
  <c r="Z155" i="28" s="1"/>
  <c r="X126" i="28"/>
  <c r="Z126" i="28" s="1"/>
  <c r="X136" i="28"/>
  <c r="Z136" i="28" s="1"/>
  <c r="X379" i="28"/>
  <c r="Z379" i="28" s="1"/>
  <c r="X351" i="28"/>
  <c r="Z351" i="28" s="1"/>
  <c r="X281" i="28"/>
  <c r="Z281" i="28" s="1"/>
  <c r="X287" i="28"/>
  <c r="Z287" i="28" s="1"/>
  <c r="X235" i="28"/>
  <c r="Z235" i="28" s="1"/>
  <c r="X314" i="28"/>
  <c r="Z314" i="28" s="1"/>
  <c r="X194" i="28"/>
  <c r="Z194" i="28" s="1"/>
  <c r="X358" i="28"/>
  <c r="Z358" i="28" s="1"/>
  <c r="X331" i="28"/>
  <c r="Z331" i="28" s="1"/>
  <c r="X177" i="28"/>
  <c r="Z177" i="28" s="1"/>
  <c r="X230" i="28"/>
  <c r="Z230" i="28" s="1"/>
  <c r="X240" i="28"/>
  <c r="Z240" i="28" s="1"/>
  <c r="X278" i="28"/>
  <c r="Z278" i="28" s="1"/>
  <c r="X374" i="28"/>
  <c r="Z374" i="28" s="1"/>
  <c r="X224" i="28"/>
  <c r="Z224" i="28" s="1"/>
  <c r="X172" i="28"/>
  <c r="Z172" i="28" s="1"/>
  <c r="X343" i="28"/>
  <c r="Z343" i="28" s="1"/>
  <c r="X368" i="28"/>
  <c r="Z368" i="28" s="1"/>
  <c r="X243" i="28"/>
  <c r="Z243" i="28" s="1"/>
  <c r="X17" i="28"/>
  <c r="Z17" i="28" s="1"/>
  <c r="X138" i="28"/>
  <c r="Z138" i="28" s="1"/>
  <c r="X364" i="28"/>
  <c r="Z364" i="28" s="1"/>
  <c r="X64" i="28"/>
  <c r="Z64" i="28" s="1"/>
  <c r="X236" i="28"/>
  <c r="Z236" i="28" s="1"/>
  <c r="X209" i="28"/>
  <c r="Z209" i="28" s="1"/>
  <c r="X325" i="28"/>
  <c r="Z325" i="28" s="1"/>
  <c r="X375" i="28"/>
  <c r="Z375" i="28" s="1"/>
  <c r="X283" i="28"/>
  <c r="Z283" i="28" s="1"/>
  <c r="X122" i="28"/>
  <c r="Z122" i="28" s="1"/>
  <c r="X142" i="28"/>
  <c r="Z142" i="28" s="1"/>
  <c r="X311" i="28"/>
  <c r="Z311" i="28" s="1"/>
  <c r="X158" i="28"/>
  <c r="Z158" i="28" s="1"/>
  <c r="X156" i="28"/>
  <c r="Z156" i="28" s="1"/>
  <c r="X197" i="28"/>
  <c r="Z197" i="28" s="1"/>
  <c r="X245" i="28"/>
  <c r="Z245" i="28" s="1"/>
  <c r="X75" i="28"/>
  <c r="Z75" i="28" s="1"/>
  <c r="X226" i="28"/>
  <c r="Z226" i="28" s="1"/>
  <c r="X60" i="28"/>
  <c r="Z60" i="28" s="1"/>
  <c r="X132" i="28"/>
  <c r="Z132" i="28" s="1"/>
  <c r="X185" i="28"/>
  <c r="Z185" i="28" s="1"/>
  <c r="X179" i="28"/>
  <c r="Z179" i="28" s="1"/>
  <c r="X55" i="28"/>
  <c r="Z55" i="28" s="1"/>
  <c r="X147" i="28"/>
  <c r="Z147" i="28" s="1"/>
  <c r="X21" i="28"/>
  <c r="Z21" i="28" s="1"/>
  <c r="X264" i="28"/>
  <c r="Z264" i="28" s="1"/>
  <c r="X133" i="28"/>
  <c r="Z133" i="28" s="1"/>
  <c r="X266" i="28"/>
  <c r="Z266" i="28" s="1"/>
  <c r="X154" i="28"/>
  <c r="Z154" i="28" s="1"/>
  <c r="X215" i="28"/>
  <c r="Z215" i="28" s="1"/>
  <c r="X162" i="28"/>
  <c r="Z162" i="28" s="1"/>
  <c r="X257" i="28"/>
  <c r="Z257" i="28" s="1"/>
  <c r="X289" i="28"/>
  <c r="Z289" i="28" s="1"/>
  <c r="X241" i="28"/>
  <c r="Z241" i="28" s="1"/>
  <c r="X42" i="28"/>
  <c r="Z42" i="28" s="1"/>
  <c r="X306" i="28"/>
  <c r="Z306" i="28" s="1"/>
  <c r="X211" i="28"/>
  <c r="Z211" i="28" s="1"/>
  <c r="X167" i="28"/>
  <c r="Z167" i="28" s="1"/>
  <c r="X143" i="28"/>
  <c r="Z143" i="28" s="1"/>
  <c r="X186" i="28"/>
  <c r="Z186" i="28" s="1"/>
  <c r="X140" i="28"/>
  <c r="Z140" i="28" s="1"/>
  <c r="X335" i="28"/>
  <c r="Z335" i="28" s="1"/>
  <c r="X85" i="28"/>
  <c r="Z85" i="28" s="1"/>
  <c r="X14" i="28"/>
  <c r="Z14" i="28" s="1"/>
  <c r="X350" i="28"/>
  <c r="Z350" i="28" s="1"/>
  <c r="X373" i="28"/>
  <c r="Z373" i="28" s="1"/>
  <c r="X66" i="28"/>
  <c r="Z66" i="28" s="1"/>
  <c r="X65" i="28"/>
  <c r="Z65" i="28" s="1"/>
  <c r="X175" i="28"/>
  <c r="Z175" i="28" s="1"/>
  <c r="X319" i="28"/>
  <c r="Z319" i="28" s="1"/>
  <c r="X184" i="28"/>
  <c r="Z184" i="28" s="1"/>
  <c r="X313" i="28"/>
  <c r="Z313" i="28" s="1"/>
  <c r="X103" i="28"/>
  <c r="Z103" i="28" s="1"/>
  <c r="X58" i="28"/>
  <c r="Z58" i="28" s="1"/>
  <c r="X207" i="28"/>
  <c r="Z207" i="28" s="1"/>
  <c r="X203" i="28"/>
  <c r="Z203" i="28" s="1"/>
  <c r="X304" i="28"/>
  <c r="Z304" i="28" s="1"/>
  <c r="X116" i="28"/>
  <c r="Z116" i="28" s="1"/>
  <c r="X200" i="28"/>
  <c r="Z200" i="28" s="1"/>
  <c r="X137" i="28"/>
  <c r="Z137" i="28" s="1"/>
  <c r="X72" i="28"/>
  <c r="Z72" i="28" s="1"/>
  <c r="X71" i="28"/>
  <c r="Z71" i="28" s="1"/>
  <c r="X19" i="28"/>
  <c r="Z19" i="28" s="1"/>
  <c r="X258" i="28"/>
  <c r="Z258" i="28" s="1"/>
  <c r="X310" i="28"/>
  <c r="Z310" i="28" s="1"/>
  <c r="X109" i="28"/>
  <c r="Z109" i="28" s="1"/>
  <c r="X157" i="28"/>
  <c r="Z157" i="28" s="1"/>
  <c r="X22" i="28"/>
  <c r="Z22" i="28" s="1"/>
  <c r="X263" i="28"/>
  <c r="Z263" i="28" s="1"/>
  <c r="X115" i="28"/>
  <c r="Z115" i="28" s="1"/>
  <c r="X356" i="28"/>
  <c r="Z356" i="28" s="1"/>
  <c r="X260" i="28"/>
  <c r="Z260" i="28" s="1"/>
  <c r="Z11" i="28"/>
  <c r="Z41" i="28"/>
  <c r="Z121" i="28"/>
  <c r="Z145" i="28"/>
  <c r="Z16" i="28"/>
  <c r="Z153" i="28"/>
  <c r="Z355" i="28"/>
  <c r="Z26" i="28"/>
  <c r="X338" i="28"/>
  <c r="Z338" i="28" s="1"/>
  <c r="X219" i="28"/>
  <c r="Z219" i="28" s="1"/>
  <c r="Z120" i="28"/>
  <c r="X269" i="28"/>
  <c r="Z269" i="28" s="1"/>
  <c r="Z340" i="28"/>
  <c r="X114" i="28"/>
  <c r="Z114" i="28" s="1"/>
  <c r="Z131" i="28"/>
  <c r="X61" i="28"/>
  <c r="Z61" i="28" s="1"/>
  <c r="Z10" i="28"/>
  <c r="X273" i="28"/>
  <c r="Z273" i="28" s="1"/>
  <c r="Z91" i="28"/>
  <c r="X141" i="28"/>
  <c r="Z141" i="28" s="1"/>
  <c r="Z262" i="28"/>
  <c r="Z330" i="28"/>
  <c r="X182" i="28"/>
  <c r="Z182" i="28" s="1"/>
  <c r="X312" i="28"/>
  <c r="Z312" i="28" s="1"/>
  <c r="Z316" i="28"/>
  <c r="X33" i="28"/>
  <c r="Z33" i="28" s="1"/>
  <c r="X106" i="28"/>
  <c r="Z106" i="28" s="1"/>
  <c r="X70" i="28"/>
  <c r="Z70" i="28" s="1"/>
  <c r="Z238" i="28"/>
  <c r="X288" i="28"/>
  <c r="Z288" i="28" s="1"/>
  <c r="Z176" i="28"/>
  <c r="X371" i="28"/>
  <c r="Z371" i="28" s="1"/>
  <c r="Z80" i="28"/>
  <c r="X53" i="28"/>
  <c r="Z53" i="28" s="1"/>
  <c r="Z216" i="28"/>
  <c r="Z47" i="28"/>
  <c r="Z18" i="28"/>
  <c r="Z307" i="28"/>
  <c r="X151" i="28"/>
  <c r="Z151" i="28" s="1"/>
  <c r="X205" i="28"/>
  <c r="Z205" i="28" s="1"/>
  <c r="Z146" i="28"/>
  <c r="X280" i="28"/>
  <c r="Z280" i="28" s="1"/>
  <c r="X36" i="28"/>
  <c r="Z36" i="28" s="1"/>
  <c r="Z309" i="28"/>
  <c r="X337" i="28"/>
  <c r="Z337" i="28" s="1"/>
  <c r="Z347" i="28"/>
  <c r="X174" i="28"/>
  <c r="Z174" i="28" s="1"/>
  <c r="X302" i="28"/>
  <c r="Z302" i="28" s="1"/>
  <c r="X124" i="28"/>
  <c r="Z124" i="28" s="1"/>
  <c r="X228" i="28"/>
  <c r="Z228" i="28" s="1"/>
  <c r="Z9" i="26"/>
  <c r="X250" i="26"/>
  <c r="X347" i="26"/>
  <c r="X121" i="26"/>
  <c r="Z121" i="26" s="1"/>
  <c r="X167" i="26"/>
  <c r="Z167" i="26" s="1"/>
  <c r="Z67" i="26"/>
  <c r="X192" i="26"/>
  <c r="Z192" i="26" s="1"/>
  <c r="X375" i="26"/>
  <c r="Z375" i="26" s="1"/>
  <c r="Z258" i="26"/>
  <c r="X349" i="26"/>
  <c r="Z349" i="26" s="1"/>
  <c r="X99" i="26"/>
  <c r="Z99" i="26" s="1"/>
  <c r="X355" i="26"/>
  <c r="Z355" i="26" s="1"/>
  <c r="X308" i="26"/>
  <c r="Z308" i="26" s="1"/>
  <c r="X262" i="26"/>
  <c r="Z262" i="26" s="1"/>
  <c r="X12" i="26"/>
  <c r="Z12" i="26" s="1"/>
  <c r="X105" i="26"/>
  <c r="Z105" i="26" s="1"/>
  <c r="X369" i="26"/>
  <c r="Z369" i="26" s="1"/>
  <c r="X68" i="26"/>
  <c r="Z68" i="26" s="1"/>
  <c r="X62" i="26"/>
  <c r="Z62" i="26" s="1"/>
  <c r="X279" i="26"/>
  <c r="Z279" i="26" s="1"/>
  <c r="X184" i="26"/>
  <c r="Z184" i="26" s="1"/>
  <c r="X109" i="26"/>
  <c r="Z109" i="26" s="1"/>
  <c r="X223" i="26"/>
  <c r="Z223" i="26" s="1"/>
  <c r="X327" i="26"/>
  <c r="Z327" i="26" s="1"/>
  <c r="X162" i="26"/>
  <c r="Z162" i="26" s="1"/>
  <c r="X230" i="26"/>
  <c r="Z230" i="26" s="1"/>
  <c r="X95" i="26"/>
  <c r="Z95" i="26" s="1"/>
  <c r="X215" i="26"/>
  <c r="Z215" i="26" s="1"/>
  <c r="X160" i="26"/>
  <c r="Z160" i="26" s="1"/>
  <c r="X13" i="26"/>
  <c r="Z13" i="26" s="1"/>
  <c r="X280" i="26"/>
  <c r="Z280" i="26" s="1"/>
  <c r="X27" i="26"/>
  <c r="Z27" i="26" s="1"/>
  <c r="X300" i="26"/>
  <c r="Z300" i="26" s="1"/>
  <c r="X260" i="26"/>
  <c r="Z260" i="26" s="1"/>
  <c r="X88" i="26"/>
  <c r="Z88" i="26" s="1"/>
  <c r="X83" i="26"/>
  <c r="Z83" i="26" s="1"/>
  <c r="X352" i="26"/>
  <c r="Z352" i="26" s="1"/>
  <c r="X185" i="26"/>
  <c r="Z185" i="26" s="1"/>
  <c r="X372" i="26"/>
  <c r="Z372" i="26" s="1"/>
  <c r="X365" i="26"/>
  <c r="Z365" i="26" s="1"/>
  <c r="X289" i="26"/>
  <c r="Z289" i="26" s="1"/>
  <c r="X233" i="26"/>
  <c r="Z233" i="26" s="1"/>
  <c r="X220" i="26"/>
  <c r="Z220" i="26" s="1"/>
  <c r="X98" i="26"/>
  <c r="Z98" i="26" s="1"/>
  <c r="X45" i="26"/>
  <c r="Z45" i="26" s="1"/>
  <c r="X30" i="26"/>
  <c r="Z30" i="26" s="1"/>
  <c r="X241" i="26"/>
  <c r="Z241" i="26" s="1"/>
  <c r="X272" i="26"/>
  <c r="Z272" i="26" s="1"/>
  <c r="X314" i="26"/>
  <c r="Z314" i="26" s="1"/>
  <c r="Z250" i="26"/>
  <c r="X370" i="26"/>
  <c r="Z370" i="26" s="1"/>
  <c r="X78" i="26"/>
  <c r="Z78" i="26" s="1"/>
  <c r="X31" i="26"/>
  <c r="Z31" i="26" s="1"/>
  <c r="X15" i="26"/>
  <c r="Z15" i="26" s="1"/>
  <c r="X264" i="26"/>
  <c r="Z264" i="26" s="1"/>
  <c r="X270" i="26"/>
  <c r="Z270" i="26" s="1"/>
  <c r="X188" i="26"/>
  <c r="Z188" i="26" s="1"/>
  <c r="X19" i="26"/>
  <c r="Z19" i="26" s="1"/>
  <c r="X143" i="26"/>
  <c r="Z143" i="26" s="1"/>
  <c r="X255" i="26"/>
  <c r="Z255" i="26" s="1"/>
  <c r="X86" i="26"/>
  <c r="Z86" i="26" s="1"/>
  <c r="X89" i="26"/>
  <c r="Z89" i="26" s="1"/>
  <c r="X22" i="26"/>
  <c r="Z22" i="26" s="1"/>
  <c r="X325" i="26"/>
  <c r="Z325" i="26" s="1"/>
  <c r="X373" i="26"/>
  <c r="Z373" i="26" s="1"/>
  <c r="X181" i="26"/>
  <c r="Z181" i="26" s="1"/>
  <c r="X87" i="26"/>
  <c r="Z87" i="26" s="1"/>
  <c r="X147" i="26"/>
  <c r="Z147" i="26" s="1"/>
  <c r="X152" i="26"/>
  <c r="Z152" i="26" s="1"/>
  <c r="X176" i="26"/>
  <c r="Z176" i="26" s="1"/>
  <c r="X252" i="26"/>
  <c r="Z252" i="26" s="1"/>
  <c r="X226" i="26"/>
  <c r="Z226" i="26" s="1"/>
  <c r="X28" i="26"/>
  <c r="Z28" i="26" s="1"/>
  <c r="X290" i="26"/>
  <c r="Z290" i="26" s="1"/>
  <c r="X191" i="26"/>
  <c r="Z191" i="26" s="1"/>
  <c r="X249" i="26"/>
  <c r="Z249" i="26" s="1"/>
  <c r="X108" i="26"/>
  <c r="Z108" i="26" s="1"/>
  <c r="X76" i="26"/>
  <c r="Z76" i="26" s="1"/>
  <c r="X309" i="26"/>
  <c r="X321" i="26"/>
  <c r="Z321" i="26" s="1"/>
  <c r="X320" i="26"/>
  <c r="Z320" i="26" s="1"/>
  <c r="X34" i="26"/>
  <c r="Z34" i="26" s="1"/>
  <c r="X39" i="26"/>
  <c r="Z39" i="26" s="1"/>
  <c r="X307" i="26"/>
  <c r="Z307" i="26" s="1"/>
  <c r="X206" i="26"/>
  <c r="Z206" i="26" s="1"/>
  <c r="Z347" i="26"/>
  <c r="X232" i="26"/>
  <c r="Z232" i="26" s="1"/>
  <c r="X117" i="26"/>
  <c r="Z117" i="26" s="1"/>
  <c r="X164" i="26"/>
  <c r="Z164" i="26" s="1"/>
  <c r="X323" i="26"/>
  <c r="Z323" i="26" s="1"/>
  <c r="X112" i="26"/>
  <c r="Z112" i="26" s="1"/>
  <c r="X123" i="26"/>
  <c r="Z123" i="26" s="1"/>
  <c r="X331" i="26"/>
  <c r="Z331" i="26" s="1"/>
  <c r="X221" i="26"/>
  <c r="Z221" i="26" s="1"/>
  <c r="X356" i="26"/>
  <c r="Z356" i="26" s="1"/>
  <c r="X141" i="26"/>
  <c r="Z141" i="26" s="1"/>
  <c r="X137" i="26"/>
  <c r="Z137" i="26" s="1"/>
  <c r="X360" i="26"/>
  <c r="Z360" i="26" s="1"/>
  <c r="X368" i="26"/>
  <c r="Z368" i="26" s="1"/>
  <c r="X93" i="26"/>
  <c r="Z93" i="26" s="1"/>
  <c r="X118" i="26"/>
  <c r="X367" i="26"/>
  <c r="Z367" i="26" s="1"/>
  <c r="X361" i="26"/>
  <c r="Z361" i="26" s="1"/>
  <c r="X139" i="26"/>
  <c r="Z139" i="26" s="1"/>
  <c r="X359" i="26"/>
  <c r="Z359" i="26" s="1"/>
  <c r="X170" i="26"/>
  <c r="Z170" i="26" s="1"/>
  <c r="X113" i="26"/>
  <c r="Z113" i="26" s="1"/>
  <c r="X244" i="26"/>
  <c r="Z244" i="26" s="1"/>
  <c r="X187" i="26"/>
  <c r="Z187" i="26" s="1"/>
  <c r="X312" i="26"/>
  <c r="Z312" i="26" s="1"/>
  <c r="X173" i="26"/>
  <c r="Z173" i="26" s="1"/>
  <c r="X343" i="26"/>
  <c r="Z343" i="26" s="1"/>
  <c r="X237" i="26"/>
  <c r="Z237" i="26" s="1"/>
  <c r="X326" i="26"/>
  <c r="Z326" i="26" s="1"/>
  <c r="X11" i="26"/>
  <c r="Z11" i="26" s="1"/>
  <c r="X317" i="26"/>
  <c r="Z317" i="26" s="1"/>
  <c r="X35" i="26"/>
  <c r="Z35" i="26" s="1"/>
  <c r="X135" i="26"/>
  <c r="Z135" i="26" s="1"/>
  <c r="X127" i="26"/>
  <c r="Z127" i="26" s="1"/>
  <c r="X5" i="26"/>
  <c r="Z5" i="26" s="1"/>
  <c r="X228" i="26"/>
  <c r="Z228" i="26" s="1"/>
  <c r="X129" i="26"/>
  <c r="Z129" i="26" s="1"/>
  <c r="X301" i="26"/>
  <c r="Z301" i="26" s="1"/>
  <c r="X219" i="26"/>
  <c r="Z219" i="26" s="1"/>
  <c r="X271" i="26"/>
  <c r="Z271" i="26" s="1"/>
  <c r="X14" i="26"/>
  <c r="Z14" i="26" s="1"/>
  <c r="X214" i="26"/>
  <c r="Z214" i="26" s="1"/>
  <c r="X273" i="26"/>
  <c r="Z273" i="26" s="1"/>
  <c r="X54" i="26"/>
  <c r="Z54" i="26" s="1"/>
  <c r="X151" i="26"/>
  <c r="Z151" i="26" s="1"/>
  <c r="X106" i="26"/>
  <c r="Z106" i="26" s="1"/>
  <c r="X286" i="26"/>
  <c r="Z286" i="26" s="1"/>
  <c r="X216" i="26"/>
  <c r="Z216" i="26" s="1"/>
  <c r="X161" i="26"/>
  <c r="Z161" i="26" s="1"/>
  <c r="X284" i="26"/>
  <c r="Z284" i="26" s="1"/>
  <c r="X313" i="26"/>
  <c r="Z313" i="26" s="1"/>
  <c r="X299" i="26"/>
  <c r="Z299" i="26" s="1"/>
  <c r="X281" i="26"/>
  <c r="Z281" i="26" s="1"/>
  <c r="X346" i="26"/>
  <c r="Z346" i="26" s="1"/>
  <c r="X171" i="26"/>
  <c r="Z171" i="26" s="1"/>
  <c r="X131" i="26"/>
  <c r="Z131" i="26" s="1"/>
  <c r="X128" i="26"/>
  <c r="Z128" i="26" s="1"/>
  <c r="X110" i="26"/>
  <c r="Z110" i="26" s="1"/>
  <c r="X302" i="26"/>
  <c r="Z302" i="26" s="1"/>
  <c r="X104" i="26"/>
  <c r="Z104" i="26" s="1"/>
  <c r="X142" i="26"/>
  <c r="Z142" i="26" s="1"/>
  <c r="X21" i="26"/>
  <c r="Z21" i="26" s="1"/>
  <c r="X217" i="26"/>
  <c r="Z217" i="26" s="1"/>
  <c r="X207" i="26"/>
  <c r="Z207" i="26" s="1"/>
  <c r="X136" i="26"/>
  <c r="Z136" i="26" s="1"/>
  <c r="X294" i="26"/>
  <c r="Z294" i="26" s="1"/>
  <c r="X199" i="26"/>
  <c r="Z199" i="26" s="1"/>
  <c r="X4" i="26"/>
  <c r="Z4" i="26" s="1"/>
  <c r="X180" i="26"/>
  <c r="Z180" i="26" s="1"/>
  <c r="X74" i="26"/>
  <c r="Z74" i="26" s="1"/>
  <c r="X318" i="26"/>
  <c r="Z318" i="26" s="1"/>
  <c r="X122" i="26"/>
  <c r="Z122" i="26" s="1"/>
  <c r="X210" i="26"/>
  <c r="Z210" i="26" s="1"/>
  <c r="X24" i="26"/>
  <c r="Z24" i="26" s="1"/>
  <c r="X195" i="26"/>
  <c r="Z195" i="26" s="1"/>
  <c r="X103" i="26"/>
  <c r="Z103" i="26" s="1"/>
  <c r="X38" i="26"/>
  <c r="Z38" i="26" s="1"/>
  <c r="X316" i="26"/>
  <c r="Z316" i="26" s="1"/>
  <c r="X47" i="26"/>
  <c r="Z47" i="26" s="1"/>
  <c r="X25" i="26"/>
  <c r="Z25" i="26" s="1"/>
  <c r="X348" i="26"/>
  <c r="Z348" i="26" s="1"/>
  <c r="X92" i="26"/>
  <c r="Z92" i="26" s="1"/>
  <c r="X288" i="26"/>
  <c r="Z288" i="26" s="1"/>
  <c r="X366" i="26"/>
  <c r="Z366" i="26" s="1"/>
  <c r="X305" i="26"/>
  <c r="Z305" i="26" s="1"/>
  <c r="X234" i="26"/>
  <c r="Z234" i="26" s="1"/>
  <c r="X198" i="26"/>
  <c r="Z198" i="26" s="1"/>
  <c r="X328" i="26"/>
  <c r="Z328" i="26" s="1"/>
  <c r="X20" i="26"/>
  <c r="Z20" i="26" s="1"/>
  <c r="X102" i="26"/>
  <c r="Z102" i="26" s="1"/>
  <c r="X119" i="26"/>
  <c r="Z119" i="26" s="1"/>
  <c r="X168" i="26"/>
  <c r="Z168" i="26" s="1"/>
  <c r="X351" i="26"/>
  <c r="Z351" i="26" s="1"/>
  <c r="X16" i="26"/>
  <c r="Z16" i="26" s="1"/>
  <c r="X296" i="26"/>
  <c r="Z296" i="26" s="1"/>
  <c r="X71" i="26"/>
  <c r="Z71" i="26" s="1"/>
  <c r="X6" i="26"/>
  <c r="Z6" i="26" s="1"/>
  <c r="X140" i="26"/>
  <c r="Z140" i="26" s="1"/>
  <c r="X306" i="26"/>
  <c r="Z306" i="26" s="1"/>
  <c r="X257" i="26"/>
  <c r="Z257" i="26" s="1"/>
  <c r="X329" i="26"/>
  <c r="Z329" i="26" s="1"/>
  <c r="X332" i="26"/>
  <c r="Z332" i="26" s="1"/>
  <c r="X265" i="26"/>
  <c r="Z265" i="26" s="1"/>
  <c r="X10" i="26"/>
  <c r="Z10" i="26" s="1"/>
  <c r="X342" i="26"/>
  <c r="Z342" i="26" s="1"/>
  <c r="X65" i="26"/>
  <c r="Z65" i="26" s="1"/>
  <c r="X291" i="26"/>
  <c r="Z291" i="26" s="1"/>
  <c r="X224" i="26"/>
  <c r="Z224" i="26" s="1"/>
  <c r="X324" i="26"/>
  <c r="Z324" i="26" s="1"/>
  <c r="X218" i="26"/>
  <c r="Z218" i="26" s="1"/>
  <c r="X268" i="26"/>
  <c r="Z268" i="26" s="1"/>
  <c r="X371" i="26"/>
  <c r="Z371" i="26" s="1"/>
  <c r="X322" i="26"/>
  <c r="Z322" i="26" s="1"/>
  <c r="X315" i="26"/>
  <c r="Z315" i="26" s="1"/>
  <c r="X295" i="26"/>
  <c r="Z295" i="26" s="1"/>
  <c r="X84" i="26"/>
  <c r="Z84" i="26" s="1"/>
  <c r="X183" i="26"/>
  <c r="Z183" i="26" s="1"/>
  <c r="X267" i="26"/>
  <c r="Z267" i="26" s="1"/>
  <c r="X70" i="26"/>
  <c r="Z70" i="26" s="1"/>
  <c r="X134" i="26"/>
  <c r="Z134" i="26" s="1"/>
  <c r="X178" i="26"/>
  <c r="Z178" i="26" s="1"/>
  <c r="X339" i="26"/>
  <c r="Z339" i="26" s="1"/>
  <c r="X133" i="26"/>
  <c r="Z133" i="26" s="1"/>
  <c r="X310" i="26"/>
  <c r="Z310" i="26" s="1"/>
  <c r="X337" i="26"/>
  <c r="Z337" i="26" s="1"/>
  <c r="X138" i="26"/>
  <c r="Z138" i="26" s="1"/>
  <c r="X77" i="26"/>
  <c r="Z77" i="26" s="1"/>
  <c r="X357" i="26"/>
  <c r="Z357" i="26" s="1"/>
  <c r="X212" i="26"/>
  <c r="Z212" i="26" s="1"/>
  <c r="X124" i="26"/>
  <c r="Z124" i="26" s="1"/>
  <c r="X278" i="26"/>
  <c r="Z278" i="26" s="1"/>
  <c r="X340" i="26"/>
  <c r="Z340" i="26" s="1"/>
  <c r="X211" i="26"/>
  <c r="Z211" i="26" s="1"/>
  <c r="X179" i="26"/>
  <c r="Z179" i="26" s="1"/>
  <c r="X156" i="26"/>
  <c r="Z156" i="26" s="1"/>
  <c r="X266" i="26"/>
  <c r="Z266" i="26" s="1"/>
  <c r="X50" i="26"/>
  <c r="Z50" i="26" s="1"/>
  <c r="X107" i="26"/>
  <c r="Z107" i="26" s="1"/>
  <c r="X292" i="26"/>
  <c r="Z292" i="26" s="1"/>
  <c r="X330" i="26"/>
  <c r="Z330" i="26" s="1"/>
  <c r="X358" i="26"/>
  <c r="Z358" i="26" s="1"/>
  <c r="X29" i="26"/>
  <c r="Z29" i="26" s="1"/>
  <c r="X44" i="26"/>
  <c r="Z44" i="26" s="1"/>
  <c r="X196" i="26"/>
  <c r="Z196" i="26" s="1"/>
  <c r="X159" i="26"/>
  <c r="Z159" i="26" s="1"/>
  <c r="X350" i="26"/>
  <c r="Z350" i="26" s="1"/>
  <c r="X114" i="26"/>
  <c r="Z114" i="26" s="1"/>
  <c r="X101" i="26"/>
  <c r="Z101" i="26" s="1"/>
  <c r="X341" i="26"/>
  <c r="Z341" i="26" s="1"/>
  <c r="X145" i="26"/>
  <c r="Z145" i="26" s="1"/>
  <c r="X146" i="26"/>
  <c r="Z146" i="26" s="1"/>
  <c r="X246" i="26"/>
  <c r="Z246" i="26" s="1"/>
  <c r="X130" i="26"/>
  <c r="Z130" i="26" s="1"/>
  <c r="X155" i="26"/>
  <c r="Z155" i="26" s="1"/>
  <c r="X354" i="26"/>
  <c r="Z354" i="26" s="1"/>
  <c r="X247" i="26"/>
  <c r="Z247" i="26" s="1"/>
  <c r="X287" i="26"/>
  <c r="Z287" i="26" s="1"/>
  <c r="X79" i="26"/>
  <c r="Z79" i="26" s="1"/>
  <c r="X69" i="26"/>
  <c r="Z69" i="26" s="1"/>
  <c r="X72" i="26"/>
  <c r="Z72" i="26" s="1"/>
  <c r="X58" i="26"/>
  <c r="Z58" i="26" s="1"/>
  <c r="X144" i="26"/>
  <c r="Z144" i="26" s="1"/>
  <c r="X229" i="26"/>
  <c r="Z229" i="26" s="1"/>
  <c r="X80" i="26"/>
  <c r="Z80" i="26" s="1"/>
  <c r="X53" i="26"/>
  <c r="Z53" i="26" s="1"/>
  <c r="X205" i="26"/>
  <c r="Z205" i="26" s="1"/>
  <c r="X3" i="26"/>
  <c r="Z3" i="26" s="1"/>
  <c r="X378" i="26"/>
  <c r="Z378" i="26" s="1"/>
  <c r="X94" i="26"/>
  <c r="Z94" i="26" s="1"/>
  <c r="X75" i="26"/>
  <c r="Z75" i="26" s="1"/>
  <c r="X240" i="26"/>
  <c r="Z240" i="26" s="1"/>
  <c r="X374" i="26"/>
  <c r="Z374" i="26" s="1"/>
  <c r="X333" i="26"/>
  <c r="Z333" i="26" s="1"/>
  <c r="X245" i="26"/>
  <c r="Z245" i="26" s="1"/>
  <c r="X174" i="26"/>
  <c r="Z174" i="26" s="1"/>
  <c r="X364" i="26"/>
  <c r="Z364" i="26" s="1"/>
  <c r="X153" i="26"/>
  <c r="Z153" i="26" s="1"/>
  <c r="X227" i="26"/>
  <c r="X51" i="26"/>
  <c r="Z51" i="26" s="1"/>
  <c r="X59" i="26"/>
  <c r="Z59" i="26" s="1"/>
  <c r="X222" i="26"/>
  <c r="Z222" i="26" s="1"/>
  <c r="X345" i="26"/>
  <c r="Z345" i="26" s="1"/>
  <c r="X293" i="26"/>
  <c r="Z293" i="26" s="1"/>
  <c r="X157" i="26"/>
  <c r="Z157" i="26" s="1"/>
  <c r="X379" i="26"/>
  <c r="Z379" i="26" s="1"/>
  <c r="X269" i="26"/>
  <c r="Z269" i="26" s="1"/>
  <c r="X172" i="26"/>
  <c r="Z172" i="26" s="1"/>
  <c r="X380" i="26"/>
  <c r="Z380" i="26" s="1"/>
  <c r="X32" i="26"/>
  <c r="Z32" i="26" s="1"/>
  <c r="X297" i="26"/>
  <c r="Z297" i="26" s="1"/>
  <c r="X193" i="26"/>
  <c r="Z193" i="26" s="1"/>
  <c r="X85" i="26"/>
  <c r="Z85" i="26" s="1"/>
  <c r="X304" i="26"/>
  <c r="Z304" i="26" s="1"/>
  <c r="X148" i="26"/>
  <c r="Z148" i="26" s="1"/>
  <c r="X189" i="26"/>
  <c r="Z189" i="26" s="1"/>
  <c r="X238" i="26"/>
  <c r="Z238" i="26" s="1"/>
  <c r="X17" i="26"/>
  <c r="Z17" i="26" s="1"/>
  <c r="X256" i="26"/>
  <c r="Z256" i="26" s="1"/>
  <c r="Z309" i="26"/>
  <c r="X353" i="26"/>
  <c r="Z353" i="26" s="1"/>
  <c r="X41" i="26"/>
  <c r="Z41" i="26" s="1"/>
  <c r="X115" i="26"/>
  <c r="Z115" i="26" s="1"/>
  <c r="X277" i="26"/>
  <c r="Z277" i="26" s="1"/>
  <c r="X57" i="26"/>
  <c r="Z57" i="26" s="1"/>
  <c r="X120" i="26"/>
  <c r="Z120" i="26" s="1"/>
  <c r="X97" i="26"/>
  <c r="Z97" i="26" s="1"/>
  <c r="X36" i="26"/>
  <c r="Z36" i="26" s="1"/>
  <c r="X150" i="26"/>
  <c r="Z150" i="26" s="1"/>
  <c r="X125" i="26"/>
  <c r="Z125" i="26" s="1"/>
  <c r="X165" i="26"/>
  <c r="Z165" i="26" s="1"/>
  <c r="X73" i="26"/>
  <c r="Z73" i="26" s="1"/>
  <c r="X282" i="26"/>
  <c r="Z282" i="26" s="1"/>
  <c r="X2" i="26"/>
  <c r="Z2" i="26" s="1"/>
  <c r="X338" i="26"/>
  <c r="Z338" i="26" s="1"/>
  <c r="Z118" i="26"/>
  <c r="X55" i="26"/>
  <c r="Z55" i="26" s="1"/>
  <c r="X132" i="26"/>
  <c r="Z132" i="26" s="1"/>
  <c r="X259" i="26"/>
  <c r="Z259" i="26" s="1"/>
  <c r="X201" i="26"/>
  <c r="Z201" i="26" s="1"/>
  <c r="X96" i="26"/>
  <c r="Z96" i="26" s="1"/>
  <c r="X46" i="26"/>
  <c r="Z46" i="26" s="1"/>
  <c r="X285" i="26"/>
  <c r="Z285" i="26" s="1"/>
  <c r="X363" i="26"/>
  <c r="Z363" i="26" s="1"/>
  <c r="X91" i="26"/>
  <c r="Z91" i="26" s="1"/>
  <c r="X251" i="26"/>
  <c r="Z251" i="26" s="1"/>
  <c r="X253" i="26"/>
  <c r="Z253" i="26" s="1"/>
  <c r="X169" i="26"/>
  <c r="Z169" i="26" s="1"/>
  <c r="X63" i="26"/>
  <c r="Z63" i="26" s="1"/>
  <c r="X283" i="26"/>
  <c r="Z283" i="26" s="1"/>
  <c r="X111" i="26"/>
  <c r="Z111" i="26" s="1"/>
  <c r="X298" i="26"/>
  <c r="Z298" i="26" s="1"/>
  <c r="X154" i="26"/>
  <c r="Z154" i="26" s="1"/>
  <c r="X23" i="26"/>
  <c r="Z23" i="26" s="1"/>
  <c r="X202" i="26"/>
  <c r="Z202" i="26" s="1"/>
  <c r="X26" i="26"/>
  <c r="Z26" i="26" s="1"/>
  <c r="X43" i="26"/>
  <c r="Z43" i="26" s="1"/>
  <c r="X225" i="26"/>
  <c r="Z225" i="26" s="1"/>
  <c r="X175" i="26"/>
  <c r="Z175" i="26" s="1"/>
  <c r="X344" i="26"/>
  <c r="Z344" i="26" s="1"/>
  <c r="X276" i="26"/>
  <c r="Z276" i="26" s="1"/>
  <c r="X149" i="26"/>
  <c r="Z149" i="26" s="1"/>
  <c r="X336" i="26"/>
  <c r="Z336" i="26" s="1"/>
  <c r="X81" i="26"/>
  <c r="Z81" i="26" s="1"/>
  <c r="X48" i="26"/>
  <c r="Z48" i="26" s="1"/>
  <c r="X163" i="26"/>
  <c r="Z163" i="26" s="1"/>
  <c r="X376" i="26"/>
  <c r="Z376" i="26" s="1"/>
  <c r="X64" i="26"/>
  <c r="Z64" i="26" s="1"/>
  <c r="X82" i="26"/>
  <c r="Z82" i="26" s="1"/>
  <c r="X182" i="26"/>
  <c r="Z182" i="26" s="1"/>
  <c r="X263" i="26"/>
  <c r="Z263" i="26" s="1"/>
  <c r="X126" i="26"/>
  <c r="Z126" i="26" s="1"/>
  <c r="X33" i="26"/>
  <c r="Z33" i="26" s="1"/>
  <c r="X213" i="26"/>
  <c r="Z213" i="26" s="1"/>
  <c r="X18" i="26"/>
  <c r="Z18" i="26" s="1"/>
  <c r="X261" i="26"/>
  <c r="Z261" i="26" s="1"/>
  <c r="X362" i="26"/>
  <c r="Z362" i="26" s="1"/>
  <c r="X37" i="26"/>
  <c r="Z37" i="26" s="1"/>
  <c r="X319" i="26"/>
  <c r="Z319" i="26" s="1"/>
  <c r="X194" i="26"/>
  <c r="Z194" i="26" s="1"/>
  <c r="X190" i="26"/>
  <c r="Z190" i="26" s="1"/>
  <c r="Z227" i="26"/>
  <c r="X334" i="26"/>
  <c r="Z334" i="26" s="1"/>
  <c r="X52" i="26"/>
  <c r="Z52" i="26" s="1"/>
  <c r="X116" i="26"/>
  <c r="Z116" i="26" s="1"/>
  <c r="X303" i="26"/>
  <c r="Z303" i="26" s="1"/>
  <c r="X203" i="26"/>
  <c r="Z203" i="26" s="1"/>
  <c r="X204" i="26"/>
  <c r="Z204" i="26" s="1"/>
  <c r="X42" i="26"/>
  <c r="Z42" i="26" s="1"/>
  <c r="X274" i="26"/>
  <c r="Z274" i="26" s="1"/>
  <c r="X61" i="26"/>
  <c r="Z61" i="26" s="1"/>
  <c r="X158" i="26"/>
  <c r="Z158" i="26" s="1"/>
  <c r="X177" i="26"/>
  <c r="Z177" i="26" s="1"/>
  <c r="X311" i="26"/>
  <c r="Z311" i="26" s="1"/>
  <c r="X242" i="26"/>
  <c r="Z242" i="26" s="1"/>
  <c r="X166" i="26"/>
  <c r="Z166" i="26" s="1"/>
  <c r="X254" i="26"/>
  <c r="Z254" i="26" s="1"/>
  <c r="X66" i="26"/>
  <c r="Z66" i="26" s="1"/>
  <c r="X243" i="26"/>
  <c r="Z243" i="26" s="1"/>
  <c r="X60" i="26"/>
  <c r="Z60" i="26" s="1"/>
  <c r="X56" i="26"/>
  <c r="Z56" i="26" s="1"/>
  <c r="X49" i="26"/>
  <c r="Z49" i="26" s="1"/>
  <c r="X100" i="26"/>
  <c r="Z100" i="26" s="1"/>
  <c r="X377" i="26"/>
  <c r="Z377" i="26" s="1"/>
  <c r="X200" i="26"/>
  <c r="Z200" i="26" s="1"/>
  <c r="X248" i="26"/>
  <c r="Z248" i="26" s="1"/>
  <c r="X335" i="26"/>
  <c r="Z335" i="26" s="1"/>
  <c r="X40" i="26"/>
  <c r="Z40" i="26" s="1"/>
  <c r="X8" i="26"/>
  <c r="Z8" i="26" s="1"/>
  <c r="X275" i="26"/>
  <c r="Z275" i="26" s="1"/>
  <c r="X239" i="26"/>
  <c r="Z239" i="26" s="1"/>
  <c r="X208" i="26"/>
  <c r="Z208" i="26" s="1"/>
  <c r="X90" i="26"/>
  <c r="Z90" i="26" s="1"/>
  <c r="X231" i="26"/>
  <c r="Z231" i="26" s="1"/>
  <c r="X235" i="26"/>
  <c r="Z235" i="26" s="1"/>
  <c r="X209" i="26"/>
  <c r="Z209" i="26" s="1"/>
  <c r="X236" i="26"/>
  <c r="Z236" i="26" s="1"/>
  <c r="X197" i="26"/>
  <c r="Z197" i="26" s="1"/>
  <c r="X337" i="24"/>
  <c r="Z337" i="24" s="1"/>
  <c r="X349" i="24"/>
  <c r="Z349" i="24" s="1"/>
  <c r="X358" i="24"/>
  <c r="Z358" i="24" s="1"/>
  <c r="X342" i="24"/>
  <c r="Z342" i="24" s="1"/>
  <c r="X344" i="24"/>
  <c r="Z344" i="24" s="1"/>
  <c r="X307" i="24"/>
  <c r="Z307" i="24" s="1"/>
  <c r="X316" i="24"/>
  <c r="Z316" i="24" s="1"/>
  <c r="X299" i="24"/>
  <c r="Z299" i="24" s="1"/>
  <c r="X298" i="24"/>
  <c r="Z298" i="24" s="1"/>
  <c r="X265" i="24"/>
  <c r="Z265" i="24" s="1"/>
  <c r="X287" i="24"/>
  <c r="Z264" i="24"/>
  <c r="Z261" i="24"/>
  <c r="X236" i="24"/>
  <c r="Z236" i="24" s="1"/>
  <c r="X202" i="24"/>
  <c r="Z202" i="24" s="1"/>
  <c r="X193" i="24"/>
  <c r="X208" i="24"/>
  <c r="X159" i="24"/>
  <c r="Z159" i="24" s="1"/>
  <c r="Z144" i="24"/>
  <c r="X192" i="24"/>
  <c r="Z192" i="24" s="1"/>
  <c r="X172" i="24"/>
  <c r="Z172" i="24" s="1"/>
  <c r="X138" i="24"/>
  <c r="X186" i="24"/>
  <c r="X114" i="24"/>
  <c r="Z114" i="24" s="1"/>
  <c r="X89" i="24"/>
  <c r="Z89" i="24" s="1"/>
  <c r="X110" i="24"/>
  <c r="Z110" i="24" s="1"/>
  <c r="X84" i="24"/>
  <c r="Z84" i="24" s="1"/>
  <c r="X92" i="24"/>
  <c r="Z92" i="24" s="1"/>
  <c r="X87" i="24"/>
  <c r="Z45" i="24"/>
  <c r="X13" i="24"/>
  <c r="Z13" i="24" s="1"/>
  <c r="X6" i="24"/>
  <c r="Z6" i="24" s="1"/>
  <c r="Z11" i="24"/>
  <c r="Z203" i="24"/>
  <c r="Z285" i="24"/>
  <c r="Z283" i="24"/>
  <c r="Z323" i="24"/>
  <c r="Z86" i="24"/>
  <c r="Z371" i="24"/>
  <c r="Z258" i="24"/>
  <c r="Z195" i="24"/>
  <c r="Z14" i="24"/>
  <c r="Z270" i="24"/>
  <c r="Z32" i="24"/>
  <c r="Z162" i="24"/>
  <c r="Z276" i="24"/>
  <c r="Z44" i="24"/>
  <c r="Z103" i="24"/>
  <c r="Z300" i="24"/>
  <c r="Z127" i="24"/>
  <c r="Z104" i="24"/>
  <c r="Z233" i="24"/>
  <c r="Z168" i="24"/>
  <c r="X379" i="24"/>
  <c r="Z379" i="24" s="1"/>
  <c r="X373" i="24"/>
  <c r="Z373" i="24" s="1"/>
  <c r="X370" i="24"/>
  <c r="Z370" i="24" s="1"/>
  <c r="X364" i="24"/>
  <c r="X357" i="24"/>
  <c r="Z357" i="24" s="1"/>
  <c r="X328" i="24"/>
  <c r="Z328" i="24" s="1"/>
  <c r="X267" i="24"/>
  <c r="Z267" i="24" s="1"/>
  <c r="X279" i="24"/>
  <c r="Z279" i="24" s="1"/>
  <c r="X249" i="24"/>
  <c r="Z249" i="24" s="1"/>
  <c r="Z75" i="24"/>
  <c r="Z22" i="24"/>
  <c r="Z12" i="24"/>
  <c r="Z151" i="24"/>
  <c r="Z76" i="24"/>
  <c r="Z224" i="24"/>
  <c r="Z141" i="24"/>
  <c r="Z366" i="24"/>
  <c r="Z321" i="24"/>
  <c r="Z313" i="24"/>
  <c r="Z336" i="24"/>
  <c r="Z190" i="24"/>
  <c r="X308" i="24"/>
  <c r="Z308" i="24" s="1"/>
  <c r="X2" i="24"/>
  <c r="Z2" i="24" s="1"/>
  <c r="X325" i="24"/>
  <c r="Z325" i="24" s="1"/>
  <c r="X139" i="24"/>
  <c r="X339" i="24"/>
  <c r="Z339" i="24" s="1"/>
  <c r="X329" i="24"/>
  <c r="Z329" i="24" s="1"/>
  <c r="X42" i="24"/>
  <c r="Z42" i="24" s="1"/>
  <c r="X21" i="24"/>
  <c r="Z21" i="24" s="1"/>
  <c r="X251" i="24"/>
  <c r="Z251" i="24" s="1"/>
  <c r="X70" i="24"/>
  <c r="Z70" i="24" s="1"/>
  <c r="X191" i="24"/>
  <c r="X135" i="24"/>
  <c r="Z135" i="24" s="1"/>
  <c r="X116" i="24"/>
  <c r="Z116" i="24" s="1"/>
  <c r="X322" i="24"/>
  <c r="X277" i="24"/>
  <c r="Z277" i="24" s="1"/>
  <c r="X274" i="24"/>
  <c r="X243" i="24"/>
  <c r="Z243" i="24" s="1"/>
  <c r="X369" i="24"/>
  <c r="Z369" i="24" s="1"/>
  <c r="X106" i="24"/>
  <c r="Z106" i="24" s="1"/>
  <c r="X35" i="24"/>
  <c r="Z35" i="24" s="1"/>
  <c r="X232" i="24"/>
  <c r="Z232" i="24" s="1"/>
  <c r="X320" i="24"/>
  <c r="Z320" i="24" s="1"/>
  <c r="X198" i="24"/>
  <c r="Z198" i="24" s="1"/>
  <c r="X73" i="24"/>
  <c r="Z73" i="24" s="1"/>
  <c r="X148" i="24"/>
  <c r="Z148" i="24" s="1"/>
  <c r="X205" i="24"/>
  <c r="Z205" i="24" s="1"/>
  <c r="Z215" i="24"/>
  <c r="X374" i="24"/>
  <c r="Z374" i="24" s="1"/>
  <c r="X155" i="24"/>
  <c r="Z155" i="24" s="1"/>
  <c r="Z158" i="24"/>
  <c r="Z137" i="24"/>
  <c r="Z200" i="24"/>
  <c r="Z157" i="24"/>
  <c r="Z260" i="24"/>
  <c r="X234" i="24"/>
  <c r="Z234" i="24" s="1"/>
  <c r="X100" i="24"/>
  <c r="Z100" i="24" s="1"/>
  <c r="Z238" i="24"/>
  <c r="X266" i="24"/>
  <c r="Z266" i="24" s="1"/>
  <c r="Z338" i="24"/>
  <c r="Z345" i="24"/>
  <c r="X119" i="24"/>
  <c r="Z119" i="24" s="1"/>
  <c r="Z255" i="24"/>
  <c r="X48" i="24"/>
  <c r="Z48" i="24" s="1"/>
  <c r="Z63" i="24"/>
  <c r="X169" i="24"/>
  <c r="Z169" i="24" s="1"/>
  <c r="X324" i="24"/>
  <c r="Z324" i="24" s="1"/>
  <c r="X259" i="24"/>
  <c r="Z259" i="24" s="1"/>
  <c r="X281" i="24"/>
  <c r="Z281" i="24" s="1"/>
  <c r="X327" i="24"/>
  <c r="Z327" i="24" s="1"/>
  <c r="X78" i="24"/>
  <c r="Z78" i="24" s="1"/>
  <c r="Z378" i="24"/>
  <c r="X353" i="24"/>
  <c r="Z353" i="24" s="1"/>
  <c r="Z112" i="24"/>
  <c r="Z34" i="24"/>
  <c r="X209" i="24"/>
  <c r="Z209" i="24" s="1"/>
  <c r="X96" i="24"/>
  <c r="Z96" i="24" s="1"/>
  <c r="Z111" i="24"/>
  <c r="X98" i="24"/>
  <c r="Z98" i="24" s="1"/>
  <c r="X213" i="24"/>
  <c r="Z213" i="24" s="1"/>
  <c r="X3" i="24"/>
  <c r="Z3" i="24" s="1"/>
  <c r="X331" i="24"/>
  <c r="Z331" i="24" s="1"/>
  <c r="X333" i="24"/>
  <c r="Z333" i="24" s="1"/>
  <c r="X284" i="24"/>
  <c r="Z284" i="24" s="1"/>
  <c r="X262" i="24"/>
  <c r="Z262" i="24" s="1"/>
  <c r="X20" i="24"/>
  <c r="Z20" i="24" s="1"/>
  <c r="X201" i="24"/>
  <c r="Z201" i="24" s="1"/>
  <c r="X61" i="24"/>
  <c r="Z61" i="24" s="1"/>
  <c r="X37" i="24"/>
  <c r="Z37" i="24" s="1"/>
  <c r="X246" i="24"/>
  <c r="Z246" i="24" s="1"/>
  <c r="X361" i="24"/>
  <c r="Z361" i="24" s="1"/>
  <c r="X222" i="24"/>
  <c r="Z222" i="24" s="1"/>
  <c r="X56" i="24"/>
  <c r="Z56" i="24" s="1"/>
  <c r="X346" i="24"/>
  <c r="Z346" i="24" s="1"/>
  <c r="X55" i="24"/>
  <c r="Z55" i="24" s="1"/>
  <c r="X289" i="24"/>
  <c r="Z289" i="24" s="1"/>
  <c r="X122" i="24"/>
  <c r="Z122" i="24" s="1"/>
  <c r="X326" i="24"/>
  <c r="Z326" i="24" s="1"/>
  <c r="X164" i="24"/>
  <c r="Z164" i="24" s="1"/>
  <c r="X245" i="24"/>
  <c r="Z245" i="24" s="1"/>
  <c r="X335" i="24"/>
  <c r="Z335" i="24" s="1"/>
  <c r="X302" i="24"/>
  <c r="Z302" i="24" s="1"/>
  <c r="X341" i="24"/>
  <c r="Z341" i="24" s="1"/>
  <c r="X79" i="24"/>
  <c r="Z79" i="24" s="1"/>
  <c r="X30" i="24"/>
  <c r="Z30" i="24" s="1"/>
  <c r="X273" i="24"/>
  <c r="Z273" i="24" s="1"/>
  <c r="X290" i="24"/>
  <c r="X355" i="24"/>
  <c r="Z355" i="24" s="1"/>
  <c r="X24" i="24"/>
  <c r="Z24" i="24" s="1"/>
  <c r="X218" i="24"/>
  <c r="Z218" i="24" s="1"/>
  <c r="X150" i="24"/>
  <c r="Z150" i="24" s="1"/>
  <c r="X318" i="24"/>
  <c r="X130" i="24"/>
  <c r="Z130" i="24" s="1"/>
  <c r="X288" i="24"/>
  <c r="Z288" i="24" s="1"/>
  <c r="X360" i="24"/>
  <c r="Z360" i="24" s="1"/>
  <c r="X23" i="24"/>
  <c r="X306" i="24"/>
  <c r="Z306" i="24" s="1"/>
  <c r="X292" i="24"/>
  <c r="Z292" i="24" s="1"/>
  <c r="X228" i="24"/>
  <c r="Z228" i="24" s="1"/>
  <c r="X263" i="24"/>
  <c r="Z263" i="24" s="1"/>
  <c r="Z153" i="24"/>
  <c r="X99" i="24"/>
  <c r="Z99" i="24" s="1"/>
  <c r="Z186" i="24"/>
  <c r="X107" i="24"/>
  <c r="Z107" i="24" s="1"/>
  <c r="X126" i="24"/>
  <c r="Z126" i="24" s="1"/>
  <c r="Z183" i="24"/>
  <c r="X220" i="24"/>
  <c r="Z220" i="24" s="1"/>
  <c r="X25" i="24"/>
  <c r="Z25" i="24" s="1"/>
  <c r="Z354" i="24"/>
  <c r="Z363" i="24"/>
  <c r="Z166" i="24"/>
  <c r="Z65" i="24"/>
  <c r="Z348" i="24"/>
  <c r="Z143" i="24"/>
  <c r="Z138" i="24"/>
  <c r="Z287" i="24"/>
  <c r="Z184" i="24"/>
  <c r="Z364" i="24"/>
  <c r="Z368" i="24"/>
  <c r="Z242" i="24"/>
  <c r="Z132" i="24"/>
  <c r="Z83" i="24"/>
  <c r="Z226" i="24"/>
  <c r="Z206" i="24"/>
  <c r="Z332" i="24"/>
  <c r="Z225" i="24"/>
  <c r="Z256" i="24"/>
  <c r="Z193" i="24"/>
  <c r="Z41" i="24"/>
  <c r="Z160" i="24"/>
  <c r="X214" i="24"/>
  <c r="Z214" i="24" s="1"/>
  <c r="Z54" i="24"/>
  <c r="X177" i="24"/>
  <c r="Z177" i="24" s="1"/>
  <c r="X305" i="24"/>
  <c r="Z305" i="24" s="1"/>
  <c r="X212" i="24"/>
  <c r="Z212" i="24" s="1"/>
  <c r="X72" i="24"/>
  <c r="Z72" i="24" s="1"/>
  <c r="X176" i="24"/>
  <c r="Z176" i="24" s="1"/>
  <c r="X109" i="24"/>
  <c r="Z109" i="24" s="1"/>
  <c r="X33" i="24"/>
  <c r="Z33" i="24" s="1"/>
  <c r="X291" i="24"/>
  <c r="Z291" i="24" s="1"/>
  <c r="X62" i="24"/>
  <c r="Z62" i="24" s="1"/>
  <c r="X187" i="24"/>
  <c r="Z187" i="24" s="1"/>
  <c r="X376" i="24"/>
  <c r="Z376" i="24" s="1"/>
  <c r="X18" i="24"/>
  <c r="Z18" i="24" s="1"/>
  <c r="X280" i="24"/>
  <c r="Z280" i="24" s="1"/>
  <c r="X9" i="24"/>
  <c r="Z9" i="24" s="1"/>
  <c r="X26" i="24"/>
  <c r="Z26" i="24" s="1"/>
  <c r="X64" i="24"/>
  <c r="Z64" i="24" s="1"/>
  <c r="X156" i="24"/>
  <c r="Z156" i="24" s="1"/>
  <c r="X317" i="24"/>
  <c r="Z317" i="24" s="1"/>
  <c r="X315" i="24"/>
  <c r="Z315" i="24" s="1"/>
  <c r="X124" i="24"/>
  <c r="Z124" i="24" s="1"/>
  <c r="X252" i="24"/>
  <c r="Z252" i="24" s="1"/>
  <c r="X161" i="24"/>
  <c r="Z161" i="24" s="1"/>
  <c r="X57" i="24"/>
  <c r="Z57" i="24" s="1"/>
  <c r="X309" i="24"/>
  <c r="Z309" i="24" s="1"/>
  <c r="X231" i="24"/>
  <c r="Z231" i="24" s="1"/>
  <c r="X272" i="24"/>
  <c r="Z272" i="24" s="1"/>
  <c r="X40" i="24"/>
  <c r="Z40" i="24" s="1"/>
  <c r="X142" i="24"/>
  <c r="Z142" i="24" s="1"/>
  <c r="X102" i="24"/>
  <c r="Z102" i="24" s="1"/>
  <c r="X27" i="24"/>
  <c r="Z27" i="24" s="1"/>
  <c r="X295" i="24"/>
  <c r="Z295" i="24" s="1"/>
  <c r="X293" i="24"/>
  <c r="Z293" i="24" s="1"/>
  <c r="X4" i="24"/>
  <c r="Z4" i="24" s="1"/>
  <c r="X219" i="24"/>
  <c r="Z219" i="24" s="1"/>
  <c r="X120" i="24"/>
  <c r="Z120" i="24" s="1"/>
  <c r="X180" i="24"/>
  <c r="Z180" i="24" s="1"/>
  <c r="X71" i="24"/>
  <c r="Z71" i="24" s="1"/>
  <c r="X60" i="24"/>
  <c r="Z60" i="24" s="1"/>
  <c r="X152" i="24"/>
  <c r="Z152" i="24" s="1"/>
  <c r="X105" i="24"/>
  <c r="Z105" i="24" s="1"/>
  <c r="X223" i="24"/>
  <c r="Z223" i="24" s="1"/>
  <c r="X39" i="24"/>
  <c r="Z39" i="24" s="1"/>
  <c r="X196" i="24"/>
  <c r="Z196" i="24" s="1"/>
  <c r="X269" i="24"/>
  <c r="Z269" i="24" s="1"/>
  <c r="X268" i="24"/>
  <c r="Z268" i="24" s="1"/>
  <c r="X125" i="24"/>
  <c r="Z125" i="24" s="1"/>
  <c r="X38" i="24"/>
  <c r="Z38" i="24" s="1"/>
  <c r="X311" i="24"/>
  <c r="Z311" i="24" s="1"/>
  <c r="X8" i="24"/>
  <c r="Z8" i="24" s="1"/>
  <c r="X93" i="24"/>
  <c r="Z93" i="24" s="1"/>
  <c r="X247" i="24"/>
  <c r="Z247" i="24" s="1"/>
  <c r="X117" i="24"/>
  <c r="Z117" i="24" s="1"/>
  <c r="X77" i="24"/>
  <c r="Z77" i="24" s="1"/>
  <c r="X146" i="24"/>
  <c r="Z146" i="24" s="1"/>
  <c r="X52" i="24"/>
  <c r="Z52" i="24" s="1"/>
  <c r="X167" i="24"/>
  <c r="Z167" i="24" s="1"/>
  <c r="X359" i="24"/>
  <c r="Z359" i="24" s="1"/>
  <c r="X221" i="24"/>
  <c r="Z221" i="24" s="1"/>
  <c r="X372" i="24"/>
  <c r="Z372" i="24" s="1"/>
  <c r="Z87" i="24"/>
  <c r="X140" i="24"/>
  <c r="Z140" i="24" s="1"/>
  <c r="X319" i="24"/>
  <c r="Z319" i="24" s="1"/>
  <c r="X59" i="24"/>
  <c r="Z59" i="24" s="1"/>
  <c r="X271" i="24"/>
  <c r="Z271" i="24" s="1"/>
  <c r="Z208" i="24"/>
  <c r="X134" i="24"/>
  <c r="Z134" i="24" s="1"/>
  <c r="X181" i="24"/>
  <c r="Z181" i="24" s="1"/>
  <c r="Z139" i="24"/>
  <c r="Z88" i="24"/>
  <c r="Z191" i="24"/>
  <c r="Z90" i="24"/>
  <c r="Z322" i="24"/>
  <c r="Z290" i="24"/>
  <c r="Z17" i="24"/>
  <c r="X248" i="24"/>
  <c r="Z248" i="24" s="1"/>
  <c r="Z310" i="24"/>
  <c r="X178" i="24"/>
  <c r="Z178" i="24" s="1"/>
  <c r="Z318" i="24"/>
  <c r="Z23" i="24"/>
  <c r="Z356" i="24"/>
  <c r="Z286" i="24"/>
  <c r="X66" i="24"/>
  <c r="Z66" i="24" s="1"/>
  <c r="Z274" i="24"/>
  <c r="X31" i="24"/>
  <c r="Z31" i="24" s="1"/>
  <c r="Z50" i="24"/>
  <c r="X216" i="24"/>
  <c r="Z216" i="24" s="1"/>
  <c r="Z129" i="24"/>
  <c r="X207" i="24"/>
  <c r="Z207" i="24" s="1"/>
  <c r="Z227" i="24"/>
  <c r="X347" i="24"/>
  <c r="Z347" i="24" s="1"/>
  <c r="Z187" i="22"/>
  <c r="Z127" i="22"/>
  <c r="Z47" i="22"/>
  <c r="Z430" i="22"/>
  <c r="Z355" i="22"/>
  <c r="Z245" i="22"/>
  <c r="Z179" i="22"/>
  <c r="Z112" i="22"/>
  <c r="Z379" i="22"/>
  <c r="Z24" i="22"/>
  <c r="Z438" i="22"/>
  <c r="Z434" i="22"/>
  <c r="Z420" i="22"/>
  <c r="Z414" i="22"/>
  <c r="Z405" i="22"/>
  <c r="Z400" i="22"/>
  <c r="Z390" i="22"/>
  <c r="Z387" i="22"/>
  <c r="Z383" i="22"/>
  <c r="Z373" i="22"/>
  <c r="Z372" i="22"/>
  <c r="Z361" i="22"/>
  <c r="Z362" i="22"/>
  <c r="Z351" i="22"/>
  <c r="Z343" i="22"/>
  <c r="Z332" i="22"/>
  <c r="Z330" i="22"/>
  <c r="Z321" i="22"/>
  <c r="Z313" i="22"/>
  <c r="Z304" i="22"/>
  <c r="Z298" i="22"/>
  <c r="Z296" i="22"/>
  <c r="Z291" i="22"/>
  <c r="Z285" i="22"/>
  <c r="Z280" i="22"/>
  <c r="Z270" i="22"/>
  <c r="Z264" i="22"/>
  <c r="Z263" i="22"/>
  <c r="Z259" i="22"/>
  <c r="Z242" i="22"/>
  <c r="Z244" i="22"/>
  <c r="Z231" i="22"/>
  <c r="Z232" i="22"/>
  <c r="Z227" i="22"/>
  <c r="Z214" i="22"/>
  <c r="Z207" i="22"/>
  <c r="Z194" i="22"/>
  <c r="Z196" i="22"/>
  <c r="Z185" i="22"/>
  <c r="Z183" i="22"/>
  <c r="Z159" i="22"/>
  <c r="Z170" i="22"/>
  <c r="Z162" i="22"/>
  <c r="Z146" i="22"/>
  <c r="Z138" i="22"/>
  <c r="Z133" i="22"/>
  <c r="Z135" i="22"/>
  <c r="Z128" i="22"/>
  <c r="Z123" i="22"/>
  <c r="Z117" i="22"/>
  <c r="Z116" i="22"/>
  <c r="Z105" i="22"/>
  <c r="Z103" i="22"/>
  <c r="Z92" i="22"/>
  <c r="Z85" i="22"/>
  <c r="Z82" i="22"/>
  <c r="Z79" i="22"/>
  <c r="Z71" i="22"/>
  <c r="Z66" i="22"/>
  <c r="Z63" i="22"/>
  <c r="Z58" i="22"/>
  <c r="Z52" i="22"/>
  <c r="Z40" i="22"/>
  <c r="Z39" i="22"/>
  <c r="Z29" i="22"/>
  <c r="Z21" i="22"/>
  <c r="Z22" i="22"/>
  <c r="Z18" i="22"/>
  <c r="Z14" i="22"/>
  <c r="Z7" i="22"/>
  <c r="Z98" i="22"/>
  <c r="Z48" i="22"/>
  <c r="Z406" i="22"/>
  <c r="Z339" i="22"/>
  <c r="Z220" i="22"/>
  <c r="Z155" i="22"/>
  <c r="Z75" i="22"/>
  <c r="Z10" i="22"/>
  <c r="V47" i="20"/>
  <c r="X47" i="20" s="1"/>
  <c r="Z47" i="20" s="1"/>
  <c r="V164" i="20"/>
  <c r="X164" i="20" s="1"/>
  <c r="Z164" i="20" s="1"/>
  <c r="V59" i="20"/>
  <c r="X59" i="20" s="1"/>
  <c r="Z59" i="20" s="1"/>
  <c r="V44" i="20"/>
  <c r="X44" i="20" s="1"/>
  <c r="Z44" i="20" s="1"/>
  <c r="X304" i="20"/>
  <c r="Z304" i="20" s="1"/>
  <c r="V257" i="20"/>
  <c r="X257" i="20" s="1"/>
  <c r="Z257" i="20" s="1"/>
  <c r="V117" i="20"/>
  <c r="X117" i="20" s="1"/>
  <c r="Z117" i="20" s="1"/>
  <c r="X8" i="20"/>
  <c r="Z8" i="20" s="1"/>
  <c r="X276" i="20"/>
  <c r="Z276" i="20" s="1"/>
  <c r="X219" i="20"/>
  <c r="Z219" i="20" s="1"/>
  <c r="X50" i="20"/>
  <c r="Z50" i="20" s="1"/>
  <c r="X64" i="20"/>
  <c r="Z64" i="20" s="1"/>
  <c r="X17" i="20"/>
  <c r="Z17" i="20" s="1"/>
  <c r="X123" i="20"/>
  <c r="Z123" i="20" s="1"/>
  <c r="X335" i="20"/>
  <c r="Z335" i="20" s="1"/>
  <c r="X100" i="20"/>
  <c r="Z100" i="20" s="1"/>
  <c r="X201" i="20"/>
  <c r="Z201" i="20" s="1"/>
  <c r="X215" i="20"/>
  <c r="Z215" i="20" s="1"/>
  <c r="X24" i="20"/>
  <c r="Z24" i="20" s="1"/>
  <c r="X245" i="20"/>
  <c r="Z245" i="20" s="1"/>
  <c r="X51" i="20"/>
  <c r="Z51" i="20" s="1"/>
  <c r="X211" i="20"/>
  <c r="Z211" i="20" s="1"/>
  <c r="X152" i="20"/>
  <c r="Z152" i="20" s="1"/>
  <c r="X280" i="20"/>
  <c r="Z280" i="20" s="1"/>
  <c r="X166" i="20"/>
  <c r="Z166" i="20" s="1"/>
  <c r="X344" i="20"/>
  <c r="Z344" i="20" s="1"/>
  <c r="X236" i="20"/>
  <c r="Z236" i="20" s="1"/>
  <c r="X365" i="20"/>
  <c r="Z365" i="20" s="1"/>
  <c r="X400" i="20"/>
  <c r="Z400" i="20" s="1"/>
  <c r="X389" i="20"/>
  <c r="Z389" i="20" s="1"/>
  <c r="X350" i="20"/>
  <c r="Z350" i="20" s="1"/>
  <c r="X241" i="20"/>
  <c r="Z241" i="20" s="1"/>
  <c r="X182" i="20"/>
  <c r="Z182" i="20" s="1"/>
  <c r="X383" i="20"/>
  <c r="Z383" i="20" s="1"/>
  <c r="X74" i="20"/>
  <c r="Z74" i="20" s="1"/>
  <c r="X377" i="20"/>
  <c r="Z377" i="20" s="1"/>
  <c r="X118" i="20"/>
  <c r="Z118" i="20" s="1"/>
  <c r="X80" i="20"/>
  <c r="Z80" i="20" s="1"/>
  <c r="X408" i="20"/>
  <c r="Z408" i="20" s="1"/>
  <c r="X315" i="20"/>
  <c r="Z315" i="20" s="1"/>
  <c r="X180" i="20"/>
  <c r="Z180" i="20" s="1"/>
  <c r="X382" i="20"/>
  <c r="Z382" i="20" s="1"/>
  <c r="X171" i="20"/>
  <c r="Z171" i="20" s="1"/>
  <c r="X45" i="20"/>
  <c r="Z45" i="20" s="1"/>
  <c r="X357" i="20"/>
  <c r="Z357" i="20" s="1"/>
  <c r="X255" i="20"/>
  <c r="Z255" i="20" s="1"/>
  <c r="X30" i="20"/>
  <c r="Z30" i="20" s="1"/>
  <c r="X136" i="20"/>
  <c r="Z136" i="20" s="1"/>
  <c r="X324" i="20"/>
  <c r="Z324" i="20" s="1"/>
  <c r="X338" i="20"/>
  <c r="Z338" i="20" s="1"/>
  <c r="X35" i="20"/>
  <c r="Z35" i="20" s="1"/>
  <c r="X331" i="20"/>
  <c r="Z331" i="20" s="1"/>
  <c r="X325" i="20"/>
  <c r="Z325" i="20" s="1"/>
  <c r="X260" i="20"/>
  <c r="Z260" i="20" s="1"/>
  <c r="X253" i="20"/>
  <c r="Z253" i="20" s="1"/>
  <c r="X300" i="20"/>
  <c r="Z300" i="20" s="1"/>
  <c r="X403" i="20"/>
  <c r="Z403" i="20" s="1"/>
  <c r="X94" i="20"/>
  <c r="Z94" i="20" s="1"/>
  <c r="X337" i="20"/>
  <c r="Z337" i="20" s="1"/>
  <c r="X343" i="20"/>
  <c r="Z343" i="20" s="1"/>
  <c r="X97" i="20"/>
  <c r="Z97" i="20" s="1"/>
  <c r="X86" i="20"/>
  <c r="Z86" i="20" s="1"/>
  <c r="X145" i="20"/>
  <c r="Z145" i="20" s="1"/>
  <c r="X302" i="20"/>
  <c r="Z302" i="20" s="1"/>
  <c r="X371" i="20"/>
  <c r="Z371" i="20" s="1"/>
  <c r="X305" i="20"/>
  <c r="Z305" i="20" s="1"/>
  <c r="X141" i="20"/>
  <c r="Z141" i="20" s="1"/>
  <c r="X279" i="20"/>
  <c r="Z279" i="20" s="1"/>
  <c r="X322" i="20"/>
  <c r="Z322" i="20" s="1"/>
  <c r="X19" i="20"/>
  <c r="Z19" i="20" s="1"/>
  <c r="X23" i="20"/>
  <c r="Z23" i="20" s="1"/>
  <c r="X372" i="20"/>
  <c r="Z372" i="20" s="1"/>
  <c r="X385" i="20"/>
  <c r="Z385" i="20" s="1"/>
  <c r="X53" i="20"/>
  <c r="Z53" i="20" s="1"/>
  <c r="X138" i="20"/>
  <c r="Z138" i="20" s="1"/>
  <c r="X224" i="20"/>
  <c r="Z224" i="20" s="1"/>
  <c r="X366" i="20"/>
  <c r="Z366" i="20" s="1"/>
  <c r="X157" i="20"/>
  <c r="Z157" i="20" s="1"/>
  <c r="X11" i="20"/>
  <c r="Z11" i="20" s="1"/>
  <c r="X277" i="20"/>
  <c r="Z277" i="20" s="1"/>
  <c r="X405" i="20"/>
  <c r="Z405" i="20" s="1"/>
  <c r="X374" i="20"/>
  <c r="Z374" i="20" s="1"/>
  <c r="X15" i="20"/>
  <c r="Z15" i="20" s="1"/>
  <c r="X12" i="20"/>
  <c r="Z12" i="20" s="1"/>
  <c r="X332" i="20"/>
  <c r="Z332" i="20" s="1"/>
  <c r="X252" i="20"/>
  <c r="Z252" i="20" s="1"/>
  <c r="X237" i="20"/>
  <c r="Z237" i="20" s="1"/>
  <c r="X353" i="20"/>
  <c r="Z353" i="20" s="1"/>
  <c r="X133" i="20"/>
  <c r="Z133" i="20" s="1"/>
  <c r="X126" i="20"/>
  <c r="Z126" i="20" s="1"/>
  <c r="X352" i="20"/>
  <c r="Z352" i="20" s="1"/>
  <c r="X48" i="20"/>
  <c r="Z48" i="20" s="1"/>
  <c r="X70" i="20"/>
  <c r="Z70" i="20" s="1"/>
  <c r="X413" i="20"/>
  <c r="Z413" i="20" s="1"/>
  <c r="X87" i="20"/>
  <c r="Z87" i="20" s="1"/>
  <c r="X16" i="20"/>
  <c r="Z16" i="20" s="1"/>
  <c r="X328" i="20"/>
  <c r="Z328" i="20" s="1"/>
  <c r="X40" i="20"/>
  <c r="Z40" i="20" s="1"/>
  <c r="X85" i="20"/>
  <c r="Z85" i="20" s="1"/>
  <c r="X114" i="20"/>
  <c r="Z114" i="20" s="1"/>
  <c r="X227" i="20"/>
  <c r="Z227" i="20" s="1"/>
  <c r="X308" i="20"/>
  <c r="Z308" i="20" s="1"/>
  <c r="X32" i="20"/>
  <c r="Z32" i="20" s="1"/>
  <c r="X295" i="20"/>
  <c r="Z295" i="20" s="1"/>
  <c r="X58" i="20"/>
  <c r="Z58" i="20" s="1"/>
  <c r="X226" i="20"/>
  <c r="Z226" i="20" s="1"/>
  <c r="X163" i="20"/>
  <c r="Z163" i="20" s="1"/>
  <c r="X347" i="20"/>
  <c r="Z347" i="20" s="1"/>
  <c r="X360" i="20"/>
  <c r="Z360" i="20" s="1"/>
  <c r="X200" i="20"/>
  <c r="Z200" i="20" s="1"/>
  <c r="X307" i="20"/>
  <c r="Z307" i="20" s="1"/>
  <c r="X355" i="20"/>
  <c r="Z355" i="20" s="1"/>
  <c r="X235" i="20"/>
  <c r="Z235" i="20" s="1"/>
  <c r="X401" i="20"/>
  <c r="Z401" i="20" s="1"/>
  <c r="X386" i="20"/>
  <c r="Z386" i="20" s="1"/>
  <c r="X112" i="20"/>
  <c r="Z112" i="20" s="1"/>
  <c r="X156" i="20"/>
  <c r="Z156" i="20" s="1"/>
  <c r="X116" i="20"/>
  <c r="Z116" i="20" s="1"/>
  <c r="X105" i="20"/>
  <c r="Z105" i="20" s="1"/>
  <c r="X139" i="20"/>
  <c r="Z139" i="20" s="1"/>
  <c r="X286" i="20"/>
  <c r="Z286" i="20" s="1"/>
  <c r="X342" i="20"/>
  <c r="Z342" i="20" s="1"/>
  <c r="X89" i="20"/>
  <c r="Z89" i="20" s="1"/>
  <c r="X368" i="20"/>
  <c r="Z368" i="20" s="1"/>
  <c r="X159" i="20"/>
  <c r="Z159" i="20" s="1"/>
  <c r="X289" i="20"/>
  <c r="Z289" i="20" s="1"/>
  <c r="X298" i="20"/>
  <c r="Z298" i="20" s="1"/>
  <c r="X203" i="20"/>
  <c r="Z203" i="20" s="1"/>
  <c r="X170" i="20"/>
  <c r="Z170" i="20" s="1"/>
  <c r="X190" i="20"/>
  <c r="Z190" i="20" s="1"/>
  <c r="X330" i="20"/>
  <c r="Z330" i="20" s="1"/>
  <c r="X60" i="20"/>
  <c r="Z60" i="20" s="1"/>
  <c r="X380" i="20"/>
  <c r="Z380" i="20" s="1"/>
  <c r="X246" i="20"/>
  <c r="Z246" i="20" s="1"/>
  <c r="X77" i="20"/>
  <c r="Z77" i="20" s="1"/>
  <c r="X262" i="20"/>
  <c r="Z262" i="20" s="1"/>
  <c r="X232" i="20"/>
  <c r="Z232" i="20" s="1"/>
  <c r="X321" i="20"/>
  <c r="Z321" i="20" s="1"/>
  <c r="X292" i="20"/>
  <c r="Z292" i="20" s="1"/>
  <c r="X107" i="20"/>
  <c r="Z107" i="20" s="1"/>
  <c r="X390" i="20"/>
  <c r="Z390" i="20" s="1"/>
  <c r="X364" i="20"/>
  <c r="Z364" i="20" s="1"/>
  <c r="X99" i="20"/>
  <c r="Z99" i="20" s="1"/>
  <c r="X188" i="20"/>
  <c r="Z188" i="20" s="1"/>
  <c r="X243" i="20"/>
  <c r="Z243" i="20" s="1"/>
  <c r="X2" i="20"/>
  <c r="Z2" i="20" s="1"/>
  <c r="X67" i="20"/>
  <c r="Z67" i="20" s="1"/>
  <c r="X127" i="20"/>
  <c r="Z127" i="20" s="1"/>
  <c r="X153" i="20"/>
  <c r="Z153" i="20" s="1"/>
  <c r="X240" i="20"/>
  <c r="Z240" i="20" s="1"/>
  <c r="X151" i="20"/>
  <c r="Z151" i="20" s="1"/>
  <c r="X287" i="20"/>
  <c r="Z287" i="20" s="1"/>
  <c r="X205" i="20"/>
  <c r="Z205" i="20" s="1"/>
  <c r="X379" i="20"/>
  <c r="Z379" i="20" s="1"/>
  <c r="X349" i="20"/>
  <c r="Z349" i="20" s="1"/>
  <c r="X275" i="20"/>
  <c r="Z275" i="20" s="1"/>
  <c r="X293" i="20"/>
  <c r="Z293" i="20" s="1"/>
  <c r="X130" i="20"/>
  <c r="Z130" i="20" s="1"/>
  <c r="X301" i="20"/>
  <c r="Z301" i="20" s="1"/>
  <c r="X167" i="20"/>
  <c r="Z167" i="20" s="1"/>
  <c r="X199" i="20"/>
  <c r="Z199" i="20" s="1"/>
  <c r="X392" i="20"/>
  <c r="Z392" i="20" s="1"/>
  <c r="X204" i="20"/>
  <c r="Z204" i="20" s="1"/>
  <c r="X320" i="20"/>
  <c r="Z320" i="20" s="1"/>
  <c r="X154" i="20"/>
  <c r="Z154" i="20" s="1"/>
  <c r="X93" i="20"/>
  <c r="Z93" i="20" s="1"/>
  <c r="X387" i="20"/>
  <c r="Z387" i="20" s="1"/>
  <c r="X249" i="20"/>
  <c r="Z249" i="20" s="1"/>
  <c r="X234" i="20"/>
  <c r="Z234" i="20" s="1"/>
  <c r="X309" i="20"/>
  <c r="Z309" i="20" s="1"/>
  <c r="X155" i="20"/>
  <c r="Z155" i="20" s="1"/>
  <c r="X55" i="20"/>
  <c r="Z55" i="20" s="1"/>
  <c r="X4" i="20"/>
  <c r="Z4" i="20" s="1"/>
  <c r="X173" i="20"/>
  <c r="Z173" i="20" s="1"/>
  <c r="X119" i="20"/>
  <c r="Z119" i="20" s="1"/>
  <c r="X111" i="20"/>
  <c r="Z111" i="20" s="1"/>
  <c r="X416" i="20"/>
  <c r="Z416" i="20" s="1"/>
  <c r="X131" i="20"/>
  <c r="Z131" i="20" s="1"/>
  <c r="X381" i="20"/>
  <c r="Z381" i="20" s="1"/>
  <c r="X327" i="20"/>
  <c r="Z327" i="20" s="1"/>
  <c r="X161" i="20"/>
  <c r="Z161" i="20" s="1"/>
  <c r="X193" i="20"/>
  <c r="Z193" i="20" s="1"/>
  <c r="X367" i="20"/>
  <c r="Z367" i="20" s="1"/>
  <c r="X278" i="20"/>
  <c r="Z278" i="20" s="1"/>
  <c r="X356" i="20"/>
  <c r="Z356" i="20" s="1"/>
  <c r="X345" i="20"/>
  <c r="Z345" i="20" s="1"/>
  <c r="X5" i="20"/>
  <c r="Z5" i="20" s="1"/>
  <c r="X290" i="20"/>
  <c r="Z290" i="20" s="1"/>
  <c r="X274" i="20"/>
  <c r="Z274" i="20" s="1"/>
  <c r="X409" i="20"/>
  <c r="Z409" i="20" s="1"/>
  <c r="X258" i="20"/>
  <c r="Z258" i="20" s="1"/>
  <c r="X297" i="20"/>
  <c r="Z297" i="20" s="1"/>
  <c r="X115" i="20"/>
  <c r="Z115" i="20" s="1"/>
  <c r="X42" i="20"/>
  <c r="Z42" i="20" s="1"/>
  <c r="X3" i="20"/>
  <c r="Z3" i="20" s="1"/>
  <c r="X129" i="20"/>
  <c r="Z129" i="20" s="1"/>
  <c r="X378" i="20"/>
  <c r="Z378" i="20" s="1"/>
  <c r="X407" i="20"/>
  <c r="Z407" i="20" s="1"/>
  <c r="X231" i="20"/>
  <c r="Z231" i="20" s="1"/>
  <c r="X9" i="20"/>
  <c r="Z9" i="20" s="1"/>
  <c r="X230" i="20"/>
  <c r="Z230" i="20" s="1"/>
  <c r="X414" i="20"/>
  <c r="Z414" i="20" s="1"/>
  <c r="X317" i="20"/>
  <c r="Z317" i="20" s="1"/>
  <c r="X179" i="20"/>
  <c r="Z179" i="20" s="1"/>
  <c r="X72" i="20"/>
  <c r="Z72" i="20" s="1"/>
  <c r="X213" i="20"/>
  <c r="Z213" i="20" s="1"/>
  <c r="X311" i="20"/>
  <c r="Z311" i="20" s="1"/>
  <c r="X261" i="20"/>
  <c r="Z261" i="20" s="1"/>
  <c r="X20" i="20"/>
  <c r="Z20" i="20" s="1"/>
  <c r="X217" i="20"/>
  <c r="Z217" i="20" s="1"/>
  <c r="X206" i="20"/>
  <c r="Z206" i="20" s="1"/>
  <c r="X291" i="20"/>
  <c r="Z291" i="20" s="1"/>
  <c r="X256" i="20"/>
  <c r="Z256" i="20" s="1"/>
  <c r="X142" i="20"/>
  <c r="Z142" i="20" s="1"/>
  <c r="X319" i="20"/>
  <c r="Z319" i="20" s="1"/>
  <c r="X178" i="20"/>
  <c r="Z178" i="20" s="1"/>
  <c r="X218" i="20"/>
  <c r="Z218" i="20" s="1"/>
  <c r="X281" i="20"/>
  <c r="Z281" i="20" s="1"/>
  <c r="X184" i="20"/>
  <c r="Z184" i="20" s="1"/>
  <c r="X259" i="20"/>
  <c r="Z259" i="20" s="1"/>
  <c r="X221" i="20"/>
  <c r="Z221" i="20" s="1"/>
  <c r="X244" i="20"/>
  <c r="Z244" i="20" s="1"/>
  <c r="X283" i="20"/>
  <c r="Z283" i="20" s="1"/>
  <c r="X54" i="20"/>
  <c r="Z54" i="20" s="1"/>
  <c r="X336" i="20"/>
  <c r="Z336" i="20" s="1"/>
  <c r="X6" i="20"/>
  <c r="Z6" i="20" s="1"/>
  <c r="X239" i="20"/>
  <c r="Z239" i="20" s="1"/>
  <c r="X269" i="20"/>
  <c r="Z269" i="20" s="1"/>
  <c r="X120" i="20"/>
  <c r="Z120" i="20" s="1"/>
  <c r="X46" i="20"/>
  <c r="Z46" i="20" s="1"/>
  <c r="X71" i="20"/>
  <c r="Z71" i="20" s="1"/>
  <c r="X263" i="20"/>
  <c r="Z263" i="20" s="1"/>
  <c r="X314" i="20"/>
  <c r="Z314" i="20" s="1"/>
  <c r="X108" i="20"/>
  <c r="Z108" i="20" s="1"/>
  <c r="X369" i="20"/>
  <c r="Z369" i="20" s="1"/>
  <c r="X128" i="20"/>
  <c r="Z128" i="20" s="1"/>
  <c r="X312" i="20"/>
  <c r="Z312" i="20" s="1"/>
  <c r="X229" i="20"/>
  <c r="Z229" i="20" s="1"/>
  <c r="X36" i="20"/>
  <c r="Z36" i="20" s="1"/>
  <c r="X238" i="20"/>
  <c r="Z238" i="20" s="1"/>
  <c r="X397" i="20"/>
  <c r="Z397" i="20" s="1"/>
  <c r="X125" i="20"/>
  <c r="Z125" i="20" s="1"/>
  <c r="X208" i="20"/>
  <c r="Z208" i="20" s="1"/>
  <c r="X333" i="20"/>
  <c r="Z333" i="20" s="1"/>
  <c r="X150" i="20"/>
  <c r="Z150" i="20" s="1"/>
  <c r="X172" i="20"/>
  <c r="Z172" i="20" s="1"/>
  <c r="X212" i="20"/>
  <c r="Z212" i="20" s="1"/>
  <c r="X202" i="20"/>
  <c r="Z202" i="20" s="1"/>
  <c r="X92" i="20"/>
  <c r="Z92" i="20" s="1"/>
  <c r="X310" i="20"/>
  <c r="Z310" i="20" s="1"/>
  <c r="X242" i="20"/>
  <c r="Z242" i="20" s="1"/>
  <c r="X358" i="20"/>
  <c r="Z358" i="20" s="1"/>
  <c r="X26" i="20"/>
  <c r="Z26" i="20" s="1"/>
  <c r="X33" i="20"/>
  <c r="Z33" i="20" s="1"/>
  <c r="X271" i="20"/>
  <c r="Z271" i="20" s="1"/>
  <c r="X388" i="20"/>
  <c r="Z388" i="20" s="1"/>
  <c r="X96" i="20"/>
  <c r="Z96" i="20" s="1"/>
  <c r="X165" i="20"/>
  <c r="Z165" i="20" s="1"/>
  <c r="X31" i="20"/>
  <c r="Z31" i="20" s="1"/>
  <c r="X316" i="20"/>
  <c r="Z316" i="20" s="1"/>
  <c r="X406" i="20"/>
  <c r="Z406" i="20" s="1"/>
  <c r="X329" i="20"/>
  <c r="Z329" i="20" s="1"/>
  <c r="X313" i="20"/>
  <c r="Z313" i="20" s="1"/>
  <c r="X370" i="20"/>
  <c r="Z370" i="20" s="1"/>
  <c r="X248" i="20"/>
  <c r="Z248" i="20" s="1"/>
  <c r="X341" i="20"/>
  <c r="Z341" i="20" s="1"/>
  <c r="X84" i="20"/>
  <c r="Z84" i="20" s="1"/>
  <c r="X95" i="20"/>
  <c r="Z95" i="20" s="1"/>
  <c r="X223" i="20"/>
  <c r="Z223" i="20" s="1"/>
  <c r="X267" i="20"/>
  <c r="Z267" i="20" s="1"/>
  <c r="X73" i="20"/>
  <c r="Z73" i="20" s="1"/>
  <c r="X25" i="20"/>
  <c r="Z25" i="20" s="1"/>
  <c r="X282" i="20"/>
  <c r="Z282" i="20" s="1"/>
  <c r="X18" i="20"/>
  <c r="Z18" i="20" s="1"/>
  <c r="X376" i="20"/>
  <c r="Z376" i="20" s="1"/>
  <c r="X176" i="20"/>
  <c r="Z176" i="20" s="1"/>
  <c r="X90" i="20"/>
  <c r="Z90" i="20" s="1"/>
  <c r="X63" i="20"/>
  <c r="Z63" i="20" s="1"/>
  <c r="X339" i="20"/>
  <c r="Z339" i="20" s="1"/>
  <c r="X402" i="20"/>
  <c r="Z402" i="20" s="1"/>
  <c r="X273" i="20"/>
  <c r="Z273" i="20" s="1"/>
  <c r="X57" i="20"/>
  <c r="Z57" i="20" s="1"/>
  <c r="X294" i="20"/>
  <c r="Z294" i="20" s="1"/>
  <c r="X83" i="20"/>
  <c r="Z83" i="20" s="1"/>
  <c r="X21" i="20"/>
  <c r="Z21" i="20" s="1"/>
  <c r="X28" i="20"/>
  <c r="Z28" i="20" s="1"/>
  <c r="X250" i="20"/>
  <c r="Z250" i="20" s="1"/>
  <c r="X394" i="20"/>
  <c r="Z394" i="20" s="1"/>
  <c r="X225" i="20"/>
  <c r="Z225" i="20" s="1"/>
  <c r="X122" i="20"/>
  <c r="Z122" i="20" s="1"/>
  <c r="X285" i="20"/>
  <c r="Z285" i="20" s="1"/>
  <c r="X361" i="20"/>
  <c r="Z361" i="20" s="1"/>
  <c r="X110" i="20"/>
  <c r="Z110" i="20" s="1"/>
  <c r="X41" i="20"/>
  <c r="Z41" i="20" s="1"/>
  <c r="X137" i="20"/>
  <c r="Z137" i="20" s="1"/>
  <c r="X149" i="20"/>
  <c r="Z149" i="20" s="1"/>
  <c r="X270" i="20"/>
  <c r="Z270" i="20" s="1"/>
  <c r="X393" i="20"/>
  <c r="Z393" i="20" s="1"/>
  <c r="X62" i="20"/>
  <c r="Z62" i="20" s="1"/>
  <c r="X132" i="20"/>
  <c r="Z132" i="20" s="1"/>
  <c r="X183" i="20"/>
  <c r="Z183" i="20" s="1"/>
  <c r="X98" i="20"/>
  <c r="Z98" i="20" s="1"/>
  <c r="X185" i="20"/>
  <c r="Z185" i="20" s="1"/>
  <c r="X158" i="20"/>
  <c r="Z158" i="20" s="1"/>
  <c r="X222" i="20"/>
  <c r="Z222" i="20" s="1"/>
  <c r="X135" i="20"/>
  <c r="Z135" i="20" s="1"/>
  <c r="X233" i="20"/>
  <c r="Z233" i="20" s="1"/>
  <c r="X113" i="20"/>
  <c r="Z113" i="20" s="1"/>
  <c r="X146" i="20"/>
  <c r="Z146" i="20" s="1"/>
  <c r="X197" i="20"/>
  <c r="Z197" i="20" s="1"/>
  <c r="X354" i="20"/>
  <c r="Z354" i="20" s="1"/>
  <c r="X143" i="20"/>
  <c r="Z143" i="20" s="1"/>
  <c r="X174" i="20"/>
  <c r="Z174" i="20" s="1"/>
  <c r="X299" i="20"/>
  <c r="Z299" i="20" s="1"/>
  <c r="X254" i="20"/>
  <c r="Z254" i="20" s="1"/>
  <c r="X79" i="20"/>
  <c r="Z79" i="20" s="1"/>
  <c r="X103" i="20"/>
  <c r="Z103" i="20" s="1"/>
  <c r="X395" i="20"/>
  <c r="Z395" i="20" s="1"/>
  <c r="X76" i="20"/>
  <c r="Z76" i="20" s="1"/>
  <c r="X52" i="20"/>
  <c r="Z52" i="20" s="1"/>
  <c r="X412" i="20"/>
  <c r="Z412" i="20" s="1"/>
  <c r="X78" i="20"/>
  <c r="Z78" i="20" s="1"/>
  <c r="X348" i="20"/>
  <c r="Z348" i="20" s="1"/>
  <c r="X359" i="20"/>
  <c r="Z359" i="20" s="1"/>
  <c r="X34" i="20"/>
  <c r="Z34" i="20" s="1"/>
  <c r="X214" i="20"/>
  <c r="Z214" i="20" s="1"/>
  <c r="X334" i="20"/>
  <c r="Z334" i="20" s="1"/>
  <c r="X88" i="20"/>
  <c r="Z88" i="20" s="1"/>
  <c r="X417" i="20"/>
  <c r="Z417" i="20" s="1"/>
  <c r="X340" i="20"/>
  <c r="Z340" i="20" s="1"/>
  <c r="X264" i="20"/>
  <c r="Z264" i="20" s="1"/>
  <c r="X181" i="20"/>
  <c r="Z181" i="20" s="1"/>
  <c r="X140" i="20"/>
  <c r="Z140" i="20" s="1"/>
  <c r="X187" i="20"/>
  <c r="Z187" i="20" s="1"/>
  <c r="X69" i="20"/>
  <c r="Z69" i="20" s="1"/>
  <c r="X68" i="20"/>
  <c r="Z68" i="20" s="1"/>
  <c r="X177" i="20"/>
  <c r="Z177" i="20" s="1"/>
  <c r="X189" i="20"/>
  <c r="Z189" i="20" s="1"/>
  <c r="X81" i="20"/>
  <c r="Z81" i="20" s="1"/>
  <c r="X144" i="20"/>
  <c r="Z144" i="20" s="1"/>
  <c r="X192" i="20"/>
  <c r="Z192" i="20" s="1"/>
  <c r="X29" i="20"/>
  <c r="Z29" i="20" s="1"/>
  <c r="X207" i="20"/>
  <c r="Z207" i="20" s="1"/>
  <c r="X373" i="20"/>
  <c r="Z373" i="20" s="1"/>
  <c r="X391" i="20"/>
  <c r="Z391" i="20" s="1"/>
  <c r="X191" i="20"/>
  <c r="Z191" i="20" s="1"/>
  <c r="X384" i="20"/>
  <c r="Z384" i="20" s="1"/>
  <c r="X162" i="20"/>
  <c r="Z162" i="20" s="1"/>
  <c r="X251" i="20"/>
  <c r="Z251" i="20" s="1"/>
  <c r="X106" i="20"/>
  <c r="Z106" i="20" s="1"/>
  <c r="X121" i="20"/>
  <c r="Z121" i="20" s="1"/>
  <c r="X10" i="20"/>
  <c r="Z10" i="20" s="1"/>
  <c r="X288" i="20"/>
  <c r="Z288" i="20" s="1"/>
  <c r="X14" i="20"/>
  <c r="Z14" i="20" s="1"/>
  <c r="X220" i="20"/>
  <c r="Z220" i="20" s="1"/>
  <c r="X272" i="20"/>
  <c r="Z272" i="20" s="1"/>
  <c r="X411" i="20"/>
  <c r="Z411" i="20" s="1"/>
  <c r="X404" i="20"/>
  <c r="Z404" i="20" s="1"/>
  <c r="X216" i="20"/>
  <c r="Z216" i="20" s="1"/>
  <c r="X104" i="20"/>
  <c r="Z104" i="20" s="1"/>
  <c r="X410" i="20"/>
  <c r="Z410" i="20" s="1"/>
  <c r="X22" i="20"/>
  <c r="Z22" i="20" s="1"/>
  <c r="X399" i="20"/>
  <c r="Z399" i="20" s="1"/>
  <c r="X109" i="20"/>
  <c r="Z109" i="20" s="1"/>
  <c r="X175" i="20"/>
  <c r="Z175" i="20" s="1"/>
  <c r="X38" i="20"/>
  <c r="Z38" i="20" s="1"/>
  <c r="X323" i="20"/>
  <c r="Z323" i="20" s="1"/>
  <c r="X351" i="20"/>
  <c r="Z351" i="20" s="1"/>
  <c r="X198" i="20"/>
  <c r="Z198" i="20" s="1"/>
  <c r="X27" i="20"/>
  <c r="Z27" i="20" s="1"/>
  <c r="X210" i="20"/>
  <c r="Z210" i="20" s="1"/>
  <c r="X247" i="20"/>
  <c r="Z247" i="20" s="1"/>
  <c r="X169" i="20"/>
  <c r="Z169" i="20" s="1"/>
  <c r="X266" i="20"/>
  <c r="Z266" i="20" s="1"/>
  <c r="X415" i="20"/>
  <c r="Z415" i="20" s="1"/>
  <c r="X296" i="20"/>
  <c r="Z296" i="20" s="1"/>
  <c r="X284" i="20"/>
  <c r="Z284" i="20" s="1"/>
  <c r="X75" i="20"/>
  <c r="Z75" i="20" s="1"/>
  <c r="X134" i="20"/>
  <c r="Z134" i="20" s="1"/>
  <c r="X362" i="20"/>
  <c r="Z362" i="20" s="1"/>
  <c r="X195" i="20"/>
  <c r="Z195" i="20" s="1"/>
  <c r="X61" i="20"/>
  <c r="Z61" i="20" s="1"/>
  <c r="X13" i="20"/>
  <c r="Z13" i="20" s="1"/>
  <c r="X265" i="20"/>
  <c r="Z265" i="20" s="1"/>
  <c r="X101" i="20"/>
  <c r="Z101" i="20" s="1"/>
  <c r="X65" i="20"/>
  <c r="Z65" i="20" s="1"/>
  <c r="X363" i="20"/>
  <c r="Z363" i="20" s="1"/>
  <c r="X91" i="20"/>
  <c r="Z91" i="20" s="1"/>
  <c r="X43" i="20"/>
  <c r="Z43" i="20" s="1"/>
  <c r="X56" i="20"/>
  <c r="Z56" i="20" s="1"/>
  <c r="X194" i="20"/>
  <c r="Z194" i="20" s="1"/>
  <c r="X303" i="20"/>
  <c r="Z303" i="20" s="1"/>
  <c r="X375" i="20"/>
  <c r="Z375" i="20" s="1"/>
  <c r="X102" i="20"/>
  <c r="Z102" i="20" s="1"/>
  <c r="X66" i="20"/>
  <c r="Z66" i="20" s="1"/>
  <c r="X396" i="20"/>
  <c r="Z396" i="20" s="1"/>
  <c r="X268" i="20"/>
  <c r="Z268" i="20" s="1"/>
  <c r="X160" i="20"/>
  <c r="Z160" i="20" s="1"/>
  <c r="X398" i="20"/>
  <c r="Z398" i="20" s="1"/>
  <c r="X37" i="20"/>
  <c r="Z37" i="20" s="1"/>
  <c r="X39" i="20"/>
  <c r="Z39" i="20" s="1"/>
  <c r="X209" i="20"/>
  <c r="Z209" i="20" s="1"/>
  <c r="X228" i="20"/>
  <c r="Z228" i="20" s="1"/>
  <c r="X49" i="20"/>
  <c r="Z49" i="20" s="1"/>
  <c r="X147" i="20"/>
  <c r="Z147" i="20" s="1"/>
  <c r="X306" i="20"/>
  <c r="Z306" i="20" s="1"/>
  <c r="X82" i="20"/>
  <c r="Z82" i="20" s="1"/>
  <c r="X168" i="20"/>
  <c r="Z168" i="20" s="1"/>
  <c r="X186" i="20"/>
  <c r="Z186" i="20" s="1"/>
  <c r="X326" i="20"/>
  <c r="Z326" i="20" s="1"/>
  <c r="X196" i="20"/>
  <c r="Z196" i="20" s="1"/>
  <c r="X318" i="20"/>
  <c r="Z318" i="20" s="1"/>
  <c r="X124" i="20"/>
  <c r="Z124" i="20" s="1"/>
  <c r="X346" i="20"/>
  <c r="Z346" i="20" s="1"/>
  <c r="X148" i="20"/>
  <c r="Z148" i="20" s="1"/>
  <c r="X357" i="12"/>
  <c r="Z357" i="12" s="1"/>
  <c r="X186" i="12"/>
  <c r="Z186" i="12" s="1"/>
  <c r="X420" i="12"/>
  <c r="Z420" i="12" s="1"/>
  <c r="X369" i="12"/>
  <c r="Z369" i="12" s="1"/>
  <c r="X304" i="12"/>
  <c r="Z304" i="12" s="1"/>
  <c r="X281" i="12"/>
  <c r="Z281" i="12" s="1"/>
  <c r="X222" i="12"/>
  <c r="Z222" i="12" s="1"/>
  <c r="X187" i="12"/>
  <c r="Z187" i="12" s="1"/>
  <c r="X165" i="12"/>
  <c r="Z165" i="12" s="1"/>
  <c r="X177" i="12"/>
  <c r="Z177" i="12" s="1"/>
  <c r="X162" i="12"/>
  <c r="Z162" i="12" s="1"/>
  <c r="X140" i="12"/>
  <c r="Z140" i="12" s="1"/>
  <c r="X160" i="12"/>
  <c r="Z160" i="12" s="1"/>
  <c r="X104" i="12"/>
  <c r="Z104" i="12" s="1"/>
  <c r="X83" i="12"/>
  <c r="Z83" i="12" s="1"/>
  <c r="X69" i="12"/>
  <c r="Z69" i="12" s="1"/>
  <c r="X43" i="12"/>
  <c r="Z43" i="12" s="1"/>
  <c r="X49" i="12"/>
  <c r="Z49" i="12" s="1"/>
  <c r="X34" i="12"/>
  <c r="Z34" i="12" s="1"/>
  <c r="S3" i="19"/>
  <c r="X394" i="12"/>
  <c r="Z394" i="12" s="1"/>
  <c r="X345" i="12"/>
  <c r="Z345" i="12" s="1"/>
  <c r="X347" i="12"/>
  <c r="Z347" i="12" s="1"/>
  <c r="X417" i="12"/>
  <c r="Z417" i="12" s="1"/>
  <c r="X407" i="12"/>
  <c r="Z407" i="12" s="1"/>
  <c r="X368" i="12"/>
  <c r="Z368" i="12" s="1"/>
  <c r="X344" i="12"/>
  <c r="Z344" i="12" s="1"/>
  <c r="X253" i="12"/>
  <c r="Z253" i="12" s="1"/>
  <c r="X221" i="12"/>
  <c r="Z221" i="12" s="1"/>
  <c r="X163" i="12"/>
  <c r="Z163" i="12" s="1"/>
  <c r="X132" i="12"/>
  <c r="Z132" i="12" s="1"/>
  <c r="X30" i="12"/>
  <c r="Z30" i="12" s="1"/>
  <c r="X20" i="12"/>
  <c r="Z20" i="12" s="1"/>
  <c r="X6" i="12"/>
  <c r="Z6" i="12" s="1"/>
  <c r="X362" i="12"/>
  <c r="Z362" i="12" s="1"/>
  <c r="X120" i="12"/>
  <c r="Z120" i="12" s="1"/>
  <c r="X427" i="12"/>
  <c r="Z427" i="12" s="1"/>
  <c r="X421" i="12"/>
  <c r="Z421" i="12" s="1"/>
  <c r="X382" i="12"/>
  <c r="Z382" i="12" s="1"/>
  <c r="X346" i="12"/>
  <c r="Z346" i="12" s="1"/>
  <c r="X325" i="12"/>
  <c r="Z325" i="12" s="1"/>
  <c r="X269" i="12"/>
  <c r="Z269" i="12" s="1"/>
  <c r="X270" i="12"/>
  <c r="Z270" i="12" s="1"/>
  <c r="X231" i="12"/>
  <c r="Z231" i="12" s="1"/>
  <c r="X210" i="12"/>
  <c r="Z210" i="12" s="1"/>
  <c r="X184" i="12"/>
  <c r="X167" i="12"/>
  <c r="Z167" i="12" s="1"/>
  <c r="X18" i="12"/>
  <c r="Z18" i="12" s="1"/>
  <c r="X392" i="12"/>
  <c r="X402" i="12"/>
  <c r="Z402" i="12" s="1"/>
  <c r="X360" i="12"/>
  <c r="Z360" i="12" s="1"/>
  <c r="X303" i="12"/>
  <c r="Z303" i="12" s="1"/>
  <c r="X164" i="12"/>
  <c r="Z164" i="12" s="1"/>
  <c r="X109" i="12"/>
  <c r="Z109" i="12" s="1"/>
  <c r="X38" i="12"/>
  <c r="Z38" i="12" s="1"/>
  <c r="X410" i="12"/>
  <c r="Z410" i="12" s="1"/>
  <c r="X399" i="12"/>
  <c r="Z399" i="12" s="1"/>
  <c r="Z378" i="12"/>
  <c r="X376" i="12"/>
  <c r="Z376" i="12" s="1"/>
  <c r="Z335" i="12"/>
  <c r="Z351" i="12"/>
  <c r="X338" i="12"/>
  <c r="Z338" i="12" s="1"/>
  <c r="X333" i="12"/>
  <c r="Z333" i="12" s="1"/>
  <c r="X288" i="12"/>
  <c r="Z288" i="12" s="1"/>
  <c r="X263" i="12"/>
  <c r="Z263" i="12" s="1"/>
  <c r="X267" i="12"/>
  <c r="Z267" i="12" s="1"/>
  <c r="X233" i="12"/>
  <c r="Z233" i="12" s="1"/>
  <c r="X175" i="12"/>
  <c r="Z175" i="12" s="1"/>
  <c r="X156" i="12"/>
  <c r="Z156" i="12" s="1"/>
  <c r="X123" i="12"/>
  <c r="Z123" i="12" s="1"/>
  <c r="X125" i="12"/>
  <c r="Z125" i="12" s="1"/>
  <c r="X80" i="12"/>
  <c r="Z80" i="12" s="1"/>
  <c r="X63" i="12"/>
  <c r="Z63" i="12" s="1"/>
  <c r="X51" i="12"/>
  <c r="Z51" i="12" s="1"/>
  <c r="X40" i="12"/>
  <c r="Z40" i="12" s="1"/>
  <c r="X307" i="12"/>
  <c r="Z307" i="12" s="1"/>
  <c r="Z409" i="12"/>
  <c r="X205" i="12"/>
  <c r="Z205" i="12" s="1"/>
  <c r="X361" i="12"/>
  <c r="Z361" i="12" s="1"/>
  <c r="Z379" i="12"/>
  <c r="X308" i="12"/>
  <c r="Z308" i="12" s="1"/>
  <c r="X295" i="12"/>
  <c r="Z295" i="12" s="1"/>
  <c r="X287" i="12"/>
  <c r="Z287" i="12" s="1"/>
  <c r="X207" i="12"/>
  <c r="Z207" i="12" s="1"/>
  <c r="X246" i="12"/>
  <c r="Z246" i="12" s="1"/>
  <c r="X226" i="12"/>
  <c r="Z226" i="12" s="1"/>
  <c r="X179" i="12"/>
  <c r="Z179" i="12" s="1"/>
  <c r="X170" i="12"/>
  <c r="Z170" i="12" s="1"/>
  <c r="X138" i="12"/>
  <c r="Z138" i="12" s="1"/>
  <c r="X149" i="12"/>
  <c r="Z149" i="12" s="1"/>
  <c r="X102" i="12"/>
  <c r="Z102" i="12" s="1"/>
  <c r="X70" i="12"/>
  <c r="Z70" i="12" s="1"/>
  <c r="X48" i="12"/>
  <c r="Z48" i="12" s="1"/>
  <c r="X33" i="12"/>
  <c r="Z33" i="12" s="1"/>
  <c r="Z238" i="12"/>
  <c r="Z135" i="12"/>
  <c r="Z392" i="12"/>
  <c r="X398" i="12"/>
  <c r="Z398" i="12" s="1"/>
  <c r="X377" i="12"/>
  <c r="Z377" i="12" s="1"/>
  <c r="X371" i="12"/>
  <c r="Z371" i="12" s="1"/>
  <c r="X255" i="12"/>
  <c r="Z255" i="12" s="1"/>
  <c r="X342" i="12"/>
  <c r="Z342" i="12" s="1"/>
  <c r="X297" i="12"/>
  <c r="Z297" i="12" s="1"/>
  <c r="X305" i="12"/>
  <c r="Z305" i="12" s="1"/>
  <c r="Z276" i="12"/>
  <c r="X282" i="12"/>
  <c r="Z282" i="12" s="1"/>
  <c r="X300" i="12"/>
  <c r="Z300" i="12" s="1"/>
  <c r="X266" i="12"/>
  <c r="Z266" i="12" s="1"/>
  <c r="X247" i="12"/>
  <c r="Z247" i="12" s="1"/>
  <c r="X214" i="12"/>
  <c r="Z214" i="12" s="1"/>
  <c r="X215" i="12"/>
  <c r="Z215" i="12" s="1"/>
  <c r="X228" i="12"/>
  <c r="Z228" i="12" s="1"/>
  <c r="X236" i="12"/>
  <c r="X219" i="12"/>
  <c r="Z219" i="12" s="1"/>
  <c r="X182" i="12"/>
  <c r="Z182" i="12" s="1"/>
  <c r="X153" i="12"/>
  <c r="Z153" i="12" s="1"/>
  <c r="X121" i="12"/>
  <c r="Z121" i="12" s="1"/>
  <c r="X124" i="12"/>
  <c r="Z124" i="12" s="1"/>
  <c r="X89" i="12"/>
  <c r="Z89" i="12" s="1"/>
  <c r="X60" i="12"/>
  <c r="Z60" i="12" s="1"/>
  <c r="X77" i="12"/>
  <c r="Z77" i="12" s="1"/>
  <c r="X22" i="12"/>
  <c r="Z22" i="12" s="1"/>
  <c r="X19" i="12"/>
  <c r="Z19" i="12" s="1"/>
  <c r="X9" i="12"/>
  <c r="Z9" i="12" s="1"/>
  <c r="X4" i="12"/>
  <c r="Z4" i="12" s="1"/>
  <c r="Z260" i="12"/>
  <c r="Z249" i="12"/>
  <c r="Z42" i="12"/>
  <c r="Z16" i="12"/>
  <c r="Z301" i="12"/>
  <c r="Z275" i="12"/>
  <c r="Z216" i="12"/>
  <c r="Z184" i="12"/>
  <c r="Z141" i="12"/>
  <c r="Z93" i="12"/>
  <c r="Z78" i="12"/>
  <c r="X57" i="12"/>
  <c r="Z57" i="12" s="1"/>
  <c r="Z44" i="12"/>
  <c r="Z14" i="12"/>
  <c r="Z241" i="12"/>
  <c r="Z236" i="12"/>
  <c r="Z200" i="12"/>
  <c r="Z185" i="12"/>
  <c r="Z113" i="12"/>
  <c r="Z110" i="12"/>
  <c r="X323" i="12"/>
  <c r="Z323" i="12" s="1"/>
  <c r="X314" i="12"/>
  <c r="Z314" i="12" s="1"/>
  <c r="X319" i="12"/>
  <c r="Z319" i="12" s="1"/>
  <c r="X292" i="12"/>
  <c r="Z292" i="12" s="1"/>
  <c r="X290" i="12"/>
  <c r="Z290" i="12" s="1"/>
  <c r="X193" i="12"/>
  <c r="Z193" i="12" s="1"/>
  <c r="X183" i="12"/>
  <c r="Z183" i="12" s="1"/>
  <c r="X155" i="12"/>
  <c r="Z155" i="12" s="1"/>
  <c r="X152" i="12"/>
  <c r="Z152" i="12" s="1"/>
  <c r="X142" i="12"/>
  <c r="Z142" i="12" s="1"/>
  <c r="X116" i="12"/>
  <c r="Z116" i="12" s="1"/>
  <c r="X106" i="12"/>
  <c r="Z106" i="12" s="1"/>
  <c r="X107" i="12"/>
  <c r="Z107" i="12" s="1"/>
  <c r="X81" i="12"/>
  <c r="Z81" i="12" s="1"/>
  <c r="X98" i="12"/>
  <c r="Z98" i="12" s="1"/>
  <c r="X55" i="12"/>
  <c r="Z55" i="12" s="1"/>
  <c r="X415" i="12"/>
  <c r="Z415" i="12" s="1"/>
  <c r="X37" i="12"/>
  <c r="Z37" i="12" s="1"/>
  <c r="X413" i="12"/>
  <c r="Z413" i="12" s="1"/>
  <c r="X425" i="12"/>
  <c r="Z425" i="12" s="1"/>
  <c r="X403" i="12"/>
  <c r="Z403" i="12" s="1"/>
  <c r="X388" i="12"/>
  <c r="Z388" i="12" s="1"/>
  <c r="X401" i="12"/>
  <c r="Z401" i="12" s="1"/>
  <c r="X356" i="12"/>
  <c r="Z356" i="12" s="1"/>
  <c r="X309" i="12"/>
  <c r="Z309" i="12" s="1"/>
  <c r="X278" i="12"/>
  <c r="Z278" i="12" s="1"/>
  <c r="X232" i="12"/>
  <c r="Z232" i="12" s="1"/>
  <c r="X199" i="12"/>
  <c r="Z199" i="12" s="1"/>
  <c r="X202" i="12"/>
  <c r="Z202" i="12" s="1"/>
  <c r="X150" i="12"/>
  <c r="Z150" i="12" s="1"/>
  <c r="X145" i="12"/>
  <c r="Z145" i="12" s="1"/>
  <c r="X105" i="12"/>
  <c r="Z105" i="12" s="1"/>
  <c r="X108" i="12"/>
  <c r="Z108" i="12" s="1"/>
  <c r="X79" i="12"/>
  <c r="Z79" i="12" s="1"/>
  <c r="X68" i="12"/>
  <c r="Z68" i="12" s="1"/>
  <c r="X54" i="12"/>
  <c r="Z54" i="12" s="1"/>
  <c r="X36" i="12"/>
  <c r="Z36" i="12" s="1"/>
  <c r="X17" i="12"/>
  <c r="Z17" i="12" s="1"/>
  <c r="X10" i="12"/>
  <c r="Z10" i="12" s="1"/>
  <c r="X5" i="12"/>
  <c r="Z5" i="12" s="1"/>
  <c r="X393" i="12"/>
  <c r="Z393" i="12" s="1"/>
  <c r="X330" i="12"/>
  <c r="Z330" i="12" s="1"/>
  <c r="X339" i="12"/>
  <c r="Z339" i="12" s="1"/>
  <c r="X372" i="12"/>
  <c r="Z372" i="12" s="1"/>
  <c r="X419" i="12"/>
  <c r="Z419" i="12" s="1"/>
  <c r="X352" i="12"/>
  <c r="Z352" i="12" s="1"/>
  <c r="X355" i="12"/>
  <c r="Z355" i="12" s="1"/>
  <c r="X326" i="12"/>
  <c r="Z326" i="12" s="1"/>
  <c r="X285" i="12"/>
  <c r="Z285" i="12" s="1"/>
  <c r="X283" i="12"/>
  <c r="Z283" i="12" s="1"/>
  <c r="X259" i="12"/>
  <c r="Z259" i="12" s="1"/>
  <c r="X291" i="12"/>
  <c r="Z291" i="12" s="1"/>
  <c r="X284" i="12"/>
  <c r="Z284" i="12" s="1"/>
  <c r="X273" i="12"/>
  <c r="Z273" i="12" s="1"/>
  <c r="X257" i="12"/>
  <c r="Z257" i="12" s="1"/>
  <c r="X229" i="12"/>
  <c r="Z229" i="12" s="1"/>
  <c r="X197" i="12"/>
  <c r="Z197" i="12" s="1"/>
  <c r="X208" i="12"/>
  <c r="Z208" i="12" s="1"/>
  <c r="X146" i="12"/>
  <c r="Z146" i="12" s="1"/>
  <c r="X128" i="12"/>
  <c r="Z128" i="12" s="1"/>
  <c r="X117" i="12"/>
  <c r="Z117" i="12" s="1"/>
  <c r="X111" i="12"/>
  <c r="Z111" i="12" s="1"/>
  <c r="X99" i="12"/>
  <c r="Z99" i="12" s="1"/>
  <c r="X73" i="12"/>
  <c r="Z73" i="12" s="1"/>
  <c r="X76" i="12"/>
  <c r="Z76" i="12" s="1"/>
  <c r="X58" i="12"/>
  <c r="Z58" i="12" s="1"/>
  <c r="X27" i="12"/>
  <c r="Z27" i="12" s="1"/>
  <c r="X15" i="12"/>
  <c r="Z15" i="12" s="1"/>
  <c r="Z204" i="12"/>
  <c r="Z158" i="12"/>
  <c r="Z74" i="12"/>
  <c r="Z25" i="12"/>
  <c r="X242" i="12"/>
  <c r="Z242" i="12" s="1"/>
  <c r="Z230" i="12"/>
  <c r="Z217" i="12"/>
  <c r="Z166" i="12"/>
  <c r="Z62" i="12"/>
  <c r="Z45" i="12"/>
  <c r="X251" i="12"/>
  <c r="Z251" i="12" s="1"/>
  <c r="X248" i="12"/>
  <c r="Z248" i="12" s="1"/>
  <c r="Z148" i="12"/>
  <c r="Z126" i="12"/>
  <c r="Z61" i="12"/>
  <c r="X209" i="12"/>
  <c r="Z209" i="12" s="1"/>
  <c r="X250" i="12"/>
  <c r="Z250" i="12" s="1"/>
  <c r="X264" i="12"/>
  <c r="Z264" i="12" s="1"/>
  <c r="X313" i="12"/>
  <c r="Z313" i="12" s="1"/>
  <c r="X286" i="12"/>
  <c r="Z286" i="12" s="1"/>
  <c r="X136" i="12"/>
  <c r="Z136" i="12" s="1"/>
  <c r="X134" i="12"/>
  <c r="Z134" i="12" s="1"/>
  <c r="X189" i="12"/>
  <c r="Z189" i="12" s="1"/>
  <c r="X280" i="12"/>
  <c r="Z280" i="12" s="1"/>
  <c r="X161" i="12"/>
  <c r="Z161" i="12" s="1"/>
  <c r="X190" i="12"/>
  <c r="Z190" i="12" s="1"/>
  <c r="X192" i="12"/>
  <c r="Z192" i="12" s="1"/>
  <c r="X130" i="12"/>
  <c r="Z130" i="12" s="1"/>
  <c r="X171" i="12"/>
  <c r="Z171" i="12" s="1"/>
  <c r="X218" i="12"/>
  <c r="Z218" i="12" s="1"/>
  <c r="X114" i="12"/>
  <c r="Z114" i="12" s="1"/>
  <c r="X31" i="12"/>
  <c r="Z31" i="12" s="1"/>
  <c r="X26" i="12"/>
  <c r="Z26" i="12" s="1"/>
  <c r="X95" i="12"/>
  <c r="Z95" i="12" s="1"/>
  <c r="X67" i="12"/>
  <c r="Z67" i="12" s="1"/>
  <c r="X21" i="12"/>
  <c r="Z21" i="12" s="1"/>
  <c r="X84" i="12"/>
  <c r="Z84" i="12" s="1"/>
  <c r="X29" i="12"/>
  <c r="Z29" i="12" s="1"/>
  <c r="X24" i="12"/>
  <c r="Z24" i="12" s="1"/>
  <c r="X13" i="12"/>
  <c r="Z13" i="12" s="1"/>
  <c r="X11" i="12"/>
  <c r="Z11" i="12" s="1"/>
  <c r="X137" i="12"/>
  <c r="Z137" i="12" s="1"/>
  <c r="X317" i="12"/>
  <c r="Z317" i="12" s="1"/>
  <c r="X211" i="12"/>
  <c r="Z211" i="12" s="1"/>
  <c r="X154" i="12"/>
  <c r="Z154" i="12" s="1"/>
  <c r="X119" i="12"/>
  <c r="Z119" i="12" s="1"/>
  <c r="X115" i="12"/>
  <c r="Z115" i="12" s="1"/>
  <c r="X277" i="12"/>
  <c r="Z277" i="12" s="1"/>
  <c r="X239" i="12"/>
  <c r="Z239" i="12" s="1"/>
  <c r="X168" i="12"/>
  <c r="Z168" i="12" s="1"/>
  <c r="X133" i="12"/>
  <c r="Z133" i="12" s="1"/>
  <c r="X122" i="12"/>
  <c r="Z122" i="12" s="1"/>
  <c r="X87" i="12"/>
  <c r="Z87" i="12" s="1"/>
  <c r="X337" i="12"/>
  <c r="Z337" i="12" s="1"/>
  <c r="X387" i="12"/>
  <c r="Z387" i="12" s="1"/>
  <c r="X412" i="12"/>
  <c r="Z412" i="12" s="1"/>
  <c r="X386" i="12"/>
  <c r="Z386" i="12" s="1"/>
  <c r="X384" i="12"/>
  <c r="Z384" i="12" s="1"/>
  <c r="X343" i="12"/>
  <c r="Z343" i="12" s="1"/>
  <c r="X341" i="12"/>
  <c r="Z341" i="12" s="1"/>
  <c r="X294" i="12"/>
  <c r="Z294" i="12" s="1"/>
  <c r="X256" i="12"/>
  <c r="Z256" i="12" s="1"/>
  <c r="X252" i="12"/>
  <c r="Z252" i="12" s="1"/>
  <c r="X227" i="12"/>
  <c r="Z227" i="12" s="1"/>
  <c r="X234" i="12"/>
  <c r="Z234" i="12" s="1"/>
  <c r="X212" i="12"/>
  <c r="Z212" i="12" s="1"/>
  <c r="X408" i="12"/>
  <c r="Z408" i="12" s="1"/>
  <c r="X396" i="12"/>
  <c r="Z396" i="12" s="1"/>
  <c r="X397" i="12"/>
  <c r="Z397" i="12" s="1"/>
  <c r="X375" i="12"/>
  <c r="Z375" i="12" s="1"/>
  <c r="X353" i="12"/>
  <c r="Z353" i="12" s="1"/>
  <c r="X315" i="12"/>
  <c r="Z315" i="12" s="1"/>
  <c r="X289" i="12"/>
  <c r="Z289" i="12" s="1"/>
  <c r="X268" i="12"/>
  <c r="Z268" i="12" s="1"/>
  <c r="X244" i="12"/>
  <c r="Z244" i="12" s="1"/>
  <c r="X220" i="12"/>
  <c r="Z220" i="12" s="1"/>
  <c r="X100" i="12"/>
  <c r="Z100" i="12" s="1"/>
  <c r="X404" i="12"/>
  <c r="Z404" i="12" s="1"/>
  <c r="X422" i="12"/>
  <c r="Z422" i="12" s="1"/>
  <c r="X411" i="12"/>
  <c r="Z411" i="12" s="1"/>
  <c r="X400" i="12"/>
  <c r="Z400" i="12" s="1"/>
  <c r="X365" i="12"/>
  <c r="Z365" i="12" s="1"/>
  <c r="X373" i="12"/>
  <c r="Z373" i="12" s="1"/>
  <c r="X350" i="12"/>
  <c r="Z350" i="12" s="1"/>
  <c r="X340" i="12"/>
  <c r="Z340" i="12" s="1"/>
  <c r="X334" i="12"/>
  <c r="Z334" i="12" s="1"/>
  <c r="X327" i="12"/>
  <c r="Z327" i="12" s="1"/>
  <c r="X237" i="12"/>
  <c r="Z237" i="12" s="1"/>
  <c r="X203" i="12"/>
  <c r="Z203" i="12" s="1"/>
  <c r="R9" i="19"/>
  <c r="R10" i="19"/>
  <c r="R11" i="19"/>
  <c r="R12" i="19"/>
  <c r="R8" i="19"/>
  <c r="R3" i="19"/>
  <c r="R4" i="19"/>
  <c r="R5" i="19"/>
  <c r="R6" i="19"/>
  <c r="R2" i="19"/>
  <c r="S5" i="19"/>
  <c r="S6" i="19" l="1"/>
  <c r="S8" i="19"/>
  <c r="Y24" i="19"/>
  <c r="Y23" i="19"/>
  <c r="Y22" i="19"/>
  <c r="Y21" i="19"/>
  <c r="Y20" i="19"/>
  <c r="Y12" i="19"/>
  <c r="Y11" i="19"/>
  <c r="Y10" i="19"/>
  <c r="Y9" i="19"/>
  <c r="Y8" i="19"/>
  <c r="Y3" i="16"/>
  <c r="Y5" i="16"/>
  <c r="Y4" i="16"/>
  <c r="Y6" i="16"/>
  <c r="Y8" i="16"/>
  <c r="Y10" i="16"/>
  <c r="Y9" i="16"/>
  <c r="Y11" i="16"/>
  <c r="Y12" i="16"/>
  <c r="Y14" i="16"/>
  <c r="Y15" i="16"/>
  <c r="Y13" i="16"/>
  <c r="Y16" i="16"/>
  <c r="Y19" i="16"/>
  <c r="Y20" i="16"/>
  <c r="Y17" i="16"/>
  <c r="Y18" i="16"/>
  <c r="Y21" i="16"/>
  <c r="Y23" i="16"/>
  <c r="Y25" i="16"/>
  <c r="Y24" i="16"/>
  <c r="Y27" i="16"/>
  <c r="Y22" i="16"/>
  <c r="Y29" i="16"/>
  <c r="Y28" i="16"/>
  <c r="Y36" i="16"/>
  <c r="Y26" i="16"/>
  <c r="Y31" i="16"/>
  <c r="Y30" i="16"/>
  <c r="Y32" i="16"/>
  <c r="Y34" i="16"/>
  <c r="Y33" i="16"/>
  <c r="Y35" i="16"/>
  <c r="Y38" i="16"/>
  <c r="Y40" i="16"/>
  <c r="Y37" i="16"/>
  <c r="Y41" i="16"/>
  <c r="Y43" i="16"/>
  <c r="Y52" i="16"/>
  <c r="Y44" i="16"/>
  <c r="Y42" i="16"/>
  <c r="Y39" i="16"/>
  <c r="Y46" i="16"/>
  <c r="Y49" i="16"/>
  <c r="Y54" i="16"/>
  <c r="Y53" i="16"/>
  <c r="Y57" i="16"/>
  <c r="Y47" i="16"/>
  <c r="Y51" i="16"/>
  <c r="Y64" i="16"/>
  <c r="Y48" i="16"/>
  <c r="Y56" i="16"/>
  <c r="Y50" i="16"/>
  <c r="Y55" i="16"/>
  <c r="Y59" i="16"/>
  <c r="Y45" i="16"/>
  <c r="Y58" i="16"/>
  <c r="Y67" i="16"/>
  <c r="Y71" i="16"/>
  <c r="Y72" i="16"/>
  <c r="Y66" i="16"/>
  <c r="Y62" i="16"/>
  <c r="Y70" i="16"/>
  <c r="Y68" i="16"/>
  <c r="Y78" i="16"/>
  <c r="Y60" i="16"/>
  <c r="Y87" i="16"/>
  <c r="Y65" i="16"/>
  <c r="Y61" i="16"/>
  <c r="Y75" i="16"/>
  <c r="Y83" i="16"/>
  <c r="Y69" i="16"/>
  <c r="Y79" i="16"/>
  <c r="Y63" i="16"/>
  <c r="Y85" i="16"/>
  <c r="Y73" i="16"/>
  <c r="Y80" i="16"/>
  <c r="Y86" i="16"/>
  <c r="Y89" i="16"/>
  <c r="Y98" i="16"/>
  <c r="Y77" i="16"/>
  <c r="Y74" i="16"/>
  <c r="Y76" i="16"/>
  <c r="Y94" i="16"/>
  <c r="Y90" i="16"/>
  <c r="Y88" i="16"/>
  <c r="Y82" i="16"/>
  <c r="Y84" i="16"/>
  <c r="Y96" i="16"/>
  <c r="Y92" i="16"/>
  <c r="Y81" i="16"/>
  <c r="Y93" i="16"/>
  <c r="Y102" i="16"/>
  <c r="Y97" i="16"/>
  <c r="Y104" i="16"/>
  <c r="Y125" i="16"/>
  <c r="Y113" i="16"/>
  <c r="Y99" i="16"/>
  <c r="Y95" i="16"/>
  <c r="Y118" i="16"/>
  <c r="Y103" i="16"/>
  <c r="Y108" i="16"/>
  <c r="Y119" i="16"/>
  <c r="Y91" i="16"/>
  <c r="Y101" i="16"/>
  <c r="Y106" i="16"/>
  <c r="Y100" i="16"/>
  <c r="Y111" i="16"/>
  <c r="Y112" i="16"/>
  <c r="Y107" i="16"/>
  <c r="Y131" i="16"/>
  <c r="Y132" i="16"/>
  <c r="Y110" i="16"/>
  <c r="Y114" i="16"/>
  <c r="Y109" i="16"/>
  <c r="Y124" i="16"/>
  <c r="Y122" i="16"/>
  <c r="Y116" i="16"/>
  <c r="Y115" i="16"/>
  <c r="Y105" i="16"/>
  <c r="Y135" i="16"/>
  <c r="Y126" i="16"/>
  <c r="Y123" i="16"/>
  <c r="Y130" i="16"/>
  <c r="Y120" i="16"/>
  <c r="Y129" i="16"/>
  <c r="Y127" i="16"/>
  <c r="Y138" i="16"/>
  <c r="Y136" i="16"/>
  <c r="Y121" i="16"/>
  <c r="Y133" i="16"/>
  <c r="Y142" i="16"/>
  <c r="Y134" i="16"/>
  <c r="Y117" i="16"/>
  <c r="Y144" i="16"/>
  <c r="Y146" i="16"/>
  <c r="Y137" i="16"/>
  <c r="Y143" i="16"/>
  <c r="Y145" i="16"/>
  <c r="Y140" i="16"/>
  <c r="Y150" i="16"/>
  <c r="Y128" i="16"/>
  <c r="Y141" i="16"/>
  <c r="Y139" i="16"/>
  <c r="Y169" i="16"/>
  <c r="Y155" i="16"/>
  <c r="Y164" i="16"/>
  <c r="Y147" i="16"/>
  <c r="Y159" i="16"/>
  <c r="Y153" i="16"/>
  <c r="Y160" i="16"/>
  <c r="Y157" i="16"/>
  <c r="Y162" i="16"/>
  <c r="Y156" i="16"/>
  <c r="Y149" i="16"/>
  <c r="Y171" i="16"/>
  <c r="Y154" i="16"/>
  <c r="Y176" i="16"/>
  <c r="Y151" i="16"/>
  <c r="Y158" i="16"/>
  <c r="Y163" i="16"/>
  <c r="Y172" i="16"/>
  <c r="Y148" i="16"/>
  <c r="Y167" i="16"/>
  <c r="Y152" i="16"/>
  <c r="Y174" i="16"/>
  <c r="Y183" i="16"/>
  <c r="Y168" i="16"/>
  <c r="Y180" i="16"/>
  <c r="Y170" i="16"/>
  <c r="Y185" i="16"/>
  <c r="Y165" i="16"/>
  <c r="Y161" i="16"/>
  <c r="Y184" i="16"/>
  <c r="Y198" i="16"/>
  <c r="Y178" i="16"/>
  <c r="Y199" i="16"/>
  <c r="Y181" i="16"/>
  <c r="Y175" i="16"/>
  <c r="Y196" i="16"/>
  <c r="Y166" i="16"/>
  <c r="Y186" i="16"/>
  <c r="Y179" i="16"/>
  <c r="Y173" i="16"/>
  <c r="Y203" i="16"/>
  <c r="Y194" i="16"/>
  <c r="Y188" i="16"/>
  <c r="Y197" i="16"/>
  <c r="Y204" i="16"/>
  <c r="Y191" i="16"/>
  <c r="Y209" i="16"/>
  <c r="Y187" i="16"/>
  <c r="Y207" i="16"/>
  <c r="Y205" i="16"/>
  <c r="Y201" i="16"/>
  <c r="Y182" i="16"/>
  <c r="Y202" i="16"/>
  <c r="Y211" i="16"/>
  <c r="Y218" i="16"/>
  <c r="Y215" i="16"/>
  <c r="Y200" i="16"/>
  <c r="Y216" i="16"/>
  <c r="Y192" i="16"/>
  <c r="Y193" i="16"/>
  <c r="Y212" i="16"/>
  <c r="Y214" i="16"/>
  <c r="Y177" i="16"/>
  <c r="Y221" i="16"/>
  <c r="Y222" i="16"/>
  <c r="Y206" i="16"/>
  <c r="Y217" i="16"/>
  <c r="Y210" i="16"/>
  <c r="Y235" i="16"/>
  <c r="Y213" i="16"/>
  <c r="Y190" i="16"/>
  <c r="Y189" i="16"/>
  <c r="Y226" i="16"/>
  <c r="Y233" i="16"/>
  <c r="Y220" i="16"/>
  <c r="Y219" i="16"/>
  <c r="Y237" i="16"/>
  <c r="Y227" i="16"/>
  <c r="Y195" i="16"/>
  <c r="Y232" i="16"/>
  <c r="Y229" i="16"/>
  <c r="Y208" i="16"/>
  <c r="Y244" i="16"/>
  <c r="Y230" i="16"/>
  <c r="Y224" i="16"/>
  <c r="Y241" i="16"/>
  <c r="Y242" i="16"/>
  <c r="Y234" i="16"/>
  <c r="Y245" i="16"/>
  <c r="Y225" i="16"/>
  <c r="Y253" i="16"/>
  <c r="Y251" i="16"/>
  <c r="Y243" i="16"/>
  <c r="Y252" i="16"/>
  <c r="Y238" i="16"/>
  <c r="Y262" i="16"/>
  <c r="Y239" i="16"/>
  <c r="Y248" i="16"/>
  <c r="Y223" i="16"/>
  <c r="Y228" i="16"/>
  <c r="Y255" i="16"/>
  <c r="Y254" i="16"/>
  <c r="Y246" i="16"/>
  <c r="Y240" i="16"/>
  <c r="Y247" i="16"/>
  <c r="Y261" i="16"/>
  <c r="Y259" i="16"/>
  <c r="Y263" i="16"/>
  <c r="Y268" i="16"/>
  <c r="Y264" i="16"/>
  <c r="Y249" i="16"/>
  <c r="Y274" i="16"/>
  <c r="Y256" i="16"/>
  <c r="Y267" i="16"/>
  <c r="Y250" i="16"/>
  <c r="Y236" i="16"/>
  <c r="Y277" i="16"/>
  <c r="Y231" i="16"/>
  <c r="Y260" i="16"/>
  <c r="Y272" i="16"/>
  <c r="Y273" i="16"/>
  <c r="Y276" i="16"/>
  <c r="Y270" i="16"/>
  <c r="Y288" i="16"/>
  <c r="Y289" i="16"/>
  <c r="Y265" i="16"/>
  <c r="Y275" i="16"/>
  <c r="Y266" i="16"/>
  <c r="Y257" i="16"/>
  <c r="Y286" i="16"/>
  <c r="Y258" i="16"/>
  <c r="Y271" i="16"/>
  <c r="Y284" i="16"/>
  <c r="Y282" i="16"/>
  <c r="Y287" i="16"/>
  <c r="Y269" i="16"/>
  <c r="Y281" i="16"/>
  <c r="Y285" i="16"/>
  <c r="Y300" i="16"/>
  <c r="Y294" i="16"/>
  <c r="Y283" i="16"/>
  <c r="Y278" i="16"/>
  <c r="Y280" i="16"/>
  <c r="Y296" i="16"/>
  <c r="Y301" i="16"/>
  <c r="Y290" i="16"/>
  <c r="Y297" i="16"/>
  <c r="Y295" i="16"/>
  <c r="Y303" i="16"/>
  <c r="Y299" i="16"/>
  <c r="Y304" i="16"/>
  <c r="Y310" i="16"/>
  <c r="Y309" i="16"/>
  <c r="Y291" i="16"/>
  <c r="Y279" i="16"/>
  <c r="Y308" i="16"/>
  <c r="Y302" i="16"/>
  <c r="Y292" i="16"/>
  <c r="Y293" i="16"/>
  <c r="Y298" i="16"/>
  <c r="Y307" i="16"/>
  <c r="Y306" i="16"/>
  <c r="Y311" i="16"/>
  <c r="Y313" i="16"/>
  <c r="Y321" i="16"/>
  <c r="Y320" i="16"/>
  <c r="Y312" i="16"/>
  <c r="Y315" i="16"/>
  <c r="Y305" i="16"/>
  <c r="Y314" i="16"/>
  <c r="Y317" i="16"/>
  <c r="Y326" i="16"/>
  <c r="Y332" i="16"/>
  <c r="Y324" i="16"/>
  <c r="Y333" i="16"/>
  <c r="Y322" i="16"/>
  <c r="Y331" i="16"/>
  <c r="Y343" i="16"/>
  <c r="Y337" i="16"/>
  <c r="Y339" i="16"/>
  <c r="Y347" i="16"/>
  <c r="Y318" i="16"/>
  <c r="Y319" i="16"/>
  <c r="Y336" i="16"/>
  <c r="Y330" i="16"/>
  <c r="Y338" i="16"/>
  <c r="Y344" i="16"/>
  <c r="Y340" i="16"/>
  <c r="Y356" i="16"/>
  <c r="Y327" i="16"/>
  <c r="Y354" i="16"/>
  <c r="Y361" i="16"/>
  <c r="Y353" i="16"/>
  <c r="Y323" i="16"/>
  <c r="Y359" i="16"/>
  <c r="Y345" i="16"/>
  <c r="Y350" i="16"/>
  <c r="Y329" i="16"/>
  <c r="Y335" i="16"/>
  <c r="Y342" i="16"/>
  <c r="Y349" i="16"/>
  <c r="Y328" i="16"/>
  <c r="Y316" i="16"/>
  <c r="Y365" i="16"/>
  <c r="Y370" i="16"/>
  <c r="Y348" i="16"/>
  <c r="Y346" i="16"/>
  <c r="Y362" i="16"/>
  <c r="Y369" i="16"/>
  <c r="Y351" i="16"/>
  <c r="Y373" i="16"/>
  <c r="Y371" i="16"/>
  <c r="Y357" i="16"/>
  <c r="Y358" i="16"/>
  <c r="Y384" i="16"/>
  <c r="Y364" i="16"/>
  <c r="Y372" i="16"/>
  <c r="Y380" i="16"/>
  <c r="Y389" i="16"/>
  <c r="Y382" i="16"/>
  <c r="Y394" i="16"/>
  <c r="Y378" i="16"/>
  <c r="Y391" i="16"/>
  <c r="Y393" i="16"/>
  <c r="Y388" i="16"/>
  <c r="Y377" i="16"/>
  <c r="Y334" i="16"/>
  <c r="Y396" i="16"/>
  <c r="Y381" i="16"/>
  <c r="Y368" i="16"/>
  <c r="Y376" i="16"/>
  <c r="Y379" i="16"/>
  <c r="Y387" i="16"/>
  <c r="Y355" i="16"/>
  <c r="Y401" i="16"/>
  <c r="Y400" i="16"/>
  <c r="Y403" i="16"/>
  <c r="Y375" i="16"/>
  <c r="Y402" i="16"/>
  <c r="Y399" i="16"/>
  <c r="Y325" i="16"/>
  <c r="Y352" i="16"/>
  <c r="Y395" i="16"/>
  <c r="Y374" i="16"/>
  <c r="Y412" i="16"/>
  <c r="Y410" i="16"/>
  <c r="Y407" i="16"/>
  <c r="Y408" i="16"/>
  <c r="Y406" i="16"/>
  <c r="Y341" i="16"/>
  <c r="Y398" i="16"/>
  <c r="Y411" i="16"/>
  <c r="Y414" i="16"/>
  <c r="Y397" i="16"/>
  <c r="Y405" i="16"/>
  <c r="Y413" i="16"/>
  <c r="Y383" i="16"/>
  <c r="Y415" i="16"/>
  <c r="Y386" i="16"/>
  <c r="Y417" i="16"/>
  <c r="Y392" i="16"/>
  <c r="Y367" i="16"/>
  <c r="Y418" i="16"/>
  <c r="Y404" i="16"/>
  <c r="Y360" i="16"/>
  <c r="Y416" i="16"/>
  <c r="Y419" i="16"/>
  <c r="Y366" i="16"/>
  <c r="Y390" i="16"/>
  <c r="Y409" i="16"/>
  <c r="Y363" i="16"/>
  <c r="Y385" i="16"/>
  <c r="Y421" i="16"/>
  <c r="Y420" i="16"/>
  <c r="Y4" i="15"/>
  <c r="Y3" i="15"/>
  <c r="Y8" i="15"/>
  <c r="Y10" i="15"/>
  <c r="Y5" i="15"/>
  <c r="Y9" i="15"/>
  <c r="Y14" i="15"/>
  <c r="Y30" i="15"/>
  <c r="Y12" i="15"/>
  <c r="Y15" i="15"/>
  <c r="Y25" i="15"/>
  <c r="Y11" i="15"/>
  <c r="Y17" i="15"/>
  <c r="Y26" i="15"/>
  <c r="Y18" i="15"/>
  <c r="Y20" i="15"/>
  <c r="Y37" i="15"/>
  <c r="Y7" i="15"/>
  <c r="Y59" i="15"/>
  <c r="Y22" i="15"/>
  <c r="Y88" i="15"/>
  <c r="Y36" i="15"/>
  <c r="Y19" i="15"/>
  <c r="Y24" i="15"/>
  <c r="Y32" i="15"/>
  <c r="Y16" i="15"/>
  <c r="Y21" i="15"/>
  <c r="Y31" i="15"/>
  <c r="Y13" i="15"/>
  <c r="Y29" i="15"/>
  <c r="Y49" i="15"/>
  <c r="Y27" i="15"/>
  <c r="Y39" i="15"/>
  <c r="Y34" i="15"/>
  <c r="Y23" i="15"/>
  <c r="Y40" i="15"/>
  <c r="Y197" i="15"/>
  <c r="Y42" i="15"/>
  <c r="Y57" i="15"/>
  <c r="Y130" i="15"/>
  <c r="Y43" i="15"/>
  <c r="Y72" i="15"/>
  <c r="Y33" i="15"/>
  <c r="Y107" i="15"/>
  <c r="Y44" i="15"/>
  <c r="Y55" i="15"/>
  <c r="Y63" i="15"/>
  <c r="Y35" i="15"/>
  <c r="Y41" i="15"/>
  <c r="Y89" i="15"/>
  <c r="Y90" i="15"/>
  <c r="Y78" i="15"/>
  <c r="Y80" i="15"/>
  <c r="Y102" i="15"/>
  <c r="Y38" i="15"/>
  <c r="Y86" i="15"/>
  <c r="Y198" i="15"/>
  <c r="Y144" i="15"/>
  <c r="Y145" i="15"/>
  <c r="Y46" i="15"/>
  <c r="Y64" i="15"/>
  <c r="Y66" i="15"/>
  <c r="Y28" i="15"/>
  <c r="Y65" i="15"/>
  <c r="Y73" i="15"/>
  <c r="Y91" i="15"/>
  <c r="Y238" i="15"/>
  <c r="Y54" i="15"/>
  <c r="Y186" i="15"/>
  <c r="Y50" i="15"/>
  <c r="Y53" i="15"/>
  <c r="Y47" i="15"/>
  <c r="Y56" i="15"/>
  <c r="Y85" i="15"/>
  <c r="Y132" i="15"/>
  <c r="Y79" i="15"/>
  <c r="Y95" i="15"/>
  <c r="Y69" i="15"/>
  <c r="Y48" i="15"/>
  <c r="Y213" i="15"/>
  <c r="Y62" i="15"/>
  <c r="Y74" i="15"/>
  <c r="Y131" i="15"/>
  <c r="Y58" i="15"/>
  <c r="Y52" i="15"/>
  <c r="Y60" i="15"/>
  <c r="Y77" i="15"/>
  <c r="Y45" i="15"/>
  <c r="Y75" i="15"/>
  <c r="Y181" i="15"/>
  <c r="Y108" i="15"/>
  <c r="Y97" i="15"/>
  <c r="Y99" i="15"/>
  <c r="Y83" i="15"/>
  <c r="Y94" i="15"/>
  <c r="Y127" i="15"/>
  <c r="Y125" i="15"/>
  <c r="Y116" i="15"/>
  <c r="Y126" i="15"/>
  <c r="Y87" i="15"/>
  <c r="Y51" i="15"/>
  <c r="Y67" i="15"/>
  <c r="Y71" i="15"/>
  <c r="Y100" i="15"/>
  <c r="Y70" i="15"/>
  <c r="Y175" i="15"/>
  <c r="Y133" i="15"/>
  <c r="Y193" i="15"/>
  <c r="Y205" i="15"/>
  <c r="Y111" i="15"/>
  <c r="Y113" i="15"/>
  <c r="Y82" i="15"/>
  <c r="Y168" i="15"/>
  <c r="Y112" i="15"/>
  <c r="Y136" i="15"/>
  <c r="Y76" i="15"/>
  <c r="Y103" i="15"/>
  <c r="Y84" i="15"/>
  <c r="Y68" i="15"/>
  <c r="Y96" i="15"/>
  <c r="Y142" i="15"/>
  <c r="Y93" i="15"/>
  <c r="Y169" i="15"/>
  <c r="Y121" i="15"/>
  <c r="Y149" i="15"/>
  <c r="Y101" i="15"/>
  <c r="Y98" i="15"/>
  <c r="Y128" i="15"/>
  <c r="Y187" i="15"/>
  <c r="Y164" i="15"/>
  <c r="Y147" i="15"/>
  <c r="Y106" i="15"/>
  <c r="Y163" i="15"/>
  <c r="Y137" i="15"/>
  <c r="Y229" i="15"/>
  <c r="Y171" i="15"/>
  <c r="Y184" i="15"/>
  <c r="Y154" i="15"/>
  <c r="Y129" i="15"/>
  <c r="Y81" i="15"/>
  <c r="Y119" i="15"/>
  <c r="Y140" i="15"/>
  <c r="Y162" i="15"/>
  <c r="Y152" i="15"/>
  <c r="Y141" i="15"/>
  <c r="Y206" i="15"/>
  <c r="Y270" i="15"/>
  <c r="Y165" i="15"/>
  <c r="Y155" i="15"/>
  <c r="Y134" i="15"/>
  <c r="Y123" i="15"/>
  <c r="Y150" i="15"/>
  <c r="Y146" i="15"/>
  <c r="Y194" i="15"/>
  <c r="Y92" i="15"/>
  <c r="Y189" i="15"/>
  <c r="Y153" i="15"/>
  <c r="Y110" i="15"/>
  <c r="Y283" i="15"/>
  <c r="Y172" i="15"/>
  <c r="Y61" i="15"/>
  <c r="Y118" i="15"/>
  <c r="Y188" i="15"/>
  <c r="Y105" i="15"/>
  <c r="Y349" i="15"/>
  <c r="Y122" i="15"/>
  <c r="Y148" i="15"/>
  <c r="Y104" i="15"/>
  <c r="Y139" i="15"/>
  <c r="Y156" i="15"/>
  <c r="Y228" i="15"/>
  <c r="Y115" i="15"/>
  <c r="Y124" i="15"/>
  <c r="Y190" i="15"/>
  <c r="Y157" i="15"/>
  <c r="Y143" i="15"/>
  <c r="Y248" i="15"/>
  <c r="Y432" i="15"/>
  <c r="Y234" i="15"/>
  <c r="Y109" i="15"/>
  <c r="Y201" i="15"/>
  <c r="Y240" i="15"/>
  <c r="Y284" i="15"/>
  <c r="Y196" i="15"/>
  <c r="Y280" i="15"/>
  <c r="Y138" i="15"/>
  <c r="Y208" i="15"/>
  <c r="Y114" i="15"/>
  <c r="Y214" i="15"/>
  <c r="Y179" i="15"/>
  <c r="Y117" i="15"/>
  <c r="Y135" i="15"/>
  <c r="Y178" i="15"/>
  <c r="Y255" i="15"/>
  <c r="Y183" i="15"/>
  <c r="Y159" i="15"/>
  <c r="Y158" i="15"/>
  <c r="Y203" i="15"/>
  <c r="Y261" i="15"/>
  <c r="Y224" i="15"/>
  <c r="Y167" i="15"/>
  <c r="Y176" i="15"/>
  <c r="Y177" i="15"/>
  <c r="Y433" i="15"/>
  <c r="Y161" i="15"/>
  <c r="Y195" i="15"/>
  <c r="Y211" i="15"/>
  <c r="Y220" i="15"/>
  <c r="Y160" i="15"/>
  <c r="Y243" i="15"/>
  <c r="Y185" i="15"/>
  <c r="Y199" i="15"/>
  <c r="Y277" i="15"/>
  <c r="Y223" i="15"/>
  <c r="Y212" i="15"/>
  <c r="Y182" i="15"/>
  <c r="Y303" i="15"/>
  <c r="Y166" i="15"/>
  <c r="Y244" i="15"/>
  <c r="Y215" i="15"/>
  <c r="Y274" i="15"/>
  <c r="Y120" i="15"/>
  <c r="Y210" i="15"/>
  <c r="Y216" i="15"/>
  <c r="Y269" i="15"/>
  <c r="Y323" i="15"/>
  <c r="Y191" i="15"/>
  <c r="Y180" i="15"/>
  <c r="Y227" i="15"/>
  <c r="Y207" i="15"/>
  <c r="Y235" i="15"/>
  <c r="Y252" i="15"/>
  <c r="Y334" i="15"/>
  <c r="Y202" i="15"/>
  <c r="Y236" i="15"/>
  <c r="Y293" i="15"/>
  <c r="Y173" i="15"/>
  <c r="Y241" i="15"/>
  <c r="Y192" i="15"/>
  <c r="Y299" i="15"/>
  <c r="Y230" i="15"/>
  <c r="Y312" i="15"/>
  <c r="Y217" i="15"/>
  <c r="Y200" i="15"/>
  <c r="Y281" i="15"/>
  <c r="Y174" i="15"/>
  <c r="Y170" i="15"/>
  <c r="Y151" i="15"/>
  <c r="Y286" i="15"/>
  <c r="Y279" i="15"/>
  <c r="Y290" i="15"/>
  <c r="Y285" i="15"/>
  <c r="Y237" i="15"/>
  <c r="Y419" i="15"/>
  <c r="Y307" i="15"/>
  <c r="Y306" i="15"/>
  <c r="Y221" i="15"/>
  <c r="Y289" i="15"/>
  <c r="Y226" i="15"/>
  <c r="Y311" i="15"/>
  <c r="Y347" i="15"/>
  <c r="Y225" i="15"/>
  <c r="Y204" i="15"/>
  <c r="Y222" i="15"/>
  <c r="Y231" i="15"/>
  <c r="Y267" i="15"/>
  <c r="Y276" i="15"/>
  <c r="Y318" i="15"/>
  <c r="Y292" i="15"/>
  <c r="Y218" i="15"/>
  <c r="Y321" i="15"/>
  <c r="Y278" i="15"/>
  <c r="Y257" i="15"/>
  <c r="Y256" i="15"/>
  <c r="Y259" i="15"/>
  <c r="Y258" i="15"/>
  <c r="Y239" i="15"/>
  <c r="Y264" i="15"/>
  <c r="Y232" i="15"/>
  <c r="Y325" i="15"/>
  <c r="Y253" i="15"/>
  <c r="Y268" i="15"/>
  <c r="Y251" i="15"/>
  <c r="Y288" i="15"/>
  <c r="Y263" i="15"/>
  <c r="Y233" i="15"/>
  <c r="Y338" i="15"/>
  <c r="Y249" i="15"/>
  <c r="Y297" i="15"/>
  <c r="Y209" i="15"/>
  <c r="Y219" i="15"/>
  <c r="Y245" i="15"/>
  <c r="Y246" i="15"/>
  <c r="Y320" i="15"/>
  <c r="Y242" i="15"/>
  <c r="Y319" i="15"/>
  <c r="Y247" i="15"/>
  <c r="Y324" i="15"/>
  <c r="Y265" i="15"/>
  <c r="Y294" i="15"/>
  <c r="Y340" i="15"/>
  <c r="Y272" i="15"/>
  <c r="Y254" i="15"/>
  <c r="Y300" i="15"/>
  <c r="Y271" i="15"/>
  <c r="Y302" i="15"/>
  <c r="Y418" i="15"/>
  <c r="Y310" i="15"/>
  <c r="Y282" i="15"/>
  <c r="Y341" i="15"/>
  <c r="Y346" i="15"/>
  <c r="Y428" i="15"/>
  <c r="Y372" i="15"/>
  <c r="Y262" i="15"/>
  <c r="Y266" i="15"/>
  <c r="Y304" i="15"/>
  <c r="Y426" i="15"/>
  <c r="Y417" i="15"/>
  <c r="Y348" i="15"/>
  <c r="Y313" i="15"/>
  <c r="Y308" i="15"/>
  <c r="Y301" i="15"/>
  <c r="Z301" i="15" s="1"/>
  <c r="Y358" i="15"/>
  <c r="Y305" i="15"/>
  <c r="Y250" i="15"/>
  <c r="Y275" i="15"/>
  <c r="Y330" i="15"/>
  <c r="Y273" i="15"/>
  <c r="Y415" i="15"/>
  <c r="Y287" i="15"/>
  <c r="Y375" i="15"/>
  <c r="Y431" i="15"/>
  <c r="Y298" i="15"/>
  <c r="Y260" i="15"/>
  <c r="Y332" i="15"/>
  <c r="Y333" i="15"/>
  <c r="Y361" i="15"/>
  <c r="Y342" i="15"/>
  <c r="Y309" i="15"/>
  <c r="Y295" i="15"/>
  <c r="Y360" i="15"/>
  <c r="Y322" i="15"/>
  <c r="Y291" i="15"/>
  <c r="Y296" i="15"/>
  <c r="Y400" i="15"/>
  <c r="Y356" i="15"/>
  <c r="Y331" i="15"/>
  <c r="Y343" i="15"/>
  <c r="Y329" i="15"/>
  <c r="Y367" i="15"/>
  <c r="Z367" i="15" s="1"/>
  <c r="Y344" i="15"/>
  <c r="Y326" i="15"/>
  <c r="Y327" i="15"/>
  <c r="Y345" i="15"/>
  <c r="Y368" i="15"/>
  <c r="Y427" i="15"/>
  <c r="Y315" i="15"/>
  <c r="Y314" i="15"/>
  <c r="Y351" i="15"/>
  <c r="Y317" i="15"/>
  <c r="Y339" i="15"/>
  <c r="Y425" i="15"/>
  <c r="Y401" i="15"/>
  <c r="Y403" i="15"/>
  <c r="Y374" i="15"/>
  <c r="Y316" i="15"/>
  <c r="Y429" i="15"/>
  <c r="Y359" i="15"/>
  <c r="Y357" i="15"/>
  <c r="Y328" i="15"/>
  <c r="Y430" i="15"/>
  <c r="Y389" i="15"/>
  <c r="Y335" i="15"/>
  <c r="Y416" i="15"/>
  <c r="Y371" i="15"/>
  <c r="Y422" i="15"/>
  <c r="Y402" i="15"/>
  <c r="Y370" i="15"/>
  <c r="Y390" i="15"/>
  <c r="Y369" i="15"/>
  <c r="Y373" i="15"/>
  <c r="Y336" i="15"/>
  <c r="Y376" i="15"/>
  <c r="Y352" i="15"/>
  <c r="Y353" i="15"/>
  <c r="Y404" i="15"/>
  <c r="Y354" i="15"/>
  <c r="Y350" i="15"/>
  <c r="Y391" i="15"/>
  <c r="Y337" i="15"/>
  <c r="Z337" i="15" s="1"/>
  <c r="Y362" i="15"/>
  <c r="Y424" i="15"/>
  <c r="Y395" i="15"/>
  <c r="Y397" i="15"/>
  <c r="Y377" i="15"/>
  <c r="Y363" i="15"/>
  <c r="Y420" i="15"/>
  <c r="Y421" i="15"/>
  <c r="Y364" i="15"/>
  <c r="Y355" i="15"/>
  <c r="Y423" i="15"/>
  <c r="Y392" i="15"/>
  <c r="Y414" i="15"/>
  <c r="Y365" i="15"/>
  <c r="Y393" i="15"/>
  <c r="Y405" i="15"/>
  <c r="Y396" i="15"/>
  <c r="Y407" i="15"/>
  <c r="Y379" i="15"/>
  <c r="Y406" i="15"/>
  <c r="Y394" i="15"/>
  <c r="Y399" i="15"/>
  <c r="Y378" i="15"/>
  <c r="Y366" i="15"/>
  <c r="Y383" i="15"/>
  <c r="Y409" i="15"/>
  <c r="Y380" i="15"/>
  <c r="Y382" i="15"/>
  <c r="Y384" i="15"/>
  <c r="Y385" i="15"/>
  <c r="Y398" i="15"/>
  <c r="Y381" i="15"/>
  <c r="Z381" i="15" s="1"/>
  <c r="Y412" i="15"/>
  <c r="Y386" i="15"/>
  <c r="Y388" i="15"/>
  <c r="Y410" i="15"/>
  <c r="Z410" i="15" s="1"/>
  <c r="Y387" i="15"/>
  <c r="Y408" i="15"/>
  <c r="Y411" i="15"/>
  <c r="Y413" i="15"/>
  <c r="Y2" i="15"/>
  <c r="Y3" i="7"/>
  <c r="Y5" i="7"/>
  <c r="Y8" i="7"/>
  <c r="Y9" i="7"/>
  <c r="Z6" i="7"/>
  <c r="Y10" i="7"/>
  <c r="Z10" i="7" s="1"/>
  <c r="Y11" i="7"/>
  <c r="Z11" i="7" s="1"/>
  <c r="Y12" i="7"/>
  <c r="Z12" i="7" s="1"/>
  <c r="Y13" i="7"/>
  <c r="Z13" i="7" s="1"/>
  <c r="Y17" i="7"/>
  <c r="Z17" i="7" s="1"/>
  <c r="Y16" i="7"/>
  <c r="Z16" i="7" s="1"/>
  <c r="Y14" i="7"/>
  <c r="Z14" i="7" s="1"/>
  <c r="Y15" i="7"/>
  <c r="Z15" i="7" s="1"/>
  <c r="Y21" i="7"/>
  <c r="Z21" i="7" s="1"/>
  <c r="Y19" i="7"/>
  <c r="Z19" i="7" s="1"/>
  <c r="Y20" i="7"/>
  <c r="Z20" i="7" s="1"/>
  <c r="Y22" i="7"/>
  <c r="Z22" i="7" s="1"/>
  <c r="Y23" i="7"/>
  <c r="Z23" i="7" s="1"/>
  <c r="Y18" i="7"/>
  <c r="Z18" i="7" s="1"/>
  <c r="Y26" i="7"/>
  <c r="Z26" i="7" s="1"/>
  <c r="Y29" i="7"/>
  <c r="Z29" i="7" s="1"/>
  <c r="Y24" i="7"/>
  <c r="Z24" i="7" s="1"/>
  <c r="Y27" i="7"/>
  <c r="Z27" i="7" s="1"/>
  <c r="Y37" i="7"/>
  <c r="Z37" i="7" s="1"/>
  <c r="Y25" i="7"/>
  <c r="Z25" i="7" s="1"/>
  <c r="Y32" i="7"/>
  <c r="Z32" i="7" s="1"/>
  <c r="Y31" i="7"/>
  <c r="Z31" i="7" s="1"/>
  <c r="Y30" i="7"/>
  <c r="Z30" i="7" s="1"/>
  <c r="Y33" i="7"/>
  <c r="Z33" i="7" s="1"/>
  <c r="Y28" i="7"/>
  <c r="Z28" i="7" s="1"/>
  <c r="Y40" i="7"/>
  <c r="Z40" i="7" s="1"/>
  <c r="Y34" i="7"/>
  <c r="Z34" i="7" s="1"/>
  <c r="Y36" i="7"/>
  <c r="Z36" i="7" s="1"/>
  <c r="Y46" i="7"/>
  <c r="Z46" i="7" s="1"/>
  <c r="Y42" i="7"/>
  <c r="Z42" i="7" s="1"/>
  <c r="Y43" i="7"/>
  <c r="Z43" i="7" s="1"/>
  <c r="Y56" i="7"/>
  <c r="Z56" i="7" s="1"/>
  <c r="Y41" i="7"/>
  <c r="Z41" i="7" s="1"/>
  <c r="Y38" i="7"/>
  <c r="Z38" i="7" s="1"/>
  <c r="Y48" i="7"/>
  <c r="Z48" i="7" s="1"/>
  <c r="Y39" i="7"/>
  <c r="Z39" i="7" s="1"/>
  <c r="Y49" i="7"/>
  <c r="Z49" i="7" s="1"/>
  <c r="Y60" i="7"/>
  <c r="Z60" i="7" s="1"/>
  <c r="Y51" i="7"/>
  <c r="Z51" i="7" s="1"/>
  <c r="Y35" i="7"/>
  <c r="Z35" i="7" s="1"/>
  <c r="Y50" i="7"/>
  <c r="Z50" i="7" s="1"/>
  <c r="Y55" i="7"/>
  <c r="Z55" i="7" s="1"/>
  <c r="Y45" i="7"/>
  <c r="Z45" i="7" s="1"/>
  <c r="Y54" i="7"/>
  <c r="Z54" i="7" s="1"/>
  <c r="Y44" i="7"/>
  <c r="Z44" i="7" s="1"/>
  <c r="Y47" i="7"/>
  <c r="Z47" i="7" s="1"/>
  <c r="Y62" i="7"/>
  <c r="Z62" i="7" s="1"/>
  <c r="Y64" i="7"/>
  <c r="Z64" i="7" s="1"/>
  <c r="Y53" i="7"/>
  <c r="Z53" i="7" s="1"/>
  <c r="Y59" i="7"/>
  <c r="Z59" i="7" s="1"/>
  <c r="Y61" i="7"/>
  <c r="Z61" i="7" s="1"/>
  <c r="Y52" i="7"/>
  <c r="Z52" i="7" s="1"/>
  <c r="Y58" i="7"/>
  <c r="Z58" i="7" s="1"/>
  <c r="Y57" i="7"/>
  <c r="Z57" i="7" s="1"/>
  <c r="Y66" i="7"/>
  <c r="Z66" i="7" s="1"/>
  <c r="Y63" i="7"/>
  <c r="Z63" i="7" s="1"/>
  <c r="Y75" i="7"/>
  <c r="Z75" i="7" s="1"/>
  <c r="Y67" i="7"/>
  <c r="Z67" i="7" s="1"/>
  <c r="Y69" i="7"/>
  <c r="Z69" i="7" s="1"/>
  <c r="Y77" i="7"/>
  <c r="Z77" i="7" s="1"/>
  <c r="Y70" i="7"/>
  <c r="Z70" i="7" s="1"/>
  <c r="Y72" i="7"/>
  <c r="Z72" i="7" s="1"/>
  <c r="Y74" i="7"/>
  <c r="Z74" i="7" s="1"/>
  <c r="Y68" i="7"/>
  <c r="Z68" i="7" s="1"/>
  <c r="Y102" i="7"/>
  <c r="Z102" i="7" s="1"/>
  <c r="Y97" i="7"/>
  <c r="Z97" i="7" s="1"/>
  <c r="Y79" i="7"/>
  <c r="Z79" i="7" s="1"/>
  <c r="Y99" i="7"/>
  <c r="Z99" i="7" s="1"/>
  <c r="Y107" i="7"/>
  <c r="Z107" i="7" s="1"/>
  <c r="Y76" i="7"/>
  <c r="Z76" i="7" s="1"/>
  <c r="Y87" i="7"/>
  <c r="Z87" i="7" s="1"/>
  <c r="Y78" i="7"/>
  <c r="Z78" i="7" s="1"/>
  <c r="Y113" i="7"/>
  <c r="Z113" i="7" s="1"/>
  <c r="Y85" i="7"/>
  <c r="Z85" i="7" s="1"/>
  <c r="Y65" i="7"/>
  <c r="Z65" i="7" s="1"/>
  <c r="Y106" i="7"/>
  <c r="Z106" i="7" s="1"/>
  <c r="Y90" i="7"/>
  <c r="Z90" i="7" s="1"/>
  <c r="Y71" i="7"/>
  <c r="Z71" i="7" s="1"/>
  <c r="Y112" i="7"/>
  <c r="Z112" i="7" s="1"/>
  <c r="Y91" i="7"/>
  <c r="Z91" i="7" s="1"/>
  <c r="Y110" i="7"/>
  <c r="Z110" i="7" s="1"/>
  <c r="Y96" i="7"/>
  <c r="Z96" i="7" s="1"/>
  <c r="Y73" i="7"/>
  <c r="Z73" i="7" s="1"/>
  <c r="Y88" i="7"/>
  <c r="Z88" i="7" s="1"/>
  <c r="Y89" i="7"/>
  <c r="Z89" i="7" s="1"/>
  <c r="Y100" i="7"/>
  <c r="Z100" i="7" s="1"/>
  <c r="Y82" i="7"/>
  <c r="Z82" i="7" s="1"/>
  <c r="Y108" i="7"/>
  <c r="Z108" i="7" s="1"/>
  <c r="Y80" i="7"/>
  <c r="Z80" i="7" s="1"/>
  <c r="Y92" i="7"/>
  <c r="Z92" i="7" s="1"/>
  <c r="Y94" i="7"/>
  <c r="Z94" i="7" s="1"/>
  <c r="Y98" i="7"/>
  <c r="Z98" i="7" s="1"/>
  <c r="Y131" i="7"/>
  <c r="Z131" i="7" s="1"/>
  <c r="Y86" i="7"/>
  <c r="Z86" i="7" s="1"/>
  <c r="Y93" i="7"/>
  <c r="Z93" i="7" s="1"/>
  <c r="Y109" i="7"/>
  <c r="Z109" i="7" s="1"/>
  <c r="Y83" i="7"/>
  <c r="Z83" i="7" s="1"/>
  <c r="Y103" i="7"/>
  <c r="Z103" i="7" s="1"/>
  <c r="Y125" i="7"/>
  <c r="Z125" i="7" s="1"/>
  <c r="Y111" i="7"/>
  <c r="Z111" i="7" s="1"/>
  <c r="Y101" i="7"/>
  <c r="Z101" i="7" s="1"/>
  <c r="Y95" i="7"/>
  <c r="Z95" i="7" s="1"/>
  <c r="Y84" i="7"/>
  <c r="Z84" i="7" s="1"/>
  <c r="Y132" i="7"/>
  <c r="Z132" i="7" s="1"/>
  <c r="Y123" i="7"/>
  <c r="Z123" i="7" s="1"/>
  <c r="Y117" i="7"/>
  <c r="Z117" i="7" s="1"/>
  <c r="Y136" i="7"/>
  <c r="Z136" i="7" s="1"/>
  <c r="Y120" i="7"/>
  <c r="Z120" i="7" s="1"/>
  <c r="Y140" i="7"/>
  <c r="Z140" i="7" s="1"/>
  <c r="Y121" i="7"/>
  <c r="Z121" i="7" s="1"/>
  <c r="Y134" i="7"/>
  <c r="Z134" i="7" s="1"/>
  <c r="Y128" i="7"/>
  <c r="Z128" i="7" s="1"/>
  <c r="Y119" i="7"/>
  <c r="Z119" i="7" s="1"/>
  <c r="Y129" i="7"/>
  <c r="Z129" i="7" s="1"/>
  <c r="Y139" i="7"/>
  <c r="Z139" i="7" s="1"/>
  <c r="Y135" i="7"/>
  <c r="Z135" i="7" s="1"/>
  <c r="Y162" i="7"/>
  <c r="Z162" i="7" s="1"/>
  <c r="Y127" i="7"/>
  <c r="Z127" i="7" s="1"/>
  <c r="Y146" i="7"/>
  <c r="Z146" i="7" s="1"/>
  <c r="Y115" i="7"/>
  <c r="Z115" i="7" s="1"/>
  <c r="Y157" i="7"/>
  <c r="Z157" i="7" s="1"/>
  <c r="Y122" i="7"/>
  <c r="Z122" i="7" s="1"/>
  <c r="Y142" i="7"/>
  <c r="Z142" i="7" s="1"/>
  <c r="Y104" i="7"/>
  <c r="Z104" i="7" s="1"/>
  <c r="Y130" i="7"/>
  <c r="Z130" i="7" s="1"/>
  <c r="Y163" i="7"/>
  <c r="Z163" i="7" s="1"/>
  <c r="Y114" i="7"/>
  <c r="Z114" i="7" s="1"/>
  <c r="Y138" i="7"/>
  <c r="Z138" i="7" s="1"/>
  <c r="Y133" i="7"/>
  <c r="Z133" i="7" s="1"/>
  <c r="Y145" i="7"/>
  <c r="Z145" i="7" s="1"/>
  <c r="Y124" i="7"/>
  <c r="Z124" i="7" s="1"/>
  <c r="Y148" i="7"/>
  <c r="Z148" i="7" s="1"/>
  <c r="Y147" i="7"/>
  <c r="Z147" i="7" s="1"/>
  <c r="Y141" i="7"/>
  <c r="Z141" i="7" s="1"/>
  <c r="Y169" i="7"/>
  <c r="Z169" i="7" s="1"/>
  <c r="Y159" i="7"/>
  <c r="Z159" i="7" s="1"/>
  <c r="Y160" i="7"/>
  <c r="Z160" i="7" s="1"/>
  <c r="Y137" i="7"/>
  <c r="Z137" i="7" s="1"/>
  <c r="Y166" i="7"/>
  <c r="Z166" i="7" s="1"/>
  <c r="Y126" i="7"/>
  <c r="Z126" i="7" s="1"/>
  <c r="Y152" i="7"/>
  <c r="Z152" i="7" s="1"/>
  <c r="Y165" i="7"/>
  <c r="Z165" i="7" s="1"/>
  <c r="Y155" i="7"/>
  <c r="Z155" i="7" s="1"/>
  <c r="Y154" i="7"/>
  <c r="Z154" i="7" s="1"/>
  <c r="Y161" i="7"/>
  <c r="Z161" i="7" s="1"/>
  <c r="Y143" i="7"/>
  <c r="Z143" i="7" s="1"/>
  <c r="Y118" i="7"/>
  <c r="Z118" i="7" s="1"/>
  <c r="Y153" i="7"/>
  <c r="Z153" i="7" s="1"/>
  <c r="Y156" i="7"/>
  <c r="Z156" i="7" s="1"/>
  <c r="Y158" i="7"/>
  <c r="Z158" i="7" s="1"/>
  <c r="Y149" i="7"/>
  <c r="Z149" i="7" s="1"/>
  <c r="Y176" i="7"/>
  <c r="Z176" i="7" s="1"/>
  <c r="Y186" i="7"/>
  <c r="Z186" i="7" s="1"/>
  <c r="Y172" i="7"/>
  <c r="Z172" i="7" s="1"/>
  <c r="Y167" i="7"/>
  <c r="Z167" i="7" s="1"/>
  <c r="Y170" i="7"/>
  <c r="Z170" i="7" s="1"/>
  <c r="Y177" i="7"/>
  <c r="Z177" i="7" s="1"/>
  <c r="Y179" i="7"/>
  <c r="Z179" i="7" s="1"/>
  <c r="Y211" i="7"/>
  <c r="Z211" i="7" s="1"/>
  <c r="Y178" i="7"/>
  <c r="Z178" i="7" s="1"/>
  <c r="Y187" i="7"/>
  <c r="Z187" i="7" s="1"/>
  <c r="Y189" i="7"/>
  <c r="Z189" i="7" s="1"/>
  <c r="Y190" i="7"/>
  <c r="Z190" i="7" s="1"/>
  <c r="Y196" i="7"/>
  <c r="Z196" i="7" s="1"/>
  <c r="Y191" i="7"/>
  <c r="Z191" i="7" s="1"/>
  <c r="Y192" i="7"/>
  <c r="Z192" i="7" s="1"/>
  <c r="Y206" i="7"/>
  <c r="Z206" i="7" s="1"/>
  <c r="Y215" i="7"/>
  <c r="Z215" i="7" s="1"/>
  <c r="Y195" i="7"/>
  <c r="Z195" i="7" s="1"/>
  <c r="Y198" i="7"/>
  <c r="Z198" i="7" s="1"/>
  <c r="Y208" i="7"/>
  <c r="Y216" i="7"/>
  <c r="Z216" i="7" s="1"/>
  <c r="Y193" i="7"/>
  <c r="Z193" i="7" s="1"/>
  <c r="Y214" i="7"/>
  <c r="Z214" i="7" s="1"/>
  <c r="Y205" i="7"/>
  <c r="Z205" i="7" s="1"/>
  <c r="Y200" i="7"/>
  <c r="Z200" i="7" s="1"/>
  <c r="Y225" i="7"/>
  <c r="Z225" i="7" s="1"/>
  <c r="Y223" i="7"/>
  <c r="Z223" i="7" s="1"/>
  <c r="Y204" i="7"/>
  <c r="Z204" i="7" s="1"/>
  <c r="Y224" i="7"/>
  <c r="Z224" i="7" s="1"/>
  <c r="Y222" i="7"/>
  <c r="Z222" i="7" s="1"/>
  <c r="Y201" i="7"/>
  <c r="Z201" i="7" s="1"/>
  <c r="Y218" i="7"/>
  <c r="Z218" i="7" s="1"/>
  <c r="Y228" i="7"/>
  <c r="Z228" i="7" s="1"/>
  <c r="Y227" i="7"/>
  <c r="Z227" i="7" s="1"/>
  <c r="Y232" i="7"/>
  <c r="Z232" i="7" s="1"/>
  <c r="Y226" i="7"/>
  <c r="Z226" i="7" s="1"/>
  <c r="Y244" i="7"/>
  <c r="Z244" i="7" s="1"/>
  <c r="Y248" i="7"/>
  <c r="Z248" i="7" s="1"/>
  <c r="Y245" i="7"/>
  <c r="Z245" i="7" s="1"/>
  <c r="Y254" i="7"/>
  <c r="Z254" i="7" s="1"/>
  <c r="Y263" i="7"/>
  <c r="Z263" i="7" s="1"/>
  <c r="Y267" i="7"/>
  <c r="Z267" i="7" s="1"/>
  <c r="Y230" i="7"/>
  <c r="Z230" i="7" s="1"/>
  <c r="Y275" i="7"/>
  <c r="Y269" i="7"/>
  <c r="Y151" i="7"/>
  <c r="Z151" i="7" s="1"/>
  <c r="Y270" i="7"/>
  <c r="Y274" i="7"/>
  <c r="Y171" i="7"/>
  <c r="Z171" i="7" s="1"/>
  <c r="Y278" i="7"/>
  <c r="Y279" i="7"/>
  <c r="Y276" i="7"/>
  <c r="Y199" i="7"/>
  <c r="Z199" i="7" s="1"/>
  <c r="Y242" i="7"/>
  <c r="Z242" i="7" s="1"/>
  <c r="Y273" i="7"/>
  <c r="Y268" i="7"/>
  <c r="Y286" i="7"/>
  <c r="Y289" i="7"/>
  <c r="Y174" i="7"/>
  <c r="Z174" i="7" s="1"/>
  <c r="Y181" i="7"/>
  <c r="Z181" i="7" s="1"/>
  <c r="Y150" i="7"/>
  <c r="Z150" i="7" s="1"/>
  <c r="Y105" i="7"/>
  <c r="Z105" i="7" s="1"/>
  <c r="Y81" i="7"/>
  <c r="Z81" i="7" s="1"/>
  <c r="Y144" i="7"/>
  <c r="Z144" i="7" s="1"/>
  <c r="Y277" i="7"/>
  <c r="Y164" i="7"/>
  <c r="Z164" i="7" s="1"/>
  <c r="Y280" i="7"/>
  <c r="Y294" i="7"/>
  <c r="Y291" i="7"/>
  <c r="Y210" i="7"/>
  <c r="Z210" i="7" s="1"/>
  <c r="Y297" i="7"/>
  <c r="Y301" i="7"/>
  <c r="Y272" i="7"/>
  <c r="Y288" i="7"/>
  <c r="Y271" i="7"/>
  <c r="Y281" i="7"/>
  <c r="Y252" i="7"/>
  <c r="Z252" i="7" s="1"/>
  <c r="Y238" i="7"/>
  <c r="Z238" i="7" s="1"/>
  <c r="Y249" i="7"/>
  <c r="Z249" i="7" s="1"/>
  <c r="Y305" i="7"/>
  <c r="Y295" i="7"/>
  <c r="Y299" i="7"/>
  <c r="Y292" i="7"/>
  <c r="Y262" i="7"/>
  <c r="Z262" i="7" s="1"/>
  <c r="Y203" i="7"/>
  <c r="Z203" i="7" s="1"/>
  <c r="Y282" i="7"/>
  <c r="Y300" i="7"/>
  <c r="Y247" i="7"/>
  <c r="Z247" i="7" s="1"/>
  <c r="Y185" i="7"/>
  <c r="Z185" i="7" s="1"/>
  <c r="Y290" i="7"/>
  <c r="Y188" i="7"/>
  <c r="Z188" i="7" s="1"/>
  <c r="Y183" i="7"/>
  <c r="Z183" i="7" s="1"/>
  <c r="Y255" i="7"/>
  <c r="Z255" i="7" s="1"/>
  <c r="Y229" i="7"/>
  <c r="Z229" i="7" s="1"/>
  <c r="Y285" i="7"/>
  <c r="Y236" i="7"/>
  <c r="Z236" i="7" s="1"/>
  <c r="Y256" i="7"/>
  <c r="Z256" i="7" s="1"/>
  <c r="Y265" i="7"/>
  <c r="Z265" i="7" s="1"/>
  <c r="Y303" i="7"/>
  <c r="Y184" i="7"/>
  <c r="Z184" i="7" s="1"/>
  <c r="Y287" i="7"/>
  <c r="Y296" i="7"/>
  <c r="Y302" i="7"/>
  <c r="Y283" i="7"/>
  <c r="Y298" i="7"/>
  <c r="Y284" i="7"/>
  <c r="Y173" i="7"/>
  <c r="Z173" i="7" s="1"/>
  <c r="Y293" i="7"/>
  <c r="Y323" i="7"/>
  <c r="Y209" i="7"/>
  <c r="Z209" i="7" s="1"/>
  <c r="Y310" i="7"/>
  <c r="Y241" i="7"/>
  <c r="Z241" i="7" s="1"/>
  <c r="Y258" i="7"/>
  <c r="Z258" i="7" s="1"/>
  <c r="Y315" i="7"/>
  <c r="Y221" i="7"/>
  <c r="Z221" i="7" s="1"/>
  <c r="Y253" i="7"/>
  <c r="Z253" i="7" s="1"/>
  <c r="Y306" i="7"/>
  <c r="Y212" i="7"/>
  <c r="Z212" i="7" s="1"/>
  <c r="Y321" i="7"/>
  <c r="Y231" i="7"/>
  <c r="Z231" i="7" s="1"/>
  <c r="Y220" i="7"/>
  <c r="Z220" i="7" s="1"/>
  <c r="Y182" i="7"/>
  <c r="Z182" i="7" s="1"/>
  <c r="Y313" i="7"/>
  <c r="Y237" i="7"/>
  <c r="Z237" i="7" s="1"/>
  <c r="Y217" i="7"/>
  <c r="Z217" i="7" s="1"/>
  <c r="Y304" i="7"/>
  <c r="Y307" i="7"/>
  <c r="Y309" i="7"/>
  <c r="Y260" i="7"/>
  <c r="Z260" i="7" s="1"/>
  <c r="Y235" i="7"/>
  <c r="Z235" i="7" s="1"/>
  <c r="Y261" i="7"/>
  <c r="Z261" i="7" s="1"/>
  <c r="Y240" i="7"/>
  <c r="Z240" i="7" s="1"/>
  <c r="Y311" i="7"/>
  <c r="Y317" i="7"/>
  <c r="Y312" i="7"/>
  <c r="Y314" i="7"/>
  <c r="Y233" i="7"/>
  <c r="Z233" i="7" s="1"/>
  <c r="Y266" i="7"/>
  <c r="Z266" i="7" s="1"/>
  <c r="Y197" i="7"/>
  <c r="Z197" i="7" s="1"/>
  <c r="Y308" i="7"/>
  <c r="Y194" i="7"/>
  <c r="Z194" i="7" s="1"/>
  <c r="Y257" i="7"/>
  <c r="Z257" i="7" s="1"/>
  <c r="Y168" i="7"/>
  <c r="Z168" i="7" s="1"/>
  <c r="Y322" i="7"/>
  <c r="Y207" i="7"/>
  <c r="Z207" i="7" s="1"/>
  <c r="Y243" i="7"/>
  <c r="Z243" i="7" s="1"/>
  <c r="Y180" i="7"/>
  <c r="Z180" i="7" s="1"/>
  <c r="Y318" i="7"/>
  <c r="Y319" i="7"/>
  <c r="Y234" i="7"/>
  <c r="Z234" i="7" s="1"/>
  <c r="Y246" i="7"/>
  <c r="Z246" i="7" s="1"/>
  <c r="Y259" i="7"/>
  <c r="Z259" i="7" s="1"/>
  <c r="Y316" i="7"/>
  <c r="Y264" i="7"/>
  <c r="Z264" i="7" s="1"/>
  <c r="Y219" i="7"/>
  <c r="Z219" i="7" s="1"/>
  <c r="Y320" i="7"/>
  <c r="Y250" i="7"/>
  <c r="Z250" i="7" s="1"/>
  <c r="Y175" i="7"/>
  <c r="Z175" i="7" s="1"/>
  <c r="Y251" i="7"/>
  <c r="Z251" i="7" s="1"/>
  <c r="Y202" i="7"/>
  <c r="Z202" i="7" s="1"/>
  <c r="Y116" i="7"/>
  <c r="Z116" i="7" s="1"/>
  <c r="Y239" i="7"/>
  <c r="Z239" i="7" s="1"/>
  <c r="Y213" i="7"/>
  <c r="Z213" i="7" s="1"/>
  <c r="Y324" i="7"/>
  <c r="Y3" i="3"/>
  <c r="T3" i="19" s="1"/>
  <c r="Y4" i="3"/>
  <c r="Z4" i="3" s="1"/>
  <c r="Y8" i="3"/>
  <c r="Y5" i="3"/>
  <c r="Y6" i="3"/>
  <c r="Y7" i="3"/>
  <c r="Y10" i="3"/>
  <c r="Z10" i="3" s="1"/>
  <c r="Y9" i="3"/>
  <c r="Y11" i="3"/>
  <c r="Y12" i="3"/>
  <c r="Z12" i="3" s="1"/>
  <c r="Y14" i="3"/>
  <c r="Z14" i="3" s="1"/>
  <c r="Y13" i="3"/>
  <c r="Y17" i="3"/>
  <c r="Y18" i="3"/>
  <c r="Y15" i="3"/>
  <c r="Z15" i="3" s="1"/>
  <c r="Y19" i="3"/>
  <c r="Y16" i="3"/>
  <c r="Y22" i="3"/>
  <c r="Z22" i="3" s="1"/>
  <c r="Y21" i="3"/>
  <c r="Z21" i="3" s="1"/>
  <c r="Y24" i="3"/>
  <c r="Y26" i="3"/>
  <c r="Y25" i="3"/>
  <c r="Y20" i="3"/>
  <c r="Z20" i="3" s="1"/>
  <c r="Y23" i="3"/>
  <c r="Y33" i="3"/>
  <c r="Y32" i="3"/>
  <c r="Z32" i="3" s="1"/>
  <c r="Y39" i="3"/>
  <c r="Z39" i="3" s="1"/>
  <c r="Y29" i="3"/>
  <c r="Y27" i="3"/>
  <c r="Y38" i="3"/>
  <c r="Y35" i="3"/>
  <c r="Z35" i="3" s="1"/>
  <c r="Y31" i="3"/>
  <c r="Y37" i="3"/>
  <c r="Y41" i="3"/>
  <c r="Z41" i="3" s="1"/>
  <c r="Y28" i="3"/>
  <c r="Z28" i="3" s="1"/>
  <c r="Y30" i="3"/>
  <c r="Y43" i="3"/>
  <c r="Y34" i="3"/>
  <c r="Y45" i="3"/>
  <c r="Z45" i="3" s="1"/>
  <c r="Y40" i="3"/>
  <c r="Y46" i="3"/>
  <c r="Y42" i="3"/>
  <c r="Z42" i="3" s="1"/>
  <c r="Y36" i="3"/>
  <c r="Z36" i="3" s="1"/>
  <c r="Y47" i="3"/>
  <c r="Y58" i="3"/>
  <c r="Y56" i="3"/>
  <c r="Y51" i="3"/>
  <c r="Z51" i="3" s="1"/>
  <c r="Y54" i="3"/>
  <c r="Y48" i="3"/>
  <c r="Y50" i="3"/>
  <c r="Z50" i="3" s="1"/>
  <c r="Y59" i="3"/>
  <c r="Z59" i="3" s="1"/>
  <c r="Y64" i="3"/>
  <c r="Y53" i="3"/>
  <c r="Y60" i="3"/>
  <c r="Y44" i="3"/>
  <c r="Z44" i="3" s="1"/>
  <c r="Y52" i="3"/>
  <c r="Y69" i="3"/>
  <c r="Y55" i="3"/>
  <c r="Z55" i="3" s="1"/>
  <c r="Y70" i="3"/>
  <c r="Z70" i="3" s="1"/>
  <c r="Y75" i="3"/>
  <c r="Y68" i="3"/>
  <c r="Y57" i="3"/>
  <c r="Z57" i="3" s="1"/>
  <c r="Y62" i="3"/>
  <c r="Z62" i="3" s="1"/>
  <c r="Y67" i="3"/>
  <c r="Y66" i="3"/>
  <c r="Y49" i="3"/>
  <c r="Y80" i="3"/>
  <c r="Z80" i="3" s="1"/>
  <c r="Y65" i="3"/>
  <c r="Y72" i="3"/>
  <c r="Y63" i="3"/>
  <c r="Z63" i="3" s="1"/>
  <c r="Y61" i="3"/>
  <c r="Z61" i="3" s="1"/>
  <c r="Y74" i="3"/>
  <c r="Y71" i="3"/>
  <c r="Y73" i="3"/>
  <c r="Y82" i="3"/>
  <c r="Z82" i="3" s="1"/>
  <c r="Y77" i="3"/>
  <c r="Y83" i="3"/>
  <c r="Y78" i="3"/>
  <c r="Z78" i="3" s="1"/>
  <c r="Y79" i="3"/>
  <c r="Z79" i="3" s="1"/>
  <c r="Y99" i="3"/>
  <c r="Y92" i="3"/>
  <c r="Y86" i="3"/>
  <c r="Y85" i="3"/>
  <c r="Z85" i="3" s="1"/>
  <c r="Y90" i="3"/>
  <c r="Y94" i="3"/>
  <c r="Y76" i="3"/>
  <c r="Z76" i="3" s="1"/>
  <c r="Y97" i="3"/>
  <c r="Z97" i="3" s="1"/>
  <c r="Y87" i="3"/>
  <c r="Y81" i="3"/>
  <c r="Y105" i="3"/>
  <c r="Y84" i="3"/>
  <c r="Z84" i="3" s="1"/>
  <c r="Y100" i="3"/>
  <c r="Y112" i="3"/>
  <c r="Y91" i="3"/>
  <c r="Z91" i="3" s="1"/>
  <c r="Y101" i="3"/>
  <c r="Z101" i="3" s="1"/>
  <c r="Y95" i="3"/>
  <c r="Y96" i="3"/>
  <c r="Y102" i="3"/>
  <c r="Y88" i="3"/>
  <c r="Z88" i="3" s="1"/>
  <c r="Y98" i="3"/>
  <c r="Y93" i="3"/>
  <c r="Y107" i="3"/>
  <c r="Z107" i="3" s="1"/>
  <c r="Y89" i="3"/>
  <c r="Z89" i="3" s="1"/>
  <c r="Y103" i="3"/>
  <c r="Y125" i="3"/>
  <c r="Y129" i="3"/>
  <c r="Y104" i="3"/>
  <c r="Y109" i="3"/>
  <c r="Y116" i="3"/>
  <c r="Y110" i="3"/>
  <c r="Z110" i="3" s="1"/>
  <c r="Y119" i="3"/>
  <c r="Z119" i="3" s="1"/>
  <c r="Y117" i="3"/>
  <c r="Y114" i="3"/>
  <c r="Y121" i="3"/>
  <c r="Y127" i="3"/>
  <c r="Z127" i="3" s="1"/>
  <c r="Y118" i="3"/>
  <c r="Y136" i="3"/>
  <c r="Y106" i="3"/>
  <c r="Z106" i="3" s="1"/>
  <c r="Y108" i="3"/>
  <c r="Z108" i="3" s="1"/>
  <c r="Y124" i="3"/>
  <c r="Y128" i="3"/>
  <c r="Y134" i="3"/>
  <c r="Y130" i="3"/>
  <c r="Z130" i="3" s="1"/>
  <c r="Y120" i="3"/>
  <c r="Y126" i="3"/>
  <c r="Y123" i="3"/>
  <c r="Y132" i="3"/>
  <c r="Z132" i="3" s="1"/>
  <c r="Y138" i="3"/>
  <c r="Y133" i="3"/>
  <c r="Y153" i="3"/>
  <c r="Z153" i="3" s="1"/>
  <c r="Y111" i="3"/>
  <c r="Z111" i="3" s="1"/>
  <c r="Y146" i="3"/>
  <c r="Y113" i="3"/>
  <c r="Y122" i="3"/>
  <c r="Y139" i="3"/>
  <c r="Z139" i="3" s="1"/>
  <c r="Y145" i="3"/>
  <c r="Y143" i="3"/>
  <c r="Y147" i="3"/>
  <c r="Z147" i="3" s="1"/>
  <c r="Y140" i="3"/>
  <c r="Z140" i="3" s="1"/>
  <c r="Y149" i="3"/>
  <c r="Y148" i="3"/>
  <c r="Z148" i="3" s="1"/>
  <c r="Y171" i="3"/>
  <c r="Z171" i="3" s="1"/>
  <c r="Y141" i="3"/>
  <c r="Z141" i="3" s="1"/>
  <c r="Y135" i="3"/>
  <c r="Y160" i="3"/>
  <c r="Y157" i="3"/>
  <c r="Y131" i="3"/>
  <c r="Z131" i="3" s="1"/>
  <c r="Y168" i="3"/>
  <c r="Y161" i="3"/>
  <c r="Z161" i="3" s="1"/>
  <c r="Y162" i="3"/>
  <c r="Z162" i="3" s="1"/>
  <c r="Y166" i="3"/>
  <c r="Z166" i="3" s="1"/>
  <c r="Y137" i="3"/>
  <c r="Y115" i="3"/>
  <c r="Y158" i="3"/>
  <c r="Y169" i="3"/>
  <c r="Z169" i="3" s="1"/>
  <c r="Y142" i="3"/>
  <c r="Y163" i="3"/>
  <c r="Y144" i="3"/>
  <c r="Z144" i="3" s="1"/>
  <c r="Y156" i="3"/>
  <c r="Z156" i="3" s="1"/>
  <c r="Y170" i="3"/>
  <c r="Y155" i="3"/>
  <c r="Y154" i="3"/>
  <c r="Y164" i="3"/>
  <c r="Z164" i="3" s="1"/>
  <c r="Y151" i="3"/>
  <c r="Y176" i="3"/>
  <c r="Y175" i="3"/>
  <c r="Z175" i="3" s="1"/>
  <c r="Y174" i="3"/>
  <c r="Z174" i="3" s="1"/>
  <c r="Y181" i="3"/>
  <c r="Y172" i="3"/>
  <c r="Y152" i="3"/>
  <c r="Y180" i="3"/>
  <c r="Y159" i="3"/>
  <c r="Y187" i="3"/>
  <c r="Y179" i="3"/>
  <c r="Z179" i="3" s="1"/>
  <c r="Y190" i="3"/>
  <c r="Z190" i="3" s="1"/>
  <c r="Y185" i="3"/>
  <c r="Y165" i="3"/>
  <c r="Z165" i="3" s="1"/>
  <c r="Y195" i="3"/>
  <c r="Y202" i="3"/>
  <c r="Z202" i="3" s="1"/>
  <c r="Y194" i="3"/>
  <c r="Y183" i="3"/>
  <c r="Y178" i="3"/>
  <c r="Z178" i="3" s="1"/>
  <c r="Y182" i="3"/>
  <c r="Z182" i="3" s="1"/>
  <c r="Y177" i="3"/>
  <c r="Y184" i="3"/>
  <c r="Z184" i="3" s="1"/>
  <c r="Y150" i="3"/>
  <c r="Z150" i="3" s="1"/>
  <c r="Y209" i="3"/>
  <c r="Z209" i="3" s="1"/>
  <c r="Y186" i="3"/>
  <c r="Y167" i="3"/>
  <c r="Y203" i="3"/>
  <c r="Y200" i="3"/>
  <c r="Z200" i="3" s="1"/>
  <c r="Y188" i="3"/>
  <c r="Y206" i="3"/>
  <c r="Y196" i="3"/>
  <c r="Z196" i="3" s="1"/>
  <c r="Y192" i="3"/>
  <c r="Z192" i="3" s="1"/>
  <c r="Y198" i="3"/>
  <c r="Y204" i="3"/>
  <c r="Y207" i="3"/>
  <c r="Y197" i="3"/>
  <c r="Z197" i="3" s="1"/>
  <c r="Y205" i="3"/>
  <c r="Y213" i="3"/>
  <c r="Y199" i="3"/>
  <c r="Z199" i="3" s="1"/>
  <c r="Y211" i="3"/>
  <c r="Z211" i="3" s="1"/>
  <c r="Y189" i="3"/>
  <c r="Y215" i="3"/>
  <c r="Z215" i="3" s="1"/>
  <c r="Y210" i="3"/>
  <c r="Y173" i="3"/>
  <c r="Z173" i="3" s="1"/>
  <c r="Y193" i="3"/>
  <c r="Y191" i="3"/>
  <c r="Y214" i="3"/>
  <c r="Z214" i="3" s="1"/>
  <c r="Y217" i="3"/>
  <c r="Z217" i="3" s="1"/>
  <c r="Y208" i="3"/>
  <c r="Y201" i="3"/>
  <c r="Z201" i="3" s="1"/>
  <c r="Y212" i="3"/>
  <c r="Z212" i="3" s="1"/>
  <c r="Y216" i="3"/>
  <c r="Z216" i="3" s="1"/>
  <c r="Y218" i="3"/>
  <c r="Y219" i="3"/>
  <c r="Y220" i="3"/>
  <c r="Y2" i="3"/>
  <c r="T2" i="19" s="1"/>
  <c r="Z241" i="16"/>
  <c r="Z150" i="16"/>
  <c r="Z348" i="16"/>
  <c r="Z191" i="16"/>
  <c r="Z231" i="16"/>
  <c r="Z300" i="16"/>
  <c r="Z377" i="16"/>
  <c r="Z19" i="16"/>
  <c r="Z26" i="16"/>
  <c r="Z20" i="16"/>
  <c r="Z250" i="16"/>
  <c r="Z121" i="16"/>
  <c r="Z316" i="16"/>
  <c r="Z116" i="16"/>
  <c r="Z287" i="16"/>
  <c r="Z76" i="16"/>
  <c r="Z170" i="16"/>
  <c r="Z71" i="16"/>
  <c r="Z248" i="16"/>
  <c r="Z148" i="16"/>
  <c r="Z181" i="16"/>
  <c r="Z145" i="16"/>
  <c r="Z179" i="16"/>
  <c r="Z311" i="16"/>
  <c r="Z409" i="16"/>
  <c r="Z293" i="16"/>
  <c r="Z220" i="16"/>
  <c r="Z265" i="16"/>
  <c r="Z327" i="16"/>
  <c r="Z312" i="16"/>
  <c r="Z160" i="16"/>
  <c r="Z320" i="16"/>
  <c r="Z60" i="16"/>
  <c r="Z34" i="16"/>
  <c r="Z279" i="16"/>
  <c r="Z246" i="16"/>
  <c r="Z223" i="16"/>
  <c r="Z39" i="16"/>
  <c r="Z304" i="16"/>
  <c r="Z358" i="16"/>
  <c r="Z359" i="16"/>
  <c r="Z420" i="16"/>
  <c r="Z328" i="16"/>
  <c r="Z214" i="16"/>
  <c r="Z82" i="16"/>
  <c r="Z89" i="16"/>
  <c r="Z59" i="16"/>
  <c r="Z175" i="16"/>
  <c r="Z151" i="16"/>
  <c r="Z101" i="16"/>
  <c r="Z167" i="15"/>
  <c r="Z164" i="15"/>
  <c r="Z407" i="15"/>
  <c r="Z47" i="15"/>
  <c r="Z72" i="15"/>
  <c r="Z127" i="15"/>
  <c r="Z347" i="15"/>
  <c r="Z373" i="15"/>
  <c r="Z195" i="15"/>
  <c r="Z206" i="15"/>
  <c r="Z154" i="15"/>
  <c r="Z369" i="15"/>
  <c r="Z293" i="15"/>
  <c r="Z286" i="15"/>
  <c r="Z189" i="15"/>
  <c r="Z42" i="15"/>
  <c r="Z243" i="15"/>
  <c r="Z4" i="15"/>
  <c r="Z5" i="15"/>
  <c r="Z225" i="15"/>
  <c r="Z69" i="15"/>
  <c r="Z116" i="15"/>
  <c r="Z78" i="15"/>
  <c r="Z221" i="15"/>
  <c r="Z2" i="15"/>
  <c r="Z156" i="15"/>
  <c r="Z246" i="15"/>
  <c r="Z174" i="15"/>
  <c r="Z432" i="15"/>
  <c r="Z82" i="15"/>
  <c r="Z150" i="15"/>
  <c r="Z22" i="15"/>
  <c r="Z170" i="15"/>
  <c r="Z268" i="15"/>
  <c r="Z175" i="15"/>
  <c r="Z157" i="15"/>
  <c r="Z41" i="15"/>
  <c r="Z76" i="15"/>
  <c r="Z36" i="15"/>
  <c r="Z386" i="15"/>
  <c r="Z343" i="15"/>
  <c r="Z267" i="15"/>
  <c r="Z210" i="15"/>
  <c r="Z403" i="15"/>
  <c r="Z424" i="15"/>
  <c r="Z352" i="15"/>
  <c r="Z223" i="15"/>
  <c r="Z54" i="15"/>
  <c r="Z258" i="15"/>
  <c r="Z172" i="15"/>
  <c r="Z317" i="15"/>
  <c r="Z255" i="15"/>
  <c r="Z406" i="15"/>
  <c r="Z326" i="15"/>
  <c r="Z46" i="15"/>
  <c r="Z137" i="15"/>
  <c r="Z332" i="15"/>
  <c r="Z253" i="15"/>
  <c r="Z325" i="15"/>
  <c r="Z26" i="15"/>
  <c r="Z60" i="15"/>
  <c r="Z370" i="15"/>
  <c r="Z427" i="15"/>
  <c r="Z89" i="15"/>
  <c r="Z87" i="15"/>
  <c r="Z270" i="15"/>
  <c r="Z190" i="15"/>
  <c r="Z312" i="15"/>
  <c r="Z425" i="15"/>
  <c r="Z299" i="15"/>
  <c r="Z311" i="15"/>
  <c r="Z93" i="15"/>
  <c r="Z180" i="15"/>
  <c r="Z185" i="15"/>
  <c r="Z112" i="15"/>
  <c r="Z108" i="15"/>
  <c r="Z31" i="15"/>
  <c r="Z318" i="15"/>
  <c r="Z331" i="15"/>
  <c r="Z249" i="15"/>
  <c r="Z138" i="15"/>
  <c r="Z159" i="15"/>
  <c r="Z119" i="15"/>
  <c r="Z58" i="15"/>
  <c r="Z197" i="15"/>
  <c r="Z3" i="3"/>
  <c r="U3" i="19" s="1"/>
  <c r="Z6" i="3"/>
  <c r="Z7" i="3"/>
  <c r="Z11" i="3"/>
  <c r="Z17" i="3"/>
  <c r="Z18" i="3"/>
  <c r="Z16" i="3"/>
  <c r="Z26" i="3"/>
  <c r="Z25" i="3"/>
  <c r="Z33" i="3"/>
  <c r="Z27" i="3"/>
  <c r="Z38" i="3"/>
  <c r="Z37" i="3"/>
  <c r="Z43" i="3"/>
  <c r="Z34" i="3"/>
  <c r="Z46" i="3"/>
  <c r="Z58" i="3"/>
  <c r="Z56" i="3"/>
  <c r="Z48" i="3"/>
  <c r="Z53" i="3"/>
  <c r="Z60" i="3"/>
  <c r="Z69" i="3"/>
  <c r="Z68" i="3"/>
  <c r="Z66" i="3"/>
  <c r="Z49" i="3"/>
  <c r="Z72" i="3"/>
  <c r="Z71" i="3"/>
  <c r="Z73" i="3"/>
  <c r="Z83" i="3"/>
  <c r="Z92" i="3"/>
  <c r="Z86" i="3"/>
  <c r="Z94" i="3"/>
  <c r="Z81" i="3"/>
  <c r="Z105" i="3"/>
  <c r="Z112" i="3"/>
  <c r="Z96" i="3"/>
  <c r="Z102" i="3"/>
  <c r="Z93" i="3"/>
  <c r="Z125" i="3"/>
  <c r="Z129" i="3"/>
  <c r="Z104" i="3"/>
  <c r="Z116" i="3"/>
  <c r="Z114" i="3"/>
  <c r="Z121" i="3"/>
  <c r="Z136" i="3"/>
  <c r="Z128" i="3"/>
  <c r="Z134" i="3"/>
  <c r="Z126" i="3"/>
  <c r="Z123" i="3"/>
  <c r="Z133" i="3"/>
  <c r="Z113" i="3"/>
  <c r="Z122" i="3"/>
  <c r="Z143" i="3"/>
  <c r="Z160" i="3"/>
  <c r="Z157" i="3"/>
  <c r="Z115" i="3"/>
  <c r="Z158" i="3"/>
  <c r="Z163" i="3"/>
  <c r="Z155" i="3"/>
  <c r="Z154" i="3"/>
  <c r="Z176" i="3"/>
  <c r="Z172" i="3"/>
  <c r="Z152" i="3"/>
  <c r="Z180" i="3"/>
  <c r="Z187" i="3"/>
  <c r="Z195" i="3"/>
  <c r="Z183" i="3"/>
  <c r="Z167" i="3"/>
  <c r="Z203" i="3"/>
  <c r="Z206" i="3"/>
  <c r="Z204" i="3"/>
  <c r="Z207" i="3"/>
  <c r="Z213" i="3"/>
  <c r="Z210" i="3"/>
  <c r="Z191" i="3"/>
  <c r="Z219" i="3"/>
  <c r="Z220" i="3"/>
  <c r="Z377" i="8"/>
  <c r="Z9" i="8"/>
  <c r="Z381" i="8"/>
  <c r="Z287" i="8"/>
  <c r="Z398" i="8"/>
  <c r="Z161" i="8"/>
  <c r="Z366" i="8"/>
  <c r="Z347" i="8"/>
  <c r="Z249" i="8"/>
  <c r="Z397" i="8"/>
  <c r="Z88" i="8"/>
  <c r="Z331" i="8"/>
  <c r="Z265" i="8"/>
  <c r="Z226" i="8"/>
  <c r="Z27" i="8"/>
  <c r="Z133" i="8"/>
  <c r="Z280" i="8"/>
  <c r="Z332" i="8"/>
  <c r="Z41" i="8"/>
  <c r="Z35" i="8"/>
  <c r="Z410" i="8"/>
  <c r="Z408" i="8"/>
  <c r="Z211" i="8"/>
  <c r="Z430" i="8"/>
  <c r="Z46" i="8"/>
  <c r="Z146" i="8"/>
  <c r="Z231" i="8"/>
  <c r="Z369" i="8"/>
  <c r="Z3" i="8"/>
  <c r="Z143" i="8"/>
  <c r="Z127" i="8"/>
  <c r="Z123" i="8"/>
  <c r="Z76" i="8"/>
  <c r="Z355" i="8"/>
  <c r="Z64" i="8"/>
  <c r="Z196" i="8"/>
  <c r="Z36" i="8"/>
  <c r="Z353" i="8"/>
  <c r="Z95" i="8"/>
  <c r="Z417" i="8"/>
  <c r="Z243" i="8"/>
  <c r="Z94" i="8"/>
  <c r="Z426" i="8"/>
  <c r="Z16" i="8"/>
  <c r="Z68" i="8"/>
  <c r="Z286" i="8"/>
  <c r="Z113" i="8"/>
  <c r="Z131" i="8"/>
  <c r="Z229" i="8"/>
  <c r="Z200" i="8"/>
  <c r="Z62" i="8"/>
  <c r="Z45" i="8"/>
  <c r="Z304" i="8"/>
  <c r="Z348" i="8"/>
  <c r="Z334" i="8"/>
  <c r="Z219" i="8"/>
  <c r="Z82" i="8"/>
  <c r="Z58" i="8"/>
  <c r="Z327" i="8"/>
  <c r="Z344" i="8"/>
  <c r="Z406" i="8"/>
  <c r="Z431" i="8"/>
  <c r="Z110" i="8"/>
  <c r="Z236" i="8"/>
  <c r="Z240" i="8"/>
  <c r="Z320" i="8"/>
  <c r="Z414" i="8"/>
  <c r="Z168" i="8"/>
  <c r="Z365" i="8"/>
  <c r="Z33" i="8"/>
  <c r="Z230" i="8"/>
  <c r="Z138" i="8"/>
  <c r="Z382" i="8"/>
  <c r="Z173" i="8"/>
  <c r="Z202" i="8"/>
  <c r="Z201" i="8"/>
  <c r="Z283" i="8"/>
  <c r="Z296" i="8"/>
  <c r="Z428" i="8"/>
  <c r="Z139" i="8"/>
  <c r="Z307" i="8"/>
  <c r="Z153" i="8"/>
  <c r="Z103" i="8"/>
  <c r="Z423" i="8"/>
  <c r="Z427" i="8"/>
  <c r="Z10" i="8"/>
  <c r="Z324" i="8"/>
  <c r="Z433" i="8"/>
  <c r="Z218" i="8"/>
  <c r="Z295" i="8"/>
  <c r="Z53" i="8"/>
  <c r="Z232" i="8"/>
  <c r="Z399" i="8"/>
  <c r="Z311" i="8"/>
  <c r="Z197" i="8"/>
  <c r="Z89" i="8"/>
  <c r="Z313" i="8"/>
  <c r="S9" i="19"/>
  <c r="S11" i="19"/>
  <c r="T5" i="19" l="1"/>
  <c r="U4" i="19"/>
  <c r="T6" i="19"/>
  <c r="Z2" i="3"/>
  <c r="U2" i="19" s="1"/>
  <c r="T4" i="19"/>
  <c r="Z208" i="7"/>
  <c r="T8" i="19"/>
  <c r="Z4" i="16"/>
  <c r="T11" i="19"/>
  <c r="Z8" i="7"/>
  <c r="T10" i="19"/>
  <c r="Z5" i="7"/>
  <c r="U11" i="19" s="1"/>
  <c r="T9" i="19"/>
  <c r="Z3" i="7"/>
  <c r="T12" i="19"/>
  <c r="Z9" i="7"/>
  <c r="Z8" i="3"/>
  <c r="U12" i="19"/>
  <c r="S12" i="19"/>
  <c r="U10" i="19"/>
  <c r="S10" i="19"/>
  <c r="Z44" i="15"/>
  <c r="Z239" i="15"/>
  <c r="Z61" i="15"/>
  <c r="Z423" i="15"/>
  <c r="Z184" i="15"/>
  <c r="Z158" i="15"/>
  <c r="Z372" i="15"/>
  <c r="Z257" i="15"/>
  <c r="Z212" i="16"/>
  <c r="Z202" i="16"/>
  <c r="Z110" i="16"/>
  <c r="Z347" i="16"/>
  <c r="Z159" i="16"/>
  <c r="Z268" i="16"/>
  <c r="Z163" i="16"/>
  <c r="Z3" i="16"/>
  <c r="Z200" i="16"/>
  <c r="Z289" i="16"/>
  <c r="Z303" i="16"/>
  <c r="Z35" i="16"/>
  <c r="Z277" i="16"/>
  <c r="Z61" i="16"/>
  <c r="Z90" i="16"/>
  <c r="Z307" i="16"/>
  <c r="Z298" i="15"/>
  <c r="Z411" i="15"/>
  <c r="Z160" i="15"/>
  <c r="Z393" i="15"/>
  <c r="Z388" i="15"/>
  <c r="Z188" i="8"/>
  <c r="Z317" i="8"/>
  <c r="Z403" i="8"/>
  <c r="Z186" i="8"/>
  <c r="Z413" i="8"/>
  <c r="Z281" i="8"/>
  <c r="Z354" i="8"/>
  <c r="Z391" i="8"/>
  <c r="Z368" i="8"/>
  <c r="Z137" i="8"/>
  <c r="Z43" i="15"/>
  <c r="Z402" i="15"/>
  <c r="Z230" i="15"/>
  <c r="Z9" i="15"/>
  <c r="Z39" i="15"/>
  <c r="Z237" i="15"/>
  <c r="Z395" i="15"/>
  <c r="Z296" i="16"/>
  <c r="Z37" i="16"/>
  <c r="Z182" i="16"/>
  <c r="Z84" i="16"/>
  <c r="Z408" i="16"/>
  <c r="Z173" i="16"/>
  <c r="Z125" i="16"/>
  <c r="Z272" i="16"/>
  <c r="Z401" i="16"/>
  <c r="Z384" i="16"/>
  <c r="Z294" i="16"/>
  <c r="Z379" i="16"/>
  <c r="Z158" i="16"/>
  <c r="Z391" i="16"/>
  <c r="Z91" i="16"/>
  <c r="Z342" i="16"/>
  <c r="Z418" i="16"/>
  <c r="Z189" i="16"/>
  <c r="Z11" i="16"/>
  <c r="Z405" i="16"/>
  <c r="Z376" i="16"/>
  <c r="Z29" i="16"/>
  <c r="Z17" i="16"/>
  <c r="Z313" i="16"/>
  <c r="Z395" i="16"/>
  <c r="Z371" i="16"/>
  <c r="Z140" i="16"/>
  <c r="Z124" i="16"/>
  <c r="Z65" i="16"/>
  <c r="Z69" i="16"/>
  <c r="Z345" i="16"/>
  <c r="Z215" i="16"/>
  <c r="Z56" i="16"/>
  <c r="Z382" i="16"/>
  <c r="Z49" i="16"/>
  <c r="Z45" i="16"/>
  <c r="Z68" i="16"/>
  <c r="Z31" i="16"/>
  <c r="Z393" i="16"/>
  <c r="Z346" i="16"/>
  <c r="Z240" i="16"/>
  <c r="Z139" i="16"/>
  <c r="Z193" i="16"/>
  <c r="Z262" i="16"/>
  <c r="Z118" i="16"/>
  <c r="Z146" i="16"/>
  <c r="Z266" i="15"/>
  <c r="Z265" i="15"/>
  <c r="Z21" i="15"/>
  <c r="Z234" i="15"/>
  <c r="Z53" i="15"/>
  <c r="Z371" i="15"/>
  <c r="Z113" i="15"/>
  <c r="Z283" i="15"/>
  <c r="Z33" i="15"/>
  <c r="Z351" i="15"/>
  <c r="Z133" i="15"/>
  <c r="Z344" i="15"/>
  <c r="Z236" i="15"/>
  <c r="Z188" i="15"/>
  <c r="Z226" i="15"/>
  <c r="Z387" i="15"/>
  <c r="Z338" i="15"/>
  <c r="Z59" i="15"/>
  <c r="Z131" i="15"/>
  <c r="Z232" i="15"/>
  <c r="Z396" i="15"/>
  <c r="Z290" i="15"/>
  <c r="Z177" i="15"/>
  <c r="Z59" i="8"/>
  <c r="Z253" i="8"/>
  <c r="Z252" i="8"/>
  <c r="Z208" i="8"/>
  <c r="Z367" i="8"/>
  <c r="Z228" i="8"/>
  <c r="Z187" i="8"/>
  <c r="Z319" i="8"/>
  <c r="Z223" i="8"/>
  <c r="Z383" i="8"/>
  <c r="Z141" i="8"/>
  <c r="Z217" i="8"/>
  <c r="Z349" i="8"/>
  <c r="Z246" i="8"/>
  <c r="Z26" i="8"/>
  <c r="Z385" i="8"/>
  <c r="Z111" i="8"/>
  <c r="Z293" i="8"/>
  <c r="Z128" i="8"/>
  <c r="Z166" i="8"/>
  <c r="Z64" i="3"/>
  <c r="Z54" i="3"/>
  <c r="Z47" i="3"/>
  <c r="Z19" i="3"/>
  <c r="Z13" i="3"/>
  <c r="Z9" i="3"/>
  <c r="Z312" i="8"/>
  <c r="Z167" i="8"/>
  <c r="Z416" i="8"/>
  <c r="Z38" i="8"/>
  <c r="Z394" i="8"/>
  <c r="Z342" i="8"/>
  <c r="Z256" i="8"/>
  <c r="Z136" i="8"/>
  <c r="Z310" i="8"/>
  <c r="Z24" i="8"/>
  <c r="Z185" i="8"/>
  <c r="Z72" i="8"/>
  <c r="Z216" i="8"/>
  <c r="Z174" i="8"/>
  <c r="Z234" i="8"/>
  <c r="Z37" i="8"/>
  <c r="Z247" i="8"/>
  <c r="Z171" i="8"/>
  <c r="Z163" i="8"/>
  <c r="Z13" i="8"/>
  <c r="Z309" i="8"/>
  <c r="Z126" i="8"/>
  <c r="Z69" i="8"/>
  <c r="Z56" i="8"/>
  <c r="Z100" i="16"/>
  <c r="Z230" i="16"/>
  <c r="Z388" i="8"/>
  <c r="Z284" i="8"/>
  <c r="Z273" i="8"/>
  <c r="Z70" i="8"/>
  <c r="Z364" i="8"/>
  <c r="Z92" i="8"/>
  <c r="Z116" i="8"/>
  <c r="Z308" i="8"/>
  <c r="Z374" i="8"/>
  <c r="Z184" i="8"/>
  <c r="Z336" i="8"/>
  <c r="Z180" i="8"/>
  <c r="Z350" i="8"/>
  <c r="Z6" i="8"/>
  <c r="Z55" i="8"/>
  <c r="Z254" i="8"/>
  <c r="Z415" i="8"/>
  <c r="Z84" i="8"/>
  <c r="Z358" i="8"/>
  <c r="Z434" i="8"/>
  <c r="Z261" i="8"/>
  <c r="Z60" i="8"/>
  <c r="Z378" i="8"/>
  <c r="Z96" i="8"/>
  <c r="Z255" i="8"/>
  <c r="Z47" i="8"/>
  <c r="Z90" i="8"/>
  <c r="Z80" i="15"/>
  <c r="Z199" i="15"/>
  <c r="Z24" i="16"/>
  <c r="Z216" i="16"/>
  <c r="Z208" i="16"/>
  <c r="Z317" i="16"/>
  <c r="Z399" i="16"/>
  <c r="Z280" i="16"/>
  <c r="Z52" i="16"/>
  <c r="Z397" i="16"/>
  <c r="Z18" i="16"/>
  <c r="Z413" i="16"/>
  <c r="Z62" i="16"/>
  <c r="Z253" i="16"/>
  <c r="Z411" i="16"/>
  <c r="Z305" i="16"/>
  <c r="Z292" i="8"/>
  <c r="Z405" i="8"/>
  <c r="Z343" i="8"/>
  <c r="Z351" i="8"/>
  <c r="Z52" i="8"/>
  <c r="Z419" i="8"/>
  <c r="Z118" i="8"/>
  <c r="Z371" i="8"/>
  <c r="Z360" i="8"/>
  <c r="Z178" i="8"/>
  <c r="Z106" i="8"/>
  <c r="Z150" i="8"/>
  <c r="Z212" i="8"/>
  <c r="Z40" i="8"/>
  <c r="Z122" i="8"/>
  <c r="Z85" i="8"/>
  <c r="Z120" i="8"/>
  <c r="Z73" i="8"/>
  <c r="Z267" i="8"/>
  <c r="Z424" i="8"/>
  <c r="Z436" i="8"/>
  <c r="Z233" i="8"/>
  <c r="Z411" i="8"/>
  <c r="Z109" i="8"/>
  <c r="Z183" i="8"/>
  <c r="Z288" i="8"/>
  <c r="Z117" i="8"/>
  <c r="Z328" i="8"/>
  <c r="Z129" i="8"/>
  <c r="Z248" i="8"/>
  <c r="Z269" i="8"/>
  <c r="Z297" i="8"/>
  <c r="Z252" i="15"/>
  <c r="Z392" i="15"/>
  <c r="Z109" i="15"/>
  <c r="Z382" i="15"/>
  <c r="Z307" i="15"/>
  <c r="Z36" i="16"/>
  <c r="Z226" i="16"/>
  <c r="Z385" i="16"/>
  <c r="Z365" i="16"/>
  <c r="Z131" i="16"/>
  <c r="Z270" i="16"/>
  <c r="Z403" i="16"/>
  <c r="Z144" i="16"/>
  <c r="Z298" i="16"/>
  <c r="Z363" i="16"/>
  <c r="Z42" i="16"/>
  <c r="Z238" i="16"/>
  <c r="Z257" i="16"/>
  <c r="Z369" i="16"/>
  <c r="Z183" i="16"/>
  <c r="Z406" i="16"/>
  <c r="Z132" i="16"/>
  <c r="Z96" i="16"/>
  <c r="Z309" i="16"/>
  <c r="Z174" i="16"/>
  <c r="Z211" i="16"/>
  <c r="Z269" i="16"/>
  <c r="Z380" i="16"/>
  <c r="Z330" i="16"/>
  <c r="Z213" i="16"/>
  <c r="Z47" i="16"/>
  <c r="Z32" i="16"/>
  <c r="Z299" i="16"/>
  <c r="Z103" i="16"/>
  <c r="Z341" i="16"/>
  <c r="Z38" i="16"/>
  <c r="Z165" i="16"/>
  <c r="Z360" i="16"/>
  <c r="Z235" i="16"/>
  <c r="Z394" i="16"/>
  <c r="Z51" i="16"/>
  <c r="Z314" i="16"/>
  <c r="Z85" i="16"/>
  <c r="Z201" i="16"/>
  <c r="Z199" i="16"/>
  <c r="Z273" i="16"/>
  <c r="Z95" i="16"/>
  <c r="Z264" i="16"/>
  <c r="Z387" i="16"/>
  <c r="Z83" i="16"/>
  <c r="Z23" i="16"/>
  <c r="Z186" i="16"/>
  <c r="Z54" i="16"/>
  <c r="Z111" i="16"/>
  <c r="Z283" i="16"/>
  <c r="Z396" i="16"/>
  <c r="Z157" i="16"/>
  <c r="Z344" i="16"/>
  <c r="Z66" i="16"/>
  <c r="Z152" i="16"/>
  <c r="Z415" i="16"/>
  <c r="Z9" i="16"/>
  <c r="Z292" i="16"/>
  <c r="Z263" i="16"/>
  <c r="Z205" i="16"/>
  <c r="Z75" i="16"/>
  <c r="Z308" i="16"/>
  <c r="Z21" i="16"/>
  <c r="Z237" i="16"/>
  <c r="Z227" i="16"/>
  <c r="Z357" i="16"/>
  <c r="Z153" i="16"/>
  <c r="Z373" i="16"/>
  <c r="Z176" i="16"/>
  <c r="Z350" i="16"/>
  <c r="Z156" i="16"/>
  <c r="Z81" i="16"/>
  <c r="Z368" i="16"/>
  <c r="Z166" i="16"/>
  <c r="Z331" i="16"/>
  <c r="Z33" i="16"/>
  <c r="Z57" i="16"/>
  <c r="Z126" i="16"/>
  <c r="Z388" i="16"/>
  <c r="Z247" i="16"/>
  <c r="Z221" i="16"/>
  <c r="Z161" i="16"/>
  <c r="Z297" i="16"/>
  <c r="Z197" i="16"/>
  <c r="Z259" i="16"/>
  <c r="Z154" i="16"/>
  <c r="Z171" i="16"/>
  <c r="Z28" i="8"/>
  <c r="Z392" i="8"/>
  <c r="Z204" i="8"/>
  <c r="Z32" i="8"/>
  <c r="Z124" i="8"/>
  <c r="Z193" i="8"/>
  <c r="Z91" i="8"/>
  <c r="Z80" i="8"/>
  <c r="Z134" i="8"/>
  <c r="Z151" i="8"/>
  <c r="Z140" i="8"/>
  <c r="Z191" i="8"/>
  <c r="Z175" i="8"/>
  <c r="Z220" i="8"/>
  <c r="Z98" i="8"/>
  <c r="Z51" i="8"/>
  <c r="Z93" i="8"/>
  <c r="Z147" i="8"/>
  <c r="Z305" i="8"/>
  <c r="Z390" i="8"/>
  <c r="Z105" i="8"/>
  <c r="Z213" i="8"/>
  <c r="Z30" i="8"/>
  <c r="Z49" i="8"/>
  <c r="Z156" i="8"/>
  <c r="Z301" i="8"/>
  <c r="Z91" i="15"/>
  <c r="Z40" i="15"/>
  <c r="Z218" i="15"/>
  <c r="Z186" i="15"/>
  <c r="Z45" i="15"/>
  <c r="Z366" i="15"/>
  <c r="Z163" i="15"/>
  <c r="Z176" i="15"/>
  <c r="Z198" i="15"/>
  <c r="Z106" i="15"/>
  <c r="Z97" i="15"/>
  <c r="Z241" i="15"/>
  <c r="Z379" i="15"/>
  <c r="Z321" i="15"/>
  <c r="Z203" i="15"/>
  <c r="Z124" i="15"/>
  <c r="Z20" i="15"/>
  <c r="Z149" i="15"/>
  <c r="Z68" i="15"/>
  <c r="Z128" i="15"/>
  <c r="Z19" i="15"/>
  <c r="Z85" i="15"/>
  <c r="Z341" i="15"/>
  <c r="Z422" i="15"/>
  <c r="Z247" i="15"/>
  <c r="Z212" i="15"/>
  <c r="Z308" i="15"/>
  <c r="Z88" i="15"/>
  <c r="Z130" i="15"/>
  <c r="Z104" i="15"/>
  <c r="Z429" i="15"/>
  <c r="Z122" i="15"/>
  <c r="Z242" i="15"/>
  <c r="Z50" i="15"/>
  <c r="Z213" i="15"/>
  <c r="Z95" i="15"/>
  <c r="Z110" i="15"/>
  <c r="Z90" i="15"/>
  <c r="Z322" i="15"/>
  <c r="Z28" i="15"/>
  <c r="Z272" i="15"/>
  <c r="Z18" i="15"/>
  <c r="Z374" i="15"/>
  <c r="Z216" i="15"/>
  <c r="Z413" i="15"/>
  <c r="Z398" i="15"/>
  <c r="Z83" i="15"/>
  <c r="Z3" i="15"/>
  <c r="Z264" i="15"/>
  <c r="Z336" i="15"/>
  <c r="Z430" i="15"/>
  <c r="Z107" i="15"/>
  <c r="Z219" i="15"/>
  <c r="Z155" i="15"/>
  <c r="Z161" i="15"/>
  <c r="Z229" i="15"/>
  <c r="Z101" i="15"/>
  <c r="Z200" i="15"/>
  <c r="Z314" i="15"/>
  <c r="Z114" i="15"/>
  <c r="Z302" i="15"/>
  <c r="Z204" i="15"/>
  <c r="Z289" i="15"/>
  <c r="Z162" i="15"/>
  <c r="Z405" i="15"/>
  <c r="Z315" i="15"/>
  <c r="Z359" i="15"/>
  <c r="Z346" i="15"/>
  <c r="Z400" i="15"/>
  <c r="Z309" i="15"/>
  <c r="Z348" i="15"/>
  <c r="Z16" i="15"/>
  <c r="Z57" i="15"/>
  <c r="Z261" i="15"/>
  <c r="Z360" i="15"/>
  <c r="Z339" i="15"/>
  <c r="Z65" i="15"/>
  <c r="Z276" i="15"/>
  <c r="Z277" i="15"/>
  <c r="Z15" i="15"/>
  <c r="Z73" i="16"/>
  <c r="Z195" i="16"/>
  <c r="Z254" i="15"/>
  <c r="Z327" i="15"/>
  <c r="Z278" i="15"/>
  <c r="Z295" i="15"/>
  <c r="Z215" i="15"/>
  <c r="Z328" i="15"/>
  <c r="Z401" i="15"/>
  <c r="Z282" i="15"/>
  <c r="Z313" i="15"/>
  <c r="Z316" i="15"/>
  <c r="Z324" i="15"/>
  <c r="Z280" i="15"/>
  <c r="Z207" i="15"/>
  <c r="Z48" i="15"/>
  <c r="Z123" i="15"/>
  <c r="Z92" i="15"/>
  <c r="Z361" i="15"/>
  <c r="Z294" i="15"/>
  <c r="Z75" i="15"/>
  <c r="Z300" i="15"/>
  <c r="Z303" i="15"/>
  <c r="Z17" i="15"/>
  <c r="Z25" i="15"/>
  <c r="Z23" i="15"/>
  <c r="Z288" i="15"/>
  <c r="Z125" i="15"/>
  <c r="Z12" i="15"/>
  <c r="Z111" i="15"/>
  <c r="Z353" i="15"/>
  <c r="Z363" i="15"/>
  <c r="Z377" i="15"/>
  <c r="Z178" i="15"/>
  <c r="Z169" i="15"/>
  <c r="Z421" i="15"/>
  <c r="Z191" i="15"/>
  <c r="Z349" i="15"/>
  <c r="Z333" i="15"/>
  <c r="Z136" i="15"/>
  <c r="Z73" i="15"/>
  <c r="Z211" i="15"/>
  <c r="Z146" i="15"/>
  <c r="Z415" i="15"/>
  <c r="Z196" i="15"/>
  <c r="Z94" i="15"/>
  <c r="Z173" i="15"/>
  <c r="Z77" i="15"/>
  <c r="Z271" i="15"/>
  <c r="Z342" i="15"/>
  <c r="Z100" i="15"/>
  <c r="Z373" i="8"/>
  <c r="Z372" i="8"/>
  <c r="Z409" i="8"/>
  <c r="Z119" i="8"/>
  <c r="Z209" i="8"/>
  <c r="Z238" i="8"/>
  <c r="Z242" i="8"/>
  <c r="Z14" i="8"/>
  <c r="Z244" i="8"/>
  <c r="Z158" i="8"/>
  <c r="Z86" i="8"/>
  <c r="Z214" i="8"/>
  <c r="Z362" i="8"/>
  <c r="Z380" i="8"/>
  <c r="Z99" i="8"/>
  <c r="Z21" i="8"/>
  <c r="Z338" i="8"/>
  <c r="Z160" i="8"/>
  <c r="Z142" i="8"/>
  <c r="Z81" i="8"/>
  <c r="Z115" i="8"/>
  <c r="Z278" i="8"/>
  <c r="Z294" i="8"/>
  <c r="Z279" i="8"/>
  <c r="Z215" i="8"/>
  <c r="Z165" i="8"/>
  <c r="Z330" i="8"/>
  <c r="Z285" i="8"/>
  <c r="Z63" i="8"/>
  <c r="Z207" i="8"/>
  <c r="Z25" i="8"/>
  <c r="Z152" i="8"/>
  <c r="Z181" i="8"/>
  <c r="Z241" i="8"/>
  <c r="Z275" i="8"/>
  <c r="Z421" i="8"/>
  <c r="Z87" i="8"/>
  <c r="Z100" i="8"/>
  <c r="Z65" i="8"/>
  <c r="Z145" i="8"/>
  <c r="Z195" i="8"/>
  <c r="Z199" i="8"/>
  <c r="Z8" i="8"/>
  <c r="Z263" i="8"/>
  <c r="Z4" i="8"/>
  <c r="Z321" i="8"/>
  <c r="Z19" i="8"/>
  <c r="Z148" i="8"/>
  <c r="Z135" i="8"/>
  <c r="Z227" i="8"/>
  <c r="Z192" i="8"/>
  <c r="Z130" i="8"/>
  <c r="Z162" i="16"/>
  <c r="Z338" i="16"/>
  <c r="Z392" i="16"/>
  <c r="Z366" i="16"/>
  <c r="Z340" i="16"/>
  <c r="Z326" i="16"/>
  <c r="Z130" i="16"/>
  <c r="Z258" i="16"/>
  <c r="Z5" i="16"/>
  <c r="Z378" i="16"/>
  <c r="Z417" i="16"/>
  <c r="Z407" i="16"/>
  <c r="Z323" i="16"/>
  <c r="Z318" i="16"/>
  <c r="Z99" i="16"/>
  <c r="Z266" i="16"/>
  <c r="Z242" i="16"/>
  <c r="Z271" i="8"/>
  <c r="Z375" i="8"/>
  <c r="Z75" i="8"/>
  <c r="Z335" i="8"/>
  <c r="Z289" i="8"/>
  <c r="Z182" i="8"/>
  <c r="Z393" i="8"/>
  <c r="Z43" i="8"/>
  <c r="Z290" i="8"/>
  <c r="Z190" i="8"/>
  <c r="Z422" i="8"/>
  <c r="Z259" i="8"/>
  <c r="Z177" i="8"/>
  <c r="Z386" i="8"/>
  <c r="Z402" i="8"/>
  <c r="Z389" i="8"/>
  <c r="Z164" i="8"/>
  <c r="Z222" i="8"/>
  <c r="Z425" i="8"/>
  <c r="Z205" i="8"/>
  <c r="Z384" i="8"/>
  <c r="Z329" i="8"/>
  <c r="Z282" i="8"/>
  <c r="Z224" i="8"/>
  <c r="Z352" i="8"/>
  <c r="Z260" i="8"/>
  <c r="Z61" i="8"/>
  <c r="Z102" i="8"/>
  <c r="Z345" i="8"/>
  <c r="Z221" i="8"/>
  <c r="Z270" i="8"/>
  <c r="Z266" i="8"/>
  <c r="Z28" i="16"/>
  <c r="Z52" i="15"/>
  <c r="Z144" i="15"/>
  <c r="Z171" i="15"/>
  <c r="Z335" i="15"/>
  <c r="Z79" i="15"/>
  <c r="Z183" i="15"/>
  <c r="Z296" i="15"/>
  <c r="Z297" i="15"/>
  <c r="Z279" i="15"/>
  <c r="Z66" i="15"/>
  <c r="Z320" i="15"/>
  <c r="Z145" i="15"/>
  <c r="Z35" i="15"/>
  <c r="Z375" i="15"/>
  <c r="Z11" i="15"/>
  <c r="Z64" i="15"/>
  <c r="Z141" i="15"/>
  <c r="Z263" i="15"/>
  <c r="Z205" i="15"/>
  <c r="Z99" i="15"/>
  <c r="Z390" i="15"/>
  <c r="Z259" i="15"/>
  <c r="Z98" i="15"/>
  <c r="Z208" i="15"/>
  <c r="Z285" i="15"/>
  <c r="Z27" i="15"/>
  <c r="Z419" i="15"/>
  <c r="Z222" i="15"/>
  <c r="Z81" i="15"/>
  <c r="Z32" i="15"/>
  <c r="Z244" i="16"/>
  <c r="Z168" i="16"/>
  <c r="Z190" i="16"/>
  <c r="Z41" i="16"/>
  <c r="Z404" i="16"/>
  <c r="Z44" i="16"/>
  <c r="Z149" i="16"/>
  <c r="Z402" i="16"/>
  <c r="Z102" i="16"/>
  <c r="Z92" i="16"/>
  <c r="Z53" i="16"/>
  <c r="Z319" i="16"/>
  <c r="Z236" i="16"/>
  <c r="Z332" i="16"/>
  <c r="Z98" i="16"/>
  <c r="Z143" i="15"/>
  <c r="Z51" i="15"/>
  <c r="Z334" i="15"/>
  <c r="Z96" i="15"/>
  <c r="Z397" i="15"/>
  <c r="Z8" i="15"/>
  <c r="Z384" i="15"/>
  <c r="Z30" i="15"/>
  <c r="Z330" i="15"/>
  <c r="Z408" i="15"/>
  <c r="Z6" i="15"/>
  <c r="Z399" i="15"/>
  <c r="Z102" i="15"/>
  <c r="Z291" i="15"/>
  <c r="Z10" i="15"/>
  <c r="Z362" i="15"/>
  <c r="Z224" i="15"/>
  <c r="Z323" i="15"/>
  <c r="Z414" i="15"/>
  <c r="Z231" i="15"/>
  <c r="Z376" i="15"/>
  <c r="Z343" i="16"/>
  <c r="Z136" i="16"/>
  <c r="Z177" i="16"/>
  <c r="Z63" i="16"/>
  <c r="Z187" i="16"/>
  <c r="Z229" i="16"/>
  <c r="Z375" i="16"/>
  <c r="Z80" i="16"/>
  <c r="Z261" i="16"/>
  <c r="Z354" i="16"/>
  <c r="Z389" i="16"/>
  <c r="Z147" i="16"/>
  <c r="Z256" i="16"/>
  <c r="Z209" i="16"/>
  <c r="Z109" i="16"/>
  <c r="Z254" i="16"/>
  <c r="Z43" i="16"/>
  <c r="Z276" i="16"/>
  <c r="Z339" i="16"/>
  <c r="Z206" i="16"/>
  <c r="Z113" i="16"/>
  <c r="Z64" i="16"/>
  <c r="Z252" i="16"/>
  <c r="Z94" i="16"/>
  <c r="Z77" i="16"/>
  <c r="Z290" i="16"/>
  <c r="Z138" i="16"/>
  <c r="Z356" i="16"/>
  <c r="Z306" i="16"/>
  <c r="Z364" i="16"/>
  <c r="Z192" i="16"/>
  <c r="Z288" i="16"/>
  <c r="Z333" i="16"/>
  <c r="Z142" i="16"/>
  <c r="Z128" i="16"/>
  <c r="Z2" i="16"/>
  <c r="Z381" i="16"/>
  <c r="Z224" i="16"/>
  <c r="Z180" i="16"/>
  <c r="Z302" i="16"/>
  <c r="Z167" i="16"/>
  <c r="Z220" i="15"/>
  <c r="Z62" i="15"/>
  <c r="Z248" i="15"/>
  <c r="Z201" i="15"/>
  <c r="Z103" i="15"/>
  <c r="Z433" i="15"/>
  <c r="Z192" i="15"/>
  <c r="Z227" i="15"/>
  <c r="Z364" i="15"/>
  <c r="Z262" i="15"/>
  <c r="Z417" i="15"/>
  <c r="Z121" i="15"/>
  <c r="Z409" i="15"/>
  <c r="Z168" i="15"/>
  <c r="Z389" i="15"/>
  <c r="Z412" i="15"/>
  <c r="Z7" i="15"/>
  <c r="Z269" i="15"/>
  <c r="Z340" i="15"/>
  <c r="Z187" i="15"/>
  <c r="Z209" i="15"/>
  <c r="Z37" i="15"/>
  <c r="Z378" i="15"/>
  <c r="Z166" i="15"/>
  <c r="Z120" i="15"/>
  <c r="Z391" i="15"/>
  <c r="Z179" i="15"/>
  <c r="Z275" i="15"/>
  <c r="Z251" i="15"/>
  <c r="Z148" i="15"/>
  <c r="Z152" i="15"/>
  <c r="Z412" i="16"/>
  <c r="Z218" i="16"/>
  <c r="Z239" i="16"/>
  <c r="Z198" i="16"/>
  <c r="Z421" i="16"/>
  <c r="Z383" i="16"/>
  <c r="Z419" i="16"/>
  <c r="Z321" i="16"/>
  <c r="Z234" i="16"/>
  <c r="Z337" i="16"/>
  <c r="Z86" i="16"/>
  <c r="Z325" i="16"/>
  <c r="Z233" i="16"/>
  <c r="Z22" i="16"/>
  <c r="Z217" i="16"/>
  <c r="Z50" i="16"/>
  <c r="Z370" i="8"/>
  <c r="Z407" i="8"/>
  <c r="Z291" i="8"/>
  <c r="Z257" i="8"/>
  <c r="Z74" i="8"/>
  <c r="Z316" i="8"/>
  <c r="Z306" i="8"/>
  <c r="Z77" i="8"/>
  <c r="Z23" i="8"/>
  <c r="Z15" i="8"/>
  <c r="Z340" i="8"/>
  <c r="Z44" i="8"/>
  <c r="Z300" i="8"/>
  <c r="Z277" i="8"/>
  <c r="Z302" i="8"/>
  <c r="Z396" i="8"/>
  <c r="Z268" i="8"/>
  <c r="Z239" i="8"/>
  <c r="Z303" i="8"/>
  <c r="Z71" i="8"/>
  <c r="Z235" i="8"/>
  <c r="Z50" i="8"/>
  <c r="Z203" i="8"/>
  <c r="Z114" i="8"/>
  <c r="Z314" i="8"/>
  <c r="Z337" i="8"/>
  <c r="Z420" i="8"/>
  <c r="Z404" i="8"/>
  <c r="Z155" i="8"/>
  <c r="Z210" i="8"/>
  <c r="Z179" i="8"/>
  <c r="Z429" i="8"/>
  <c r="Z315" i="8"/>
  <c r="Z356" i="8"/>
  <c r="Z318" i="8"/>
  <c r="Z17" i="8"/>
  <c r="Z5" i="8"/>
  <c r="Z363" i="8"/>
  <c r="Z258" i="8"/>
  <c r="Z245" i="8"/>
  <c r="Z412" i="8"/>
  <c r="Z401" i="8"/>
  <c r="Z42" i="8"/>
  <c r="Z418" i="8"/>
  <c r="Z54" i="8"/>
  <c r="Z20" i="8"/>
  <c r="Z154" i="8"/>
  <c r="Z400" i="8"/>
  <c r="Z29" i="8"/>
  <c r="Z172" i="8"/>
  <c r="Z198" i="8"/>
  <c r="Z22" i="8"/>
  <c r="Z157" i="8"/>
  <c r="Z176" i="8"/>
  <c r="Z251" i="8"/>
  <c r="Z57" i="8"/>
  <c r="Z299" i="8"/>
  <c r="Z437" i="8"/>
  <c r="Z361" i="8"/>
  <c r="Z2" i="8"/>
  <c r="Z264" i="8"/>
  <c r="Z83" i="8"/>
  <c r="Z34" i="8"/>
  <c r="Z225" i="8"/>
  <c r="Z357" i="8"/>
  <c r="Z276" i="8"/>
  <c r="Z359" i="8"/>
  <c r="Z101" i="8"/>
  <c r="Z339" i="8"/>
  <c r="Z79" i="8"/>
  <c r="Z194" i="8"/>
  <c r="Z395" i="8"/>
  <c r="Z97" i="8"/>
  <c r="Z132" i="8"/>
  <c r="Z432" i="8"/>
  <c r="Z170" i="8"/>
  <c r="Z206" i="8"/>
  <c r="Z107" i="8"/>
  <c r="Z149" i="8"/>
  <c r="Z274" i="8"/>
  <c r="Z326" i="8"/>
  <c r="Z250" i="8"/>
  <c r="Z379" i="8"/>
  <c r="Z66" i="8"/>
  <c r="Z262" i="8"/>
  <c r="Z272" i="8"/>
  <c r="Z435" i="8"/>
  <c r="Z121" i="8"/>
  <c r="Z169" i="8"/>
  <c r="Z108" i="8"/>
  <c r="Z104" i="8"/>
  <c r="Z322" i="8"/>
  <c r="Z12" i="8"/>
  <c r="Z31" i="8"/>
  <c r="Z48" i="8"/>
  <c r="Z144" i="8"/>
  <c r="Z376" i="8"/>
  <c r="Z189" i="8"/>
  <c r="Z112" i="8"/>
  <c r="Z162" i="8"/>
  <c r="Z346" i="8"/>
  <c r="Z159" i="8"/>
  <c r="Z11" i="8"/>
  <c r="Z323" i="8"/>
  <c r="Z237" i="8"/>
  <c r="Z125" i="8"/>
  <c r="Z341" i="8"/>
  <c r="Z325" i="8"/>
  <c r="Z67" i="8"/>
  <c r="Z387" i="8"/>
  <c r="Z126" i="15"/>
  <c r="Z284" i="15"/>
  <c r="Z256" i="15"/>
  <c r="Z139" i="15"/>
  <c r="Z380" i="15"/>
  <c r="Z194" i="15"/>
  <c r="Z214" i="15"/>
  <c r="Z306" i="15"/>
  <c r="Z67" i="15"/>
  <c r="Z56" i="15"/>
  <c r="Z355" i="15"/>
  <c r="Z129" i="15"/>
  <c r="Z240" i="15"/>
  <c r="Z63" i="15"/>
  <c r="Z217" i="15"/>
  <c r="Z181" i="15"/>
  <c r="Z74" i="15"/>
  <c r="Z350" i="15"/>
  <c r="Z287" i="15"/>
  <c r="Z147" i="15"/>
  <c r="Z228" i="15"/>
  <c r="Z142" i="15"/>
  <c r="Z274" i="15"/>
  <c r="Z431" i="15"/>
  <c r="Z118" i="15"/>
  <c r="Z383" i="15"/>
  <c r="Z356" i="15"/>
  <c r="Z233" i="15"/>
  <c r="Z260" i="15"/>
  <c r="Z428" i="15"/>
  <c r="Z105" i="15"/>
  <c r="Z185" i="16"/>
  <c r="Z251" i="16"/>
  <c r="Z235" i="15"/>
  <c r="Z345" i="15"/>
  <c r="Z354" i="15"/>
  <c r="Z132" i="15"/>
  <c r="Z71" i="15"/>
  <c r="Z426" i="15"/>
  <c r="Z368" i="15"/>
  <c r="Z310" i="15"/>
  <c r="Z34" i="15"/>
  <c r="Z273" i="15"/>
  <c r="Z250" i="15"/>
  <c r="Z416" i="15"/>
  <c r="Z153" i="15"/>
  <c r="Z86" i="15"/>
  <c r="Z151" i="15"/>
  <c r="Z418" i="15"/>
  <c r="Z29" i="15"/>
  <c r="Z165" i="15"/>
  <c r="Z358" i="15"/>
  <c r="Z84" i="15"/>
  <c r="Z14" i="15"/>
  <c r="Z30" i="16"/>
  <c r="Z114" i="16"/>
  <c r="Z107" i="16"/>
  <c r="Z333" i="8"/>
  <c r="Z78" i="8"/>
  <c r="Z298" i="8"/>
  <c r="Z39" i="8"/>
  <c r="Z238" i="15"/>
  <c r="Z24" i="15"/>
  <c r="Z329" i="15"/>
  <c r="Z365" i="15"/>
  <c r="Z117" i="15"/>
  <c r="Z394" i="15"/>
  <c r="Z305" i="15"/>
  <c r="Z140" i="15"/>
  <c r="Z357" i="15"/>
  <c r="Z202" i="15"/>
  <c r="Z404" i="15"/>
  <c r="Z13" i="15"/>
  <c r="Z38" i="15"/>
  <c r="Z281" i="15"/>
  <c r="Z182" i="15"/>
  <c r="Z193" i="15"/>
  <c r="Z319" i="15"/>
  <c r="Z304" i="15"/>
  <c r="Z134" i="15"/>
  <c r="Z420" i="15"/>
  <c r="Z115" i="15"/>
  <c r="Z385" i="15"/>
  <c r="Z244" i="15"/>
  <c r="Z70" i="15"/>
  <c r="Z292" i="15"/>
  <c r="Z245" i="15"/>
  <c r="Z49" i="15"/>
  <c r="Z55" i="15"/>
  <c r="Z135" i="15"/>
  <c r="Z79" i="16"/>
  <c r="Z188" i="16"/>
  <c r="Z218" i="3"/>
  <c r="Z208" i="3"/>
  <c r="Z193" i="3"/>
  <c r="Z189" i="3"/>
  <c r="Z198" i="3"/>
  <c r="Z188" i="3"/>
  <c r="Z186" i="3"/>
  <c r="Z177" i="3"/>
  <c r="Z194" i="3"/>
  <c r="Z185" i="3"/>
  <c r="Z159" i="3"/>
  <c r="Z181" i="3"/>
  <c r="Z151" i="3"/>
  <c r="Z170" i="3"/>
  <c r="Z142" i="3"/>
  <c r="Z137" i="3"/>
  <c r="Z168" i="3"/>
  <c r="Z135" i="3"/>
  <c r="Z149" i="3"/>
  <c r="Z145" i="3"/>
  <c r="Z146" i="3"/>
  <c r="Z138" i="3"/>
  <c r="Z120" i="3"/>
  <c r="Z124" i="3"/>
  <c r="Z118" i="3"/>
  <c r="Z117" i="3"/>
  <c r="Z109" i="3"/>
  <c r="Z103" i="3"/>
  <c r="Z98" i="3"/>
  <c r="Z95" i="3"/>
  <c r="Z100" i="3"/>
  <c r="Z87" i="3"/>
  <c r="Z90" i="3"/>
  <c r="Z99" i="3"/>
  <c r="Z77" i="3"/>
  <c r="Z74" i="3"/>
  <c r="Z65" i="3"/>
  <c r="Z67" i="3"/>
  <c r="Z75" i="3"/>
  <c r="Z52" i="3"/>
  <c r="Z40" i="3"/>
  <c r="Z30" i="3"/>
  <c r="Z31" i="3"/>
  <c r="Z29" i="3"/>
  <c r="Z23" i="3"/>
  <c r="Z24" i="3"/>
  <c r="Z5" i="3"/>
  <c r="U6" i="19" s="1"/>
  <c r="Z205" i="3"/>
  <c r="Z196" i="16"/>
  <c r="Z282" i="16"/>
  <c r="Z67" i="16"/>
  <c r="Z46" i="16"/>
  <c r="Z228" i="16"/>
  <c r="Z329" i="16"/>
  <c r="Z178" i="16"/>
  <c r="Z232" i="16"/>
  <c r="Z48" i="16"/>
  <c r="Z97" i="16"/>
  <c r="Z123" i="16"/>
  <c r="Z18" i="8"/>
  <c r="Z291" i="16"/>
  <c r="Z172" i="16"/>
  <c r="Z267" i="16"/>
  <c r="Z137" i="16"/>
  <c r="Z245" i="16"/>
  <c r="Z374" i="16"/>
  <c r="Z285" i="16"/>
  <c r="Z315" i="16"/>
  <c r="Z367" i="16"/>
  <c r="Z400" i="16"/>
  <c r="Z10" i="16"/>
  <c r="Z194" i="16"/>
  <c r="Z120" i="16"/>
  <c r="Z15" i="16"/>
  <c r="Z127" i="16"/>
  <c r="Z336" i="16"/>
  <c r="Z108" i="16"/>
  <c r="Z55" i="16"/>
  <c r="Z281" i="16"/>
  <c r="Z87" i="16"/>
  <c r="Z222" i="16"/>
  <c r="Z72" i="16"/>
  <c r="Z278" i="16"/>
  <c r="Z349" i="16"/>
  <c r="Z88" i="16"/>
  <c r="Z12" i="16"/>
  <c r="Z122" i="16"/>
  <c r="Z255" i="16"/>
  <c r="Z335" i="16"/>
  <c r="Z334" i="16"/>
  <c r="Z398" i="16"/>
  <c r="Z115" i="16"/>
  <c r="Z416" i="16"/>
  <c r="Z14" i="16"/>
  <c r="Z310" i="16"/>
  <c r="Z169" i="16"/>
  <c r="Z74" i="16"/>
  <c r="Z355" i="16"/>
  <c r="Z353" i="16"/>
  <c r="Z414" i="16"/>
  <c r="Z16" i="16"/>
  <c r="Z164" i="16"/>
  <c r="Z141" i="16"/>
  <c r="Z134" i="16"/>
  <c r="Z271" i="16"/>
  <c r="Z133" i="16"/>
  <c r="Z243" i="16"/>
  <c r="Z8" i="16"/>
  <c r="Z104" i="16"/>
  <c r="Z390" i="16"/>
  <c r="Z284" i="16"/>
  <c r="Z275" i="16"/>
  <c r="Z210" i="16"/>
  <c r="Z386" i="16"/>
  <c r="Z324" i="16"/>
  <c r="Z295" i="16"/>
  <c r="Z184" i="16"/>
  <c r="Z410" i="16"/>
  <c r="Z219" i="16"/>
  <c r="Z203" i="16"/>
  <c r="Z207" i="16"/>
  <c r="Z361" i="16"/>
  <c r="Z204" i="16"/>
  <c r="Z27" i="16"/>
  <c r="Z70" i="16"/>
  <c r="Z362" i="16"/>
  <c r="Z119" i="16"/>
  <c r="Z106" i="16"/>
  <c r="Z58" i="16"/>
  <c r="Z301" i="16"/>
  <c r="Z352" i="16"/>
  <c r="Z93" i="16"/>
  <c r="Z117" i="16"/>
  <c r="Z370" i="16"/>
  <c r="Z155" i="16"/>
  <c r="Z135" i="16"/>
  <c r="Z105" i="16"/>
  <c r="Z112" i="16"/>
  <c r="Z225" i="16"/>
  <c r="Z372" i="16"/>
  <c r="Z260" i="16"/>
  <c r="Z13" i="16"/>
  <c r="Z249" i="16"/>
  <c r="Z143" i="16"/>
  <c r="Z351" i="16"/>
  <c r="Z78" i="16"/>
  <c r="Z25" i="16"/>
  <c r="Z322" i="16"/>
  <c r="Z286" i="16"/>
  <c r="Z40" i="16"/>
  <c r="Z129" i="16"/>
  <c r="Z274" i="16"/>
  <c r="U9" i="19"/>
  <c r="U8" i="19"/>
  <c r="Y439" i="8"/>
  <c r="Y440" i="8"/>
  <c r="Y327" i="7"/>
  <c r="Y326" i="7"/>
  <c r="U5" i="19" l="1"/>
  <c r="Z6" i="16"/>
</calcChain>
</file>

<file path=xl/sharedStrings.xml><?xml version="1.0" encoding="utf-8"?>
<sst xmlns="http://schemas.openxmlformats.org/spreadsheetml/2006/main" count="8863" uniqueCount="1204">
  <si>
    <t>Player</t>
  </si>
  <si>
    <t>Tm</t>
  </si>
  <si>
    <t>MP</t>
  </si>
  <si>
    <t>FG</t>
  </si>
  <si>
    <t>FGA</t>
  </si>
  <si>
    <t>FG%</t>
  </si>
  <si>
    <t>3P</t>
  </si>
  <si>
    <t>3PA</t>
  </si>
  <si>
    <t>3P%</t>
  </si>
  <si>
    <t>FT</t>
  </si>
  <si>
    <t>FT%</t>
  </si>
  <si>
    <t>TRB</t>
  </si>
  <si>
    <t>AST</t>
  </si>
  <si>
    <t>STL</t>
  </si>
  <si>
    <t>BLK</t>
  </si>
  <si>
    <t>TOV</t>
  </si>
  <si>
    <t>PF</t>
  </si>
  <si>
    <t>PTS</t>
  </si>
  <si>
    <t>OKC</t>
  </si>
  <si>
    <t>PHO</t>
  </si>
  <si>
    <t>ATL</t>
  </si>
  <si>
    <t>MIA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</si>
  <si>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</si>
  <si>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</si>
  <si>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</si>
  <si>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</si>
  <si>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</si>
  <si>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</si>
  <si>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</si>
  <si>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</si>
  <si>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</si>
  <si>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IND</t>
  </si>
  <si>
    <t>MIL</t>
  </si>
  <si>
    <t>DAL</t>
  </si>
  <si>
    <t>HOU</t>
  </si>
  <si>
    <t>TOR</t>
  </si>
  <si>
    <t>ORL</t>
  </si>
  <si>
    <t>CHO</t>
  </si>
  <si>
    <t>SAC</t>
  </si>
  <si>
    <t>LAL</t>
  </si>
  <si>
    <t>MIN</t>
  </si>
  <si>
    <t>BOS</t>
  </si>
  <si>
    <t>WAS</t>
  </si>
  <si>
    <t>GSW</t>
  </si>
  <si>
    <t>NOP</t>
  </si>
  <si>
    <t>LAC</t>
  </si>
  <si>
    <t>PHI</t>
  </si>
  <si>
    <t>DET</t>
  </si>
  <si>
    <t>Alex Abrines</t>
  </si>
  <si>
    <t>Quincy Acy</t>
  </si>
  <si>
    <t>Steven Adams</t>
  </si>
  <si>
    <t>Bam Adebayo</t>
  </si>
  <si>
    <t>LaMarcus Aldridge</t>
  </si>
  <si>
    <t>Jarrett Allen</t>
  </si>
  <si>
    <t>Al-Farouq Aminu</t>
  </si>
  <si>
    <t>Justin Anderson</t>
  </si>
  <si>
    <t>Kyle Anderson</t>
  </si>
  <si>
    <t>Ryan Anderson</t>
  </si>
  <si>
    <t>Giannis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</si>
  <si>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</si>
  <si>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</si>
  <si>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</si>
  <si>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</si>
  <si>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</si>
  <si>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</si>
  <si>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Marvin Bagley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</si>
  <si>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</si>
  <si>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</si>
  <si>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</si>
  <si>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</si>
  <si>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</si>
  <si>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</si>
  <si>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</si>
  <si>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</si>
  <si>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</si>
  <si>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</si>
  <si>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</si>
  <si>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</si>
  <si>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</si>
  <si>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</si>
  <si>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</si>
  <si>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</si>
  <si>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</si>
  <si>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</si>
  <si>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</si>
  <si>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</si>
  <si>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Bismack Biyombo</t>
  </si>
  <si>
    <t>Nemanja Bjelica</t>
  </si>
  <si>
    <t>Eric Bledsoe</t>
  </si>
  <si>
    <t>Bogdan Bogdanovic</t>
  </si>
  <si>
    <t>Bojan Bogdanovic</t>
  </si>
  <si>
    <t>Andrew Bogut</t>
  </si>
  <si>
    <t>Devin Booker</t>
  </si>
  <si>
    <t>Avery Bradley</t>
  </si>
  <si>
    <t>Corey Brewer</t>
  </si>
  <si>
    <t>Mikal Bridges</t>
  </si>
  <si>
    <t>Miles Bridges</t>
  </si>
  <si>
    <t>Malcolm Brogdon</t>
  </si>
  <si>
    <t>Dillon Brooks</t>
  </si>
  <si>
    <t>Bruce Brown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</si>
  <si>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</si>
  <si>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</si>
  <si>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</si>
  <si>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</si>
  <si>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</si>
  <si>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</si>
  <si>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</si>
  <si>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</si>
  <si>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</si>
  <si>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</si>
  <si>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</si>
  <si>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</si>
  <si>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</si>
  <si>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</si>
  <si>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</si>
  <si>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</si>
  <si>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</si>
  <si>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</si>
  <si>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</si>
  <si>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</si>
  <si>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</si>
  <si>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Tyson Chandler</t>
  </si>
  <si>
    <t>Wilson Chandler</t>
  </si>
  <si>
    <t>Marquese Chriss</t>
  </si>
  <si>
    <t>Ian Clark</t>
  </si>
  <si>
    <t>Jordan Clarkson</t>
  </si>
  <si>
    <t>John Collins</t>
  </si>
  <si>
    <t>Zach Collins</t>
  </si>
  <si>
    <t>Darren Collison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</si>
  <si>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</si>
  <si>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</si>
  <si>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</si>
  <si>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</si>
  <si>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</si>
  <si>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</si>
  <si>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</si>
  <si>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</si>
  <si>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</si>
  <si>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</si>
  <si>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</si>
  <si>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</si>
  <si>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</si>
  <si>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</si>
  <si>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</si>
  <si>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</si>
  <si>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</si>
  <si>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</si>
  <si>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Matthew Dellavedova</t>
  </si>
  <si>
    <t>Luol Deng</t>
  </si>
  <si>
    <t>DeMar DeRozan</t>
  </si>
  <si>
    <t>Cheick Diallo</t>
  </si>
  <si>
    <t>Gorgui Dieng</t>
  </si>
  <si>
    <t>Spencer Dinwiddie</t>
  </si>
  <si>
    <t>Luka Doncic</t>
  </si>
  <si>
    <t>Tyler Dorsey</t>
  </si>
  <si>
    <t>Damyean Dotson</t>
  </si>
  <si>
    <t>Goran Dragic</t>
  </si>
  <si>
    <t>Andre Drummond</t>
  </si>
  <si>
    <t>Jared Dudley</t>
  </si>
  <si>
    <t>Kris Dunn</t>
  </si>
  <si>
    <t>Kevin Durant</t>
  </si>
  <si>
    <t>Henry Ellenson</t>
  </si>
  <si>
    <t>Wayne Ellington</t>
  </si>
  <si>
    <t>Joel Embiid</t>
  </si>
  <si>
    <t>James Ennis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</si>
  <si>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</si>
  <si>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</si>
  <si>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</si>
  <si>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</si>
  <si>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</si>
  <si>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</si>
  <si>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</si>
  <si>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</si>
  <si>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</si>
  <si>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</si>
  <si>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</si>
  <si>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</si>
  <si>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</si>
  <si>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</si>
  <si>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Jimmer Fredette</t>
  </si>
  <si>
    <t>Channing Frye</t>
  </si>
  <si>
    <t>Danilo Gallinari</t>
  </si>
  <si>
    <t>Langston Galloway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</si>
  <si>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</si>
  <si>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</si>
  <si>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</si>
  <si>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</si>
  <si>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</si>
  <si>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</si>
  <si>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</si>
  <si>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</si>
  <si>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</si>
  <si>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</si>
  <si>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</si>
  <si>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</si>
  <si>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</si>
  <si>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</si>
  <si>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</si>
  <si>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</si>
  <si>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</si>
  <si>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</si>
  <si>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</si>
  <si>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</si>
  <si>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</si>
  <si>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</si>
  <si>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</si>
  <si>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</si>
  <si>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</si>
  <si>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</si>
  <si>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</si>
  <si>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</si>
  <si>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</si>
  <si>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</si>
  <si>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</si>
  <si>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Udonis Haslem</t>
  </si>
  <si>
    <t>Gordon Hayward</t>
  </si>
  <si>
    <t>John Henson</t>
  </si>
  <si>
    <t>Juan Hernangomez</t>
  </si>
  <si>
    <t>Willy Hernangomez</t>
  </si>
  <si>
    <t>Mario Hezonja</t>
  </si>
  <si>
    <t>Buddy Hield</t>
  </si>
  <si>
    <t>Nene Hilario</t>
  </si>
  <si>
    <t>George Hill</t>
  </si>
  <si>
    <t>Solomon Hill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</si>
  <si>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</si>
  <si>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</si>
  <si>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</si>
  <si>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</si>
  <si>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</si>
  <si>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</si>
  <si>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</si>
  <si>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</si>
  <si>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</si>
  <si>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</si>
  <si>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</si>
  <si>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</si>
  <si>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</si>
  <si>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</si>
  <si>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</si>
  <si>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</si>
  <si>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</si>
  <si>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</si>
  <si>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</si>
  <si>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</si>
  <si>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</si>
  <si>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</si>
  <si>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</si>
  <si>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</si>
  <si>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</si>
  <si>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John Jenkins</t>
  </si>
  <si>
    <t>Jonas Jerebko</t>
  </si>
  <si>
    <t>Amir Johnson</t>
  </si>
  <si>
    <t>James Johnson</t>
  </si>
  <si>
    <t>Stanley Johnson</t>
  </si>
  <si>
    <t>Tyler Johnson</t>
  </si>
  <si>
    <t>Wesley Johnson</t>
  </si>
  <si>
    <t>Nikola Jokic</t>
  </si>
  <si>
    <t>Damian Jones</t>
  </si>
  <si>
    <t>Derrick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</si>
  <si>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</si>
  <si>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</si>
  <si>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</si>
  <si>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</si>
  <si>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</si>
  <si>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</si>
  <si>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</si>
  <si>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</si>
  <si>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Maxi Kleber</t>
  </si>
  <si>
    <t>Brandon Knight</t>
  </si>
  <si>
    <t>Kevin Knox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</si>
  <si>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</si>
  <si>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</si>
  <si>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</si>
  <si>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</si>
  <si>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</si>
  <si>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</si>
  <si>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</si>
  <si>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</si>
  <si>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T.J. Leaf</t>
  </si>
  <si>
    <t>Courtney Lee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</si>
  <si>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</si>
  <si>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</si>
  <si>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</si>
  <si>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</si>
  <si>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</si>
  <si>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</si>
  <si>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</si>
  <si>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</si>
  <si>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</si>
  <si>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</si>
  <si>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</si>
  <si>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</si>
  <si>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</si>
  <si>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Kalin Lucas</t>
  </si>
  <si>
    <t>Timothe Luwawu-Cabarrot</t>
  </si>
  <si>
    <t>Trey Lyles</t>
  </si>
  <si>
    <t>Shelvin Mack</t>
  </si>
  <si>
    <t>Ian Mahinmi</t>
  </si>
  <si>
    <t>Thon Maker</t>
  </si>
  <si>
    <t>Boban Marjanovic</t>
  </si>
  <si>
    <t>Lauri Markkanen</t>
  </si>
  <si>
    <t>Jarell Martin</t>
  </si>
  <si>
    <t>Frank Mason</t>
  </si>
  <si>
    <t>Wesley Matthews</t>
  </si>
  <si>
    <t>Luc Mbah a Moute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</si>
  <si>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</si>
  <si>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</si>
  <si>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</si>
  <si>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</si>
  <si>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</si>
  <si>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</si>
  <si>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</si>
  <si>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</si>
  <si>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</si>
  <si>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</si>
  <si>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</si>
  <si>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Khris Middleton</t>
  </si>
  <si>
    <t>C.J. Miles</t>
  </si>
  <si>
    <t>Darius Miller</t>
  </si>
  <si>
    <t>Patty Mills</t>
  </si>
  <si>
    <t>Paul Millsap</t>
  </si>
  <si>
    <t>Nikola Mirotic</t>
  </si>
  <si>
    <t>Donovan Mitchell</t>
  </si>
  <si>
    <t>Malik Monk</t>
  </si>
  <si>
    <t>Greg Monroe</t>
  </si>
  <si>
    <t>E'Twaun Moore</t>
  </si>
  <si>
    <t>Eric Moreland</t>
  </si>
  <si>
    <t>Marcus Morris</t>
  </si>
  <si>
    <t>Markieff Morris</t>
  </si>
  <si>
    <t>Monte Morris</t>
  </si>
  <si>
    <t>Donatas Motiejunas</t>
  </si>
  <si>
    <t>Emmanuel Mudiay</t>
  </si>
  <si>
    <t>Jamal Murray</t>
  </si>
  <si>
    <t>Mike Muscala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</si>
  <si>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</si>
  <si>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</si>
  <si>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</si>
  <si>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</si>
  <si>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</si>
  <si>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</si>
  <si>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</si>
  <si>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</si>
  <si>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</si>
  <si>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Jusuf Nurkic</t>
  </si>
  <si>
    <t>David Nwaba</t>
  </si>
  <si>
    <t>Royce O'Neale</t>
  </si>
  <si>
    <t>Kyle O'Quinn</t>
  </si>
  <si>
    <t>Semi Ojeleye</t>
  </si>
  <si>
    <t>Jahlil Okafor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</si>
  <si>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</si>
  <si>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</si>
  <si>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</si>
  <si>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</si>
  <si>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</si>
  <si>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</si>
  <si>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</si>
  <si>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</si>
  <si>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</si>
  <si>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</si>
  <si>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Chris Paul</t>
  </si>
  <si>
    <t>Cameron Payne</t>
  </si>
  <si>
    <t>Elfrid Payton</t>
  </si>
  <si>
    <t>Gary Payton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</si>
  <si>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</si>
  <si>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</si>
  <si>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</si>
  <si>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</si>
  <si>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</si>
  <si>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</si>
  <si>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</si>
  <si>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</si>
  <si>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</si>
  <si>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Ivan Rabb</t>
  </si>
  <si>
    <t>Julius Randle</t>
  </si>
  <si>
    <t>J.J. Redick</t>
  </si>
  <si>
    <t>Josh Richardson</t>
  </si>
  <si>
    <t>Malachi Richardson</t>
  </si>
  <si>
    <t>Austin Rivers</t>
  </si>
  <si>
    <t>Glenn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</si>
  <si>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</si>
  <si>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</si>
  <si>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</si>
  <si>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</si>
  <si>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</si>
  <si>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</si>
  <si>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</si>
  <si>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</si>
  <si>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</si>
  <si>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</si>
  <si>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</si>
  <si>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</si>
  <si>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</si>
  <si>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</si>
  <si>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</si>
  <si>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</si>
  <si>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</si>
  <si>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</si>
  <si>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</si>
  <si>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Ben Simmons</t>
  </si>
  <si>
    <t>Jonathon Simmons</t>
  </si>
  <si>
    <t>Kobi Simmons</t>
  </si>
  <si>
    <t>Marcus Smart</t>
  </si>
  <si>
    <t>Dennis Smith</t>
  </si>
  <si>
    <t>Ish Smith</t>
  </si>
  <si>
    <t>J.R. Smith</t>
  </si>
  <si>
    <t>Jason Smith</t>
  </si>
  <si>
    <t>Tony Snell</t>
  </si>
  <si>
    <t>Nik Stauskas</t>
  </si>
  <si>
    <t>D.J. Stephens</t>
  </si>
  <si>
    <t>Lance Stephenson</t>
  </si>
  <si>
    <t>Jayson Tatum</t>
  </si>
  <si>
    <t>Jeff Teague</t>
  </si>
  <si>
    <t>Garrett Temple</t>
  </si>
  <si>
    <t>Milos Teodosic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</si>
  <si>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</si>
  <si>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</si>
  <si>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</si>
  <si>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</si>
  <si>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</si>
  <si>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</si>
  <si>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</si>
  <si>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</si>
  <si>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Allonzo Trier</t>
  </si>
  <si>
    <t>P.J. Tucker</t>
  </si>
  <si>
    <t>Evan Turner</t>
  </si>
  <si>
    <t>Myles Turner</t>
  </si>
  <si>
    <t>Ekpe Udoh</t>
  </si>
  <si>
    <t>Tyler Ulis</t>
  </si>
  <si>
    <t>Jonas Valanciunas</t>
  </si>
  <si>
    <t>Fred VanVleet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</si>
  <si>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</si>
  <si>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</si>
  <si>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</si>
  <si>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</si>
  <si>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</si>
  <si>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</si>
  <si>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</si>
  <si>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</si>
  <si>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TS%</t>
  </si>
  <si>
    <t>USG%</t>
  </si>
  <si>
    <t>WS</t>
  </si>
  <si>
    <t>BPM</t>
  </si>
  <si>
    <t>VORP</t>
  </si>
  <si>
    <t>Wins</t>
  </si>
  <si>
    <t>Win Contribution</t>
  </si>
  <si>
    <t>Net Rtg</t>
  </si>
  <si>
    <t>Total Stats</t>
  </si>
  <si>
    <t>Fouls</t>
  </si>
  <si>
    <t xml:space="preserve">Value </t>
  </si>
  <si>
    <t>Wins Contrib.</t>
  </si>
  <si>
    <t>Games Played</t>
  </si>
  <si>
    <t>Arron Afflalo</t>
  </si>
  <si>
    <t>Cole Aldrich</t>
  </si>
  <si>
    <t>Tony Allen</t>
  </si>
  <si>
    <t>Darrell Arthur</t>
  </si>
  <si>
    <t>Omer Asik</t>
  </si>
  <si>
    <t>Luke Babbitt</t>
  </si>
  <si>
    <t>Tarik Black</t>
  </si>
  <si>
    <t>Vander Blue</t>
  </si>
  <si>
    <t>Joel Bolomboy</t>
  </si>
  <si>
    <t>Trevor Booker</t>
  </si>
  <si>
    <t>Aaron Brooks</t>
  </si>
  <si>
    <t>Anthony Brown</t>
  </si>
  <si>
    <t>Bobby Brown</t>
  </si>
  <si>
    <t>Markel Brown</t>
  </si>
  <si>
    <t>Nicolas Brussino</t>
  </si>
  <si>
    <t>Dwight Buycks</t>
  </si>
  <si>
    <t>Mario Chalmers</t>
  </si>
  <si>
    <t>Kyle Collinsworth</t>
  </si>
  <si>
    <t>Nick Collison</t>
  </si>
  <si>
    <t>Jack Cooley</t>
  </si>
  <si>
    <t>Jordan Crawford</t>
  </si>
  <si>
    <t>Malcolm Delaney</t>
  </si>
  <si>
    <t>Larry Drew</t>
  </si>
  <si>
    <t>Jarell Eddie</t>
  </si>
  <si>
    <t>Tyler Ennis</t>
  </si>
  <si>
    <t>Jeremy Evans</t>
  </si>
  <si>
    <t>Kay Felder</t>
  </si>
  <si>
    <t>Marcus Georges-Hunt</t>
  </si>
  <si>
    <t>Jonathan Gibson</t>
  </si>
  <si>
    <t>Manu Ginobili</t>
  </si>
  <si>
    <t>Aaron Harrison</t>
  </si>
  <si>
    <t>Darrun Hilliard</t>
  </si>
  <si>
    <t>Scotty Hopson</t>
  </si>
  <si>
    <t>Josh Huestis</t>
  </si>
  <si>
    <t>Jarrett Jack</t>
  </si>
  <si>
    <t>Mike James</t>
  </si>
  <si>
    <t>Al Jefferson</t>
  </si>
  <si>
    <t>Richard Jefferson</t>
  </si>
  <si>
    <t>Brandon Jennings</t>
  </si>
  <si>
    <t>Brice Johnson</t>
  </si>
  <si>
    <t>Dakari Johnson</t>
  </si>
  <si>
    <t>Joe Johnson</t>
  </si>
  <si>
    <t>Sean Kilpatrick</t>
  </si>
  <si>
    <t>Mindaugas Kuzminskas</t>
  </si>
  <si>
    <t>Shane Larkin</t>
  </si>
  <si>
    <t>Joffrey Lauvergne</t>
  </si>
  <si>
    <t>DeAndre Liggins</t>
  </si>
  <si>
    <t>James Michael McAdoo</t>
  </si>
  <si>
    <t>Chris McCullough</t>
  </si>
  <si>
    <t>Josh McRoberts</t>
  </si>
  <si>
    <t>Jordan Mickey</t>
  </si>
  <si>
    <t>Luis Montero</t>
  </si>
  <si>
    <t>Timofey Mozgov</t>
  </si>
  <si>
    <t>Shabazz Muhammad</t>
  </si>
  <si>
    <t>Xavier Munford</t>
  </si>
  <si>
    <t>Dejounte Murray</t>
  </si>
  <si>
    <t>Jameer Nelson</t>
  </si>
  <si>
    <t>Lucas Nogueira</t>
  </si>
  <si>
    <t>Johnny O'Bryant</t>
  </si>
  <si>
    <t>Chinanu Onuaku</t>
  </si>
  <si>
    <t>Georgios Papagiannis</t>
  </si>
  <si>
    <t>Brandon Paul</t>
  </si>
  <si>
    <t>Adreian Payne</t>
  </si>
  <si>
    <t>Kendrick Perkins</t>
  </si>
  <si>
    <t>Marshall Plumlee</t>
  </si>
  <si>
    <t>Kristaps Porzingis</t>
  </si>
  <si>
    <t>Tim Quarterman</t>
  </si>
  <si>
    <t>Zach Randolph</t>
  </si>
  <si>
    <t>Willie Reed</t>
  </si>
  <si>
    <t>Andre Roberson</t>
  </si>
  <si>
    <t>Ramon Sessions</t>
  </si>
  <si>
    <t>Kyle Singler</t>
  </si>
  <si>
    <t>Josh Smith</t>
  </si>
  <si>
    <t>Marreese Speights</t>
  </si>
  <si>
    <t>David Stockton</t>
  </si>
  <si>
    <t>Julyan Stone</t>
  </si>
  <si>
    <t>Isaiah Taylor</t>
  </si>
  <si>
    <t>Mirza Teletovic</t>
  </si>
  <si>
    <t>Jason Terry</t>
  </si>
  <si>
    <t>Denzel Valentine</t>
  </si>
  <si>
    <t>Rashad Vaughn</t>
  </si>
  <si>
    <t>T.J. Warren</t>
  </si>
  <si>
    <t>Travis Wear</t>
  </si>
  <si>
    <t>David West</t>
  </si>
  <si>
    <t>Russell Westbrook</t>
  </si>
  <si>
    <t>Okaro White</t>
  </si>
  <si>
    <t>Isaiah Whitehead</t>
  </si>
  <si>
    <t>Hassan Whiteside</t>
  </si>
  <si>
    <t>Andrew Wiggins</t>
  </si>
  <si>
    <t>Alan Williams</t>
  </si>
  <si>
    <t>Derrick Williams</t>
  </si>
  <si>
    <t>Lou Williams</t>
  </si>
  <si>
    <t>Marvin Williams</t>
  </si>
  <si>
    <t>Justise Winslow</t>
  </si>
  <si>
    <t>Jeff Withey</t>
  </si>
  <si>
    <t>Nate Wolters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</si>
  <si>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</si>
  <si>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</si>
  <si>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</si>
  <si>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</si>
  <si>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</si>
  <si>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</si>
  <si>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</si>
  <si>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</si>
  <si>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</si>
  <si>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Ivica Zubac</t>
  </si>
  <si>
    <t>CHA</t>
  </si>
  <si>
    <t>Minutes</t>
  </si>
  <si>
    <t>Alexis Ajinca</t>
  </si>
  <si>
    <t>Lavoy Allen</t>
  </si>
  <si>
    <t>Chris Andersen</t>
  </si>
  <si>
    <t>Alan Anderson</t>
  </si>
  <si>
    <t>Joel Anthony</t>
  </si>
  <si>
    <t>Leandro Barbosa</t>
  </si>
  <si>
    <t>Matt Barnes</t>
  </si>
  <si>
    <t>Brandon Bass</t>
  </si>
  <si>
    <t>Anthony Bennett</t>
  </si>
  <si>
    <t>Ben Bentil</t>
  </si>
  <si>
    <t>Rakeem Christmas</t>
  </si>
  <si>
    <t>Semaj Christon</t>
  </si>
  <si>
    <t>Norris Cole</t>
  </si>
  <si>
    <t>Boris Diaw</t>
  </si>
  <si>
    <t>Toney Douglas</t>
  </si>
  <si>
    <t>Mike Dunleavy</t>
  </si>
  <si>
    <t>Monta Ellis</t>
  </si>
  <si>
    <t>Jordan Farmar</t>
  </si>
  <si>
    <t>Randy Foye</t>
  </si>
  <si>
    <t>Patricio Garino</t>
  </si>
  <si>
    <t>Michael Gbinije</t>
  </si>
  <si>
    <t>Alonzo Gee</t>
  </si>
  <si>
    <t>Archie Goodwin</t>
  </si>
  <si>
    <t>Justin Hamilton</t>
  </si>
  <si>
    <t>A.J. Hammons</t>
  </si>
  <si>
    <t>Justin Harper</t>
  </si>
  <si>
    <t>Manny Harris</t>
  </si>
  <si>
    <t>Spencer Hawes</t>
  </si>
  <si>
    <t>Gerald Henderson</t>
  </si>
  <si>
    <t>Roy Hibbert</t>
  </si>
  <si>
    <t>Jordan Hill</t>
  </si>
  <si>
    <t>Marcelo Huertas</t>
  </si>
  <si>
    <t>Kris Humphries</t>
  </si>
  <si>
    <t>Pierre Jackson</t>
  </si>
  <si>
    <t>Dahntay Jones</t>
  </si>
  <si>
    <t>James Jones</t>
  </si>
  <si>
    <t>Ryan Kelly</t>
  </si>
  <si>
    <t>Nicolas Laprovittola</t>
  </si>
  <si>
    <t>Ty Lawson</t>
  </si>
  <si>
    <t>David Lee</t>
  </si>
  <si>
    <t>Shawn Long</t>
  </si>
  <si>
    <t>John Lucas III</t>
  </si>
  <si>
    <t>Sheldon Mac</t>
  </si>
  <si>
    <t>K.J. McDaniels</t>
  </si>
  <si>
    <t>Mike Miller</t>
  </si>
  <si>
    <t>Elijah Millsap</t>
  </si>
  <si>
    <t>Anthony Morrow</t>
  </si>
  <si>
    <t>Maurice Ndour</t>
  </si>
  <si>
    <t>Gary Neal</t>
  </si>
  <si>
    <t>Andrew Nicholson</t>
  </si>
  <si>
    <t>Steve Novak</t>
  </si>
  <si>
    <t>Daniel Ochefu</t>
  </si>
  <si>
    <t>Arinze Onuaku</t>
  </si>
  <si>
    <t>Lamar Patterson</t>
  </si>
  <si>
    <t>Paul Pierce</t>
  </si>
  <si>
    <t>Ronnie Price</t>
  </si>
  <si>
    <t>Brian Roberts</t>
  </si>
  <si>
    <t>Thomas Robinson</t>
  </si>
  <si>
    <t>Sergio Rodriguez</t>
  </si>
  <si>
    <t>Damjan Rudez</t>
  </si>
  <si>
    <t>Brandon Rush</t>
  </si>
  <si>
    <t>Larry Sanders</t>
  </si>
  <si>
    <t>Luis Scola</t>
  </si>
  <si>
    <t>Kevin Seraphin</t>
  </si>
  <si>
    <t>Tiago Splitter</t>
  </si>
  <si>
    <t>Jarnell Stokes</t>
  </si>
  <si>
    <t>Diamond Stone</t>
  </si>
  <si>
    <t>Rodney Stuckey</t>
  </si>
  <si>
    <t>Jared Sullinger</t>
  </si>
  <si>
    <t>Edy Tavares</t>
  </si>
  <si>
    <t>Hollis Thompson</t>
  </si>
  <si>
    <t>Marcus Thornton</t>
  </si>
  <si>
    <t>Mike Tobey</t>
  </si>
  <si>
    <t>Axel Toupane</t>
  </si>
  <si>
    <t>Beno Udrih</t>
  </si>
  <si>
    <t>Jarrod Uthoff</t>
  </si>
  <si>
    <t>Anderson Varejao</t>
  </si>
  <si>
    <t>Greivis Vasquez</t>
  </si>
  <si>
    <t>Sasha Vujacic</t>
  </si>
  <si>
    <t>C.J. Watson</t>
  </si>
  <si>
    <t>C.J. Wilcox</t>
  </si>
  <si>
    <t>Deron Williams</t>
  </si>
  <si>
    <t>Reggie Williams</t>
  </si>
  <si>
    <t>Kyle Wiltjer</t>
  </si>
  <si>
    <t>Christian Wood</t>
  </si>
  <si>
    <t>Metta World Peace</t>
  </si>
  <si>
    <t>Stephen Zimmerman</t>
  </si>
  <si>
    <t>NetRtg</t>
  </si>
  <si>
    <t>Jordan Adams</t>
  </si>
  <si>
    <t>Cliff Alexander</t>
  </si>
  <si>
    <t>Lou Amundson</t>
  </si>
  <si>
    <t>James Anderson</t>
  </si>
  <si>
    <t>Keith Appling</t>
  </si>
  <si>
    <t>Jeff Ayres</t>
  </si>
  <si>
    <t>Cameron Bairstow</t>
  </si>
  <si>
    <t>Andrea Bargnani</t>
  </si>
  <si>
    <t>DeJuan Blair</t>
  </si>
  <si>
    <t>Steve Blake</t>
  </si>
  <si>
    <t>Matt Bonner</t>
  </si>
  <si>
    <t>Chris Bosh</t>
  </si>
  <si>
    <t>Elton Brand</t>
  </si>
  <si>
    <t>Kobe Bryant</t>
  </si>
  <si>
    <t>Chase Budinger</t>
  </si>
  <si>
    <t>Caron Butler</t>
  </si>
  <si>
    <t>Rasual Butler</t>
  </si>
  <si>
    <t>Coty Clarke</t>
  </si>
  <si>
    <t>Chris Copeland</t>
  </si>
  <si>
    <t>Bryce Cotton</t>
  </si>
  <si>
    <t>Jared Cunningham</t>
  </si>
  <si>
    <t>Branden Dawson</t>
  </si>
  <si>
    <t>Bryce Dejean-Jones</t>
  </si>
  <si>
    <t>Duje Dukan</t>
  </si>
  <si>
    <t>Tim Duncan</t>
  </si>
  <si>
    <t>Cleanthony Early</t>
  </si>
  <si>
    <t>Festus Ezeli</t>
  </si>
  <si>
    <t>Kevin Garnett</t>
  </si>
  <si>
    <t>Drew Gooden</t>
  </si>
  <si>
    <t>Andrew Goudelock</t>
  </si>
  <si>
    <t>Erick Green</t>
  </si>
  <si>
    <t>Jorge Gutierrez</t>
  </si>
  <si>
    <t>P.J. Hairston</t>
  </si>
  <si>
    <t>Jordan Hamilton</t>
  </si>
  <si>
    <t>Tyler Hansbrough</t>
  </si>
  <si>
    <t>Chuck Hayes</t>
  </si>
  <si>
    <t>J.J. Hickson</t>
  </si>
  <si>
    <t>Kirk Hinrich</t>
  </si>
  <si>
    <t>Ryan Hollins</t>
  </si>
  <si>
    <t>Damien Inglis</t>
  </si>
  <si>
    <t>Cory Jefferson</t>
  </si>
  <si>
    <t>Chris Johnson</t>
  </si>
  <si>
    <t>Chris Kaman</t>
  </si>
  <si>
    <t>Sergey Karasev</t>
  </si>
  <si>
    <t>Sasha Kaun</t>
  </si>
  <si>
    <t>Carl Landry</t>
  </si>
  <si>
    <t>Devyn Marble</t>
  </si>
  <si>
    <t>Kendall Marshall</t>
  </si>
  <si>
    <t>Kevin Martin</t>
  </si>
  <si>
    <t>O.J. Mayo</t>
  </si>
  <si>
    <t>Ray McCallum</t>
  </si>
  <si>
    <t>Mitch McGary</t>
  </si>
  <si>
    <t>Nazr Mohammed</t>
  </si>
  <si>
    <t>J.J. O'Brien</t>
  </si>
  <si>
    <t>Kostas Papanikolaou</t>
  </si>
  <si>
    <t>Nikola Pekovic</t>
  </si>
  <si>
    <t>Tibor Pleiss</t>
  </si>
  <si>
    <t>Phil Pressey</t>
  </si>
  <si>
    <t>Pablo Prigioni</t>
  </si>
  <si>
    <t>Tayshaun Prince</t>
  </si>
  <si>
    <t>Nate Robinson</t>
  </si>
  <si>
    <t>Robert Sacre</t>
  </si>
  <si>
    <t>Henry Sims</t>
  </si>
  <si>
    <t>Donald Sloan</t>
  </si>
  <si>
    <t>Greg Smith</t>
  </si>
  <si>
    <t>Russ Smith</t>
  </si>
  <si>
    <t>Amar'e Stoudemire</t>
  </si>
  <si>
    <t>Jason Thompson</t>
  </si>
  <si>
    <t>Charlie Villanueva</t>
  </si>
  <si>
    <t>Shayne Whittington</t>
  </si>
  <si>
    <t>Elliot Williams</t>
  </si>
  <si>
    <t>Mo Williams</t>
  </si>
  <si>
    <t>Tony Wroten</t>
  </si>
  <si>
    <t>Jeff Adrien</t>
  </si>
  <si>
    <t>Furkan Aldemir</t>
  </si>
  <si>
    <t>Pero Antic</t>
  </si>
  <si>
    <t>Earl Barron</t>
  </si>
  <si>
    <t>Jerrelle Benimon</t>
  </si>
  <si>
    <t>Sim Bhullar</t>
  </si>
  <si>
    <t>Carlos Boozer</t>
  </si>
  <si>
    <t>Jabari Brown</t>
  </si>
  <si>
    <t>Shannon Brown</t>
  </si>
  <si>
    <t>Will Bynum</t>
  </si>
  <si>
    <t>Nick Calathes</t>
  </si>
  <si>
    <t>Will Cherry</t>
  </si>
  <si>
    <t>Patrick Christopher</t>
  </si>
  <si>
    <t>Earl Clark</t>
  </si>
  <si>
    <t>Victor Claver</t>
  </si>
  <si>
    <t>Samuel Dalembert</t>
  </si>
  <si>
    <t>Luigi Datome</t>
  </si>
  <si>
    <t>Brandon Davies</t>
  </si>
  <si>
    <t>Glen Davis</t>
  </si>
  <si>
    <t>Andre Dawkins</t>
  </si>
  <si>
    <t>Joey Dorsey</t>
  </si>
  <si>
    <t>Chris Douglas-Roberts</t>
  </si>
  <si>
    <t>Reggie Evans</t>
  </si>
  <si>
    <t>Landry Fields</t>
  </si>
  <si>
    <t>Jamaal Franklin</t>
  </si>
  <si>
    <t>Joel Freeland</t>
  </si>
  <si>
    <t>Francisco Garcia</t>
  </si>
  <si>
    <t>Ben Gordon</t>
  </si>
  <si>
    <t>Drew Gordon</t>
  </si>
  <si>
    <t>Danny Granger</t>
  </si>
  <si>
    <t>Willie Green</t>
  </si>
  <si>
    <t>Brendan Haywood</t>
  </si>
  <si>
    <t>Xavier Henry</t>
  </si>
  <si>
    <t>Lester Hudson</t>
  </si>
  <si>
    <t>Robbie Hummel</t>
  </si>
  <si>
    <t>Bernard James</t>
  </si>
  <si>
    <t>Nick Johnson</t>
  </si>
  <si>
    <t>Perry Jones</t>
  </si>
  <si>
    <t>Jerome Jordan</t>
  </si>
  <si>
    <t>Andrei Kirilenko</t>
  </si>
  <si>
    <t>Alex Kirk</t>
  </si>
  <si>
    <t>Ognjen Kuzmic</t>
  </si>
  <si>
    <t>Ricky Ledo</t>
  </si>
  <si>
    <t>Malcolm Lee</t>
  </si>
  <si>
    <t>Shawn Marion</t>
  </si>
  <si>
    <t>Cartier Martin</t>
  </si>
  <si>
    <t>Kenyon Martin</t>
  </si>
  <si>
    <t>Jason Maxiell</t>
  </si>
  <si>
    <t>Jerel McNeal</t>
  </si>
  <si>
    <t>Gal Mekel</t>
  </si>
  <si>
    <t>Quincy Miller</t>
  </si>
  <si>
    <t>Darius Morris</t>
  </si>
  <si>
    <t>Toure' Murry</t>
  </si>
  <si>
    <t>Jannero Pargo</t>
  </si>
  <si>
    <t>A.J. Price</t>
  </si>
  <si>
    <t>Miroslav Raduljica</t>
  </si>
  <si>
    <t>Shavlik Randolph</t>
  </si>
  <si>
    <t>Glen Rice</t>
  </si>
  <si>
    <t>Jason Richardson</t>
  </si>
  <si>
    <t>Luke Ridnour</t>
  </si>
  <si>
    <t>John Salmons</t>
  </si>
  <si>
    <t>Alexey Shved</t>
  </si>
  <si>
    <t>Greg Stiemsma</t>
  </si>
  <si>
    <t>Jeffery Taylor</t>
  </si>
  <si>
    <t>Sebastian Telfair</t>
  </si>
  <si>
    <t>Malcolm Thomas</t>
  </si>
  <si>
    <t>Tyrus Thomas</t>
  </si>
  <si>
    <t>Ronny Turiaf</t>
  </si>
  <si>
    <t>Hedo Turkoglu</t>
  </si>
  <si>
    <t>Henry Walker</t>
  </si>
  <si>
    <t>Gerald Wallace</t>
  </si>
  <si>
    <t>David Wear</t>
  </si>
  <si>
    <t>Martell Webster</t>
  </si>
  <si>
    <t>Shawne Williams</t>
  </si>
  <si>
    <t>Dorell Wright</t>
  </si>
  <si>
    <t>Ray Allen*</t>
  </si>
  <si>
    <t>Hilton Armstrong</t>
  </si>
  <si>
    <t>Gustavo Ayon</t>
  </si>
  <si>
    <t>Chris Babb</t>
  </si>
  <si>
    <t>Shane Battier</t>
  </si>
  <si>
    <t>Andris Biedrins</t>
  </si>
  <si>
    <t>Chauncey Billups</t>
  </si>
  <si>
    <t>Andray Blatche</t>
  </si>
  <si>
    <t>Keith Bogans</t>
  </si>
  <si>
    <t>Josh Childress</t>
  </si>
  <si>
    <t>Dionte Christmas</t>
  </si>
  <si>
    <t>Jason Collins</t>
  </si>
  <si>
    <t>Shane Edwards</t>
  </si>
  <si>
    <t>Melvin Ely</t>
  </si>
  <si>
    <t>Vitor Faverani</t>
  </si>
  <si>
    <t>Carrick Felix</t>
  </si>
  <si>
    <t>Derek Fisher</t>
  </si>
  <si>
    <t>Diante Garrett</t>
  </si>
  <si>
    <t>Ryan Gomes</t>
  </si>
  <si>
    <t>Josh Harrellson</t>
  </si>
  <si>
    <t>Al Harrington</t>
  </si>
  <si>
    <t>Elias Harris</t>
  </si>
  <si>
    <t>Mike Harris</t>
  </si>
  <si>
    <t>Royal Ivey</t>
  </si>
  <si>
    <t>Stephen Jackson</t>
  </si>
  <si>
    <t>Damion James</t>
  </si>
  <si>
    <t>Antawn Jamison</t>
  </si>
  <si>
    <t>Darius Johnson-Odom</t>
  </si>
  <si>
    <t>Solomon Jones</t>
  </si>
  <si>
    <t>Viacheslav Kravtsov</t>
  </si>
  <si>
    <t>Doron Lamb</t>
  </si>
  <si>
    <t>Rashard Lewis</t>
  </si>
  <si>
    <t>Roger Mason</t>
  </si>
  <si>
    <t>Tony Mitchell</t>
  </si>
  <si>
    <t>Arnett Moultrie</t>
  </si>
  <si>
    <t>Erik Murphy</t>
  </si>
  <si>
    <t>Hamady N'Diaye</t>
  </si>
  <si>
    <t>Steve Nash*</t>
  </si>
  <si>
    <t>Nemanja Nedovic</t>
  </si>
  <si>
    <t>Jermaine O'Neal</t>
  </si>
  <si>
    <t>Greg Oden</t>
  </si>
  <si>
    <t>Daniel Orton</t>
  </si>
  <si>
    <t>Travis Outlaw</t>
  </si>
  <si>
    <t>Dexter Pittman</t>
  </si>
  <si>
    <t>Josh Powell</t>
  </si>
  <si>
    <t>Anthony Randolph</t>
  </si>
  <si>
    <t>Mustafa Shakur</t>
  </si>
  <si>
    <t>Chris Singleton</t>
  </si>
  <si>
    <t>Peyton Siva</t>
  </si>
  <si>
    <t>Chris Smith</t>
  </si>
  <si>
    <t>Tyshawn Taylor</t>
  </si>
  <si>
    <t>Hasheem Thabeet</t>
  </si>
  <si>
    <t>Jamaal Tinsley</t>
  </si>
  <si>
    <t>Jeremy Tyler</t>
  </si>
  <si>
    <t>Casper Ware</t>
  </si>
  <si>
    <t>Earl Watson</t>
  </si>
  <si>
    <t>Maalik Wayns</t>
  </si>
  <si>
    <t>D.J. White</t>
  </si>
  <si>
    <t>Royce White</t>
  </si>
  <si>
    <t>Chris Wright</t>
  </si>
  <si>
    <t>2017-2018</t>
  </si>
  <si>
    <t>MVP Predictor Ranking</t>
  </si>
  <si>
    <t>Actual MVP Ranking</t>
  </si>
  <si>
    <t>2016-2017</t>
  </si>
  <si>
    <t>2015-2016</t>
  </si>
  <si>
    <t>2014-2015</t>
  </si>
  <si>
    <t>Difference</t>
  </si>
  <si>
    <t>Season</t>
  </si>
  <si>
    <t>2018-2019</t>
  </si>
  <si>
    <t>Minutes / Game</t>
  </si>
  <si>
    <t>Weighted Diff.</t>
  </si>
  <si>
    <t xml:space="preserve"> </t>
  </si>
  <si>
    <t>Total Error</t>
  </si>
  <si>
    <t>Points / Game</t>
  </si>
  <si>
    <t>Rebounds</t>
  </si>
  <si>
    <t>Assists</t>
  </si>
  <si>
    <t>Contribution Avg 
(VORP, NetRtg, BPM, and WS)</t>
  </si>
  <si>
    <t>Value Score</t>
  </si>
  <si>
    <t>Games</t>
  </si>
  <si>
    <t>Mins</t>
  </si>
  <si>
    <t>Josh Akognon</t>
  </si>
  <si>
    <t>NOH</t>
  </si>
  <si>
    <t>Rodrigue Beaubois</t>
  </si>
  <si>
    <t>Ronnie Brewer</t>
  </si>
  <si>
    <t>MarShon Brooks</t>
  </si>
  <si>
    <t>Kwame Brown</t>
  </si>
  <si>
    <t>Marcus Camby</t>
  </si>
  <si>
    <t>Matt Carroll</t>
  </si>
  <si>
    <t>Will Conroy</t>
  </si>
  <si>
    <t>Daequan Cook</t>
  </si>
  <si>
    <t>Eddy Curry</t>
  </si>
  <si>
    <t>Marquis Daniels</t>
  </si>
  <si>
    <t>Austin Daye</t>
  </si>
  <si>
    <t>Nando De Colo</t>
  </si>
  <si>
    <t>Carlos Delfino</t>
  </si>
  <si>
    <t>Justin Dentmon</t>
  </si>
  <si>
    <t>DeSagana Diop</t>
  </si>
  <si>
    <t>Keyon Dooling</t>
  </si>
  <si>
    <t>Chris Duhon</t>
  </si>
  <si>
    <t>Devin Ebanks</t>
  </si>
  <si>
    <t>Kim English</t>
  </si>
  <si>
    <t>Mickael Gelabale</t>
  </si>
  <si>
    <t>Daniel Gibson</t>
  </si>
  <si>
    <t>Aaron Gray</t>
  </si>
  <si>
    <t>Hamed Haddadi</t>
  </si>
  <si>
    <t>Richard Hamilton</t>
  </si>
  <si>
    <t>Ben Hansbrough</t>
  </si>
  <si>
    <t>Terrel Harris</t>
  </si>
  <si>
    <t>Lazar Hayward</t>
  </si>
  <si>
    <t>Cory Higgins</t>
  </si>
  <si>
    <t>Grant Hill*</t>
  </si>
  <si>
    <t>Tyler Honeycutt</t>
  </si>
  <si>
    <t>Josh Howard</t>
  </si>
  <si>
    <t>Juwan Howard</t>
  </si>
  <si>
    <t>Jared Jeffries</t>
  </si>
  <si>
    <t>Charles Jenkins</t>
  </si>
  <si>
    <t>Ivan Johnson</t>
  </si>
  <si>
    <t>Orlando Johnson</t>
  </si>
  <si>
    <t>DeQuan Jones</t>
  </si>
  <si>
    <t>Dominique Jones</t>
  </si>
  <si>
    <t>Kevin Jones</t>
  </si>
  <si>
    <t>Jason Kidd*</t>
  </si>
  <si>
    <t>Linas Kleiza</t>
  </si>
  <si>
    <t>Scott Machado</t>
  </si>
  <si>
    <t>Corey Maggette</t>
  </si>
  <si>
    <t>Eric Maynor</t>
  </si>
  <si>
    <t>Dominic McGuire</t>
  </si>
  <si>
    <t>Fab Melo</t>
  </si>
  <si>
    <t>Darko Milicic</t>
  </si>
  <si>
    <t>Andre Miller</t>
  </si>
  <si>
    <t>Byron Mullens</t>
  </si>
  <si>
    <t>Kevin Murphy</t>
  </si>
  <si>
    <t>Troy Murphy</t>
  </si>
  <si>
    <t>Lamar Odom</t>
  </si>
  <si>
    <t>Tim Ohlbrecht</t>
  </si>
  <si>
    <t>Emeka Okafor</t>
  </si>
  <si>
    <t>Jeremy Pargo</t>
  </si>
  <si>
    <t>Sasha Pavlovic</t>
  </si>
  <si>
    <t>Johan Petro</t>
  </si>
  <si>
    <t>Mickael Pietrus</t>
  </si>
  <si>
    <t>Joel Przybilla</t>
  </si>
  <si>
    <t>Chris Quinn</t>
  </si>
  <si>
    <t>Vladimir Radmanovic</t>
  </si>
  <si>
    <t>Quentin Richardson</t>
  </si>
  <si>
    <t>Brandon Roy</t>
  </si>
  <si>
    <t>Samardo Samuels</t>
  </si>
  <si>
    <t>Josh Selby</t>
  </si>
  <si>
    <t>Tornike Shengelia</t>
  </si>
  <si>
    <t>Nolan Smith</t>
  </si>
  <si>
    <t>Jerry Stackhouse</t>
  </si>
  <si>
    <t>DeShawn Stevenson</t>
  </si>
  <si>
    <t>DaJuan Summers</t>
  </si>
  <si>
    <t>Marquis Teague</t>
  </si>
  <si>
    <t>Kurt Thomas</t>
  </si>
  <si>
    <t>Jan Vesely</t>
  </si>
  <si>
    <t>Rasheed Wallace</t>
  </si>
  <si>
    <t>Luke Walton</t>
  </si>
  <si>
    <t>Hakim Warrick</t>
  </si>
  <si>
    <t>James White</t>
  </si>
  <si>
    <t>Chris Wilcox</t>
  </si>
  <si>
    <t>Damien Wilkins</t>
  </si>
  <si>
    <t>Terrence Williams</t>
  </si>
  <si>
    <t>Sam Young</t>
  </si>
  <si>
    <t>Luke Zeller</t>
  </si>
  <si>
    <t>Team</t>
  </si>
  <si>
    <t>Blake Ahearn</t>
  </si>
  <si>
    <t>Solomon Alabi</t>
  </si>
  <si>
    <t>Morris Almond</t>
  </si>
  <si>
    <t>Gilbert Arenas</t>
  </si>
  <si>
    <t>Kelenna Azubuike</t>
  </si>
  <si>
    <t>Renaldo Balkman</t>
  </si>
  <si>
    <t>Tony Battie</t>
  </si>
  <si>
    <t>Raja Bell</t>
  </si>
  <si>
    <t>Keith Benson</t>
  </si>
  <si>
    <t>Mike Bibby</t>
  </si>
  <si>
    <t>NJN</t>
  </si>
  <si>
    <t>Earl Boykins</t>
  </si>
  <si>
    <t>Craig Brackins</t>
  </si>
  <si>
    <t>Jon Brockman</t>
  </si>
  <si>
    <t>Derrick Brown</t>
  </si>
  <si>
    <t>Derrick Byars</t>
  </si>
  <si>
    <t>Andrew Bynum</t>
  </si>
  <si>
    <t>Brian Cardinal</t>
  </si>
  <si>
    <t>Anthony Carter</t>
  </si>
  <si>
    <t>Brian Cook</t>
  </si>
  <si>
    <t>Erick Dampier</t>
  </si>
  <si>
    <t>Baron Davis</t>
  </si>
  <si>
    <t>Josh Davis</t>
  </si>
  <si>
    <t>Eric Dawson</t>
  </si>
  <si>
    <t>Ike Diogu</t>
  </si>
  <si>
    <t>Jerome Dyson</t>
  </si>
  <si>
    <t>Francisco Elson</t>
  </si>
  <si>
    <t>Andre Emmett</t>
  </si>
  <si>
    <t>Semih Erden</t>
  </si>
  <si>
    <t>Maurice Evans</t>
  </si>
  <si>
    <t>Christian Eyenga</t>
  </si>
  <si>
    <t>Rudy Fernandez</t>
  </si>
  <si>
    <t>Kyrylo Fesenko</t>
  </si>
  <si>
    <t>Jonny Flynn</t>
  </si>
  <si>
    <t>Jeff Foote</t>
  </si>
  <si>
    <t>Gary Forbes</t>
  </si>
  <si>
    <t>T.J. Ford</t>
  </si>
  <si>
    <t>Jeff Foster</t>
  </si>
  <si>
    <t>Dan Gadzuric</t>
  </si>
  <si>
    <t>Sundiata Gaines</t>
  </si>
  <si>
    <t>Donte Greene</t>
  </si>
  <si>
    <t>Luke Harangody</t>
  </si>
  <si>
    <t>Darington Hobson</t>
  </si>
  <si>
    <t>Dennis Horner</t>
  </si>
  <si>
    <t>Larry Hughes</t>
  </si>
  <si>
    <t>Yi Jianlian</t>
  </si>
  <si>
    <t>Armon Johnson</t>
  </si>
  <si>
    <t>Carldell Johnson</t>
  </si>
  <si>
    <t>JaJuan Johnson</t>
  </si>
  <si>
    <t>Trey Johnson</t>
  </si>
  <si>
    <t>Jason Kapono</t>
  </si>
  <si>
    <t>D.J. Kennedy</t>
  </si>
  <si>
    <t>Travis Leslie</t>
  </si>
  <si>
    <t>Vernon Macklin</t>
  </si>
  <si>
    <t>Jamaal Magloire</t>
  </si>
  <si>
    <t>Tracy McGrady*</t>
  </si>
  <si>
    <t>Brad Miller</t>
  </si>
  <si>
    <t>Jamario Moon</t>
  </si>
  <si>
    <t>Mikki Moore</t>
  </si>
  <si>
    <t>Eduardo Najera</t>
  </si>
  <si>
    <t>Andres Nocioni</t>
  </si>
  <si>
    <t>Mehmet Okur</t>
  </si>
  <si>
    <t>Larry Owens</t>
  </si>
  <si>
    <t>Anthony Parker</t>
  </si>
  <si>
    <t>Michael Redd</t>
  </si>
  <si>
    <t>Ryan Reid</t>
  </si>
  <si>
    <t>Walker Russell</t>
  </si>
  <si>
    <t>Brian Scalabrine</t>
  </si>
  <si>
    <t>Xavier Silas</t>
  </si>
  <si>
    <t>Bobby Simmons</t>
  </si>
  <si>
    <t>James Singleton</t>
  </si>
  <si>
    <t>Brian Skinner</t>
  </si>
  <si>
    <t>Craig Smith</t>
  </si>
  <si>
    <t>Jerry Smith</t>
  </si>
  <si>
    <t>Trey Thompkins</t>
  </si>
  <si>
    <t>Mychel Thompson</t>
  </si>
  <si>
    <t>Edwin Ubiles</t>
  </si>
  <si>
    <t>Ben Uzoh</t>
  </si>
  <si>
    <t>Von Wafer</t>
  </si>
  <si>
    <t>Ben Wallace</t>
  </si>
  <si>
    <t>Darryl Watkins</t>
  </si>
  <si>
    <t>Delonte West</t>
  </si>
  <si>
    <t>Jordan Williams</t>
  </si>
  <si>
    <t>Sean Williams</t>
  </si>
  <si>
    <t>Shelden Williams</t>
  </si>
  <si>
    <t>Maurice Ager</t>
  </si>
  <si>
    <t>Malik Allen</t>
  </si>
  <si>
    <t>David Andersen</t>
  </si>
  <si>
    <t>Carlos Arroyo</t>
  </si>
  <si>
    <t>Marcus Banks</t>
  </si>
  <si>
    <t>Charlie Bell</t>
  </si>
  <si>
    <t>Derrick Caracter</t>
  </si>
  <si>
    <t>Rodney Carney</t>
  </si>
  <si>
    <t>Jarron Collins</t>
  </si>
  <si>
    <t>Sherron Collins</t>
  </si>
  <si>
    <t>Marcus Cousin</t>
  </si>
  <si>
    <t>Antonio Daniels</t>
  </si>
  <si>
    <t>Zabian Dowdell</t>
  </si>
  <si>
    <t>Ronald Dupree</t>
  </si>
  <si>
    <t>Patrick Ewing</t>
  </si>
  <si>
    <t>Joey Graham</t>
  </si>
  <si>
    <t>Stephen Graham</t>
  </si>
  <si>
    <t>Orien Greene</t>
  </si>
  <si>
    <t>Luther Head</t>
  </si>
  <si>
    <t>Eddie House</t>
  </si>
  <si>
    <t>Zydrunas Ilgauskas</t>
  </si>
  <si>
    <t>Didier Ilunga-Mbenga</t>
  </si>
  <si>
    <t>Darnell Jackson</t>
  </si>
  <si>
    <t>Othyus Jeffers</t>
  </si>
  <si>
    <t>Eugene Jeter</t>
  </si>
  <si>
    <t>Nenad Krstic</t>
  </si>
  <si>
    <t>Acie Law</t>
  </si>
  <si>
    <t>Gani Lawal</t>
  </si>
  <si>
    <t>Sean Marks</t>
  </si>
  <si>
    <t>Antonio McDyess</t>
  </si>
  <si>
    <t>Pops Mensah-Bonsu</t>
  </si>
  <si>
    <t>Yao Ming*</t>
  </si>
  <si>
    <t>Shaquille O'Neal*</t>
  </si>
  <si>
    <t>Fabricio Oberto</t>
  </si>
  <si>
    <t>Morris Peterson</t>
  </si>
  <si>
    <t>James Posey</t>
  </si>
  <si>
    <t>Leon Powe</t>
  </si>
  <si>
    <t>Theo Ratliff</t>
  </si>
  <si>
    <t>Andy Rautins</t>
  </si>
  <si>
    <t>Quinton Ross</t>
  </si>
  <si>
    <t>Garret Siler</t>
  </si>
  <si>
    <t>Joe Smith</t>
  </si>
  <si>
    <t>Darius Songaila</t>
  </si>
  <si>
    <t>Peja Stojakovic</t>
  </si>
  <si>
    <t>Pape Sy</t>
  </si>
  <si>
    <t>Jermaine Taylor</t>
  </si>
  <si>
    <t>Etan Thomas</t>
  </si>
  <si>
    <t>Al Thornton</t>
  </si>
  <si>
    <t>Ime Udoka</t>
  </si>
  <si>
    <t>Willie Warren</t>
  </si>
  <si>
    <t>Kyle Weaver</t>
  </si>
  <si>
    <t>Sonny Weems</t>
  </si>
  <si>
    <t>Mario West</t>
  </si>
  <si>
    <t>Jason Williams</t>
  </si>
  <si>
    <t>Jawad Williams</t>
  </si>
  <si>
    <t>Antoine Wright</t>
  </si>
  <si>
    <t>Julian Wright</t>
  </si>
  <si>
    <t>Joe Alexander</t>
  </si>
  <si>
    <t>Rafer Alston</t>
  </si>
  <si>
    <t>Antonio Anderson</t>
  </si>
  <si>
    <t>Chucky Atkins</t>
  </si>
  <si>
    <t>Jonathan Bender</t>
  </si>
  <si>
    <t>Josh Boone</t>
  </si>
  <si>
    <t>Ryan Bowen</t>
  </si>
  <si>
    <t>Devin Brown</t>
  </si>
  <si>
    <t>Mardy Collins</t>
  </si>
  <si>
    <t>JamesOn Curry</t>
  </si>
  <si>
    <t>Paul Davis</t>
  </si>
  <si>
    <t>Ricky Davis</t>
  </si>
  <si>
    <t>Yakhouba Diawara</t>
  </si>
  <si>
    <t>Travis Diener</t>
  </si>
  <si>
    <t>Michael Finley</t>
  </si>
  <si>
    <t>Devean George</t>
  </si>
  <si>
    <t>J.R. Giddens</t>
  </si>
  <si>
    <t>Trey Gilder</t>
  </si>
  <si>
    <t>Taylor Griffin</t>
  </si>
  <si>
    <t>Malik Hairston</t>
  </si>
  <si>
    <t>Marcus Haislip</t>
  </si>
  <si>
    <t>Trenton Hassell</t>
  </si>
  <si>
    <t>Jarvis Hayes</t>
  </si>
  <si>
    <t>Chris Hunter</t>
  </si>
  <si>
    <t>Lindsey Hunter</t>
  </si>
  <si>
    <t>Othello Hunter</t>
  </si>
  <si>
    <t>Steven Hunter</t>
  </si>
  <si>
    <t>Allen Iverson*</t>
  </si>
  <si>
    <t>Nathan Jawai</t>
  </si>
  <si>
    <t>Anthony Johnson</t>
  </si>
  <si>
    <t>Dwayne Jones</t>
  </si>
  <si>
    <t>Oliver Lafayette</t>
  </si>
  <si>
    <t>Desmond Mason</t>
  </si>
  <si>
    <t>Sean May</t>
  </si>
  <si>
    <t>Randolph Morris</t>
  </si>
  <si>
    <t>Adam Morrison</t>
  </si>
  <si>
    <t>Ronald Murray</t>
  </si>
  <si>
    <t>Rasho Nesterovic</t>
  </si>
  <si>
    <t>Patrick O'Bryant</t>
  </si>
  <si>
    <t>Kevin Ollie</t>
  </si>
  <si>
    <t>Oleksiy Pecherov</t>
  </si>
  <si>
    <t>Chris Richard</t>
  </si>
  <si>
    <t>Kareem Rush</t>
  </si>
  <si>
    <t>Kenny Thomas</t>
  </si>
  <si>
    <t>Tim Thomas</t>
  </si>
  <si>
    <t>Alando Tucker</t>
  </si>
  <si>
    <t>Roko Ukic</t>
  </si>
  <si>
    <t>Mike Wilks</t>
  </si>
  <si>
    <t>Marcus Williams</t>
  </si>
  <si>
    <t>Hassan Adams</t>
  </si>
  <si>
    <t>Brent Barry</t>
  </si>
  <si>
    <t>Maceo Baston</t>
  </si>
  <si>
    <t>Mark Blount</t>
  </si>
  <si>
    <t>Bruce Bowen</t>
  </si>
  <si>
    <t>Andre Brown</t>
  </si>
  <si>
    <t>Greg Buckner</t>
  </si>
  <si>
    <t>Speedy Claxton</t>
  </si>
  <si>
    <t>Joe Crawford</t>
  </si>
  <si>
    <t>Jermareo Davidson</t>
  </si>
  <si>
    <t>Juan Dixon</t>
  </si>
  <si>
    <t>Desmon Farmer</t>
  </si>
  <si>
    <t>Thomas Gardner</t>
  </si>
  <si>
    <t>Eddie Gill</t>
  </si>
  <si>
    <t>Matt Harpring</t>
  </si>
  <si>
    <t>Walter Herrmann</t>
  </si>
  <si>
    <t>Steven Hill</t>
  </si>
  <si>
    <t>Bobby Jackson</t>
  </si>
  <si>
    <t>Jerome James</t>
  </si>
  <si>
    <t>Marko Jaric</t>
  </si>
  <si>
    <t>Dontell Jefferson</t>
  </si>
  <si>
    <t>Damon Jones</t>
  </si>
  <si>
    <t>Fred Jones</t>
  </si>
  <si>
    <t>Tarence Kinsey</t>
  </si>
  <si>
    <t>Brevin Knight</t>
  </si>
  <si>
    <t>Rob Kurz</t>
  </si>
  <si>
    <t>Mark Madsen</t>
  </si>
  <si>
    <t>Stephon Marbury</t>
  </si>
  <si>
    <t>Donyell Marshall</t>
  </si>
  <si>
    <t>Chris Mihm</t>
  </si>
  <si>
    <t>Darius Miles</t>
  </si>
  <si>
    <t>Cuttino Mobley</t>
  </si>
  <si>
    <t>Dikembe Mutombo*</t>
  </si>
  <si>
    <t>DeMarcus Nelson</t>
  </si>
  <si>
    <t>Gabe Pruitt</t>
  </si>
  <si>
    <t>Jeremy Richardson</t>
  </si>
  <si>
    <t>Michael Ruffin</t>
  </si>
  <si>
    <t>Walter Sharpe</t>
  </si>
  <si>
    <t>Robert Swift</t>
  </si>
  <si>
    <t>Wally Szczerbiak</t>
  </si>
  <si>
    <t>Mike Taylor</t>
  </si>
  <si>
    <t>Jacque Vaughn</t>
  </si>
  <si>
    <t>Jake Voskuhl</t>
  </si>
  <si>
    <t>Lorenzen Wright</t>
  </si>
  <si>
    <t>Sun Yue</t>
  </si>
  <si>
    <t>Level of Impact</t>
  </si>
  <si>
    <t>Quality of Impact</t>
  </si>
  <si>
    <t>Predicted Rank</t>
  </si>
  <si>
    <t>Actual Rank</t>
  </si>
  <si>
    <t>N/A</t>
  </si>
  <si>
    <t>&gt;10</t>
  </si>
  <si>
    <t>REB</t>
  </si>
  <si>
    <t>Net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</si>
</sst>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wrapText="1"/>
    </xf>
    <xf numFmtId="2" fontId="1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/>
    <xf numFmtId="2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0" fontId="1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horizontal="center" vertical="center" wrapText="1"/>
    </xf>
    <xf numFmtId="164" fontId="0" fillId="3" borderId="0" xfId="0" applyNumberFormat="1" applyFill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2" fontId="1" fillId="2" borderId="0" xfId="0" applyNumberFormat="1" applyFont="1" applyFill="1" applyAlignment="1">
      <alignment horizontal="center" wrapText="1"/>
    </xf>
    <xf numFmtId="0" fontId="0" fillId="0" borderId="0" xfId="0" applyAlignment="1"/>
    <xf numFmtId="2" fontId="1" fillId="0" borderId="0" xfId="0" applyNumberFormat="1" applyFont="1" applyAlignment="1"/>
    <xf numFmtId="0" fontId="1" fillId="6" borderId="0" xfId="0" applyFont="1" applyFill="1" applyAlignment="1">
      <alignment horizontal="center" vertical="center" wrapText="1"/>
    </xf>
    <xf numFmtId="2" fontId="1" fillId="8" borderId="0" xfId="0" applyNumberFormat="1" applyFont="1" applyFill="1" applyAlignment="1">
      <alignment horizontal="center" vertical="center" wrapText="1"/>
    </xf>
    <xf numFmtId="2" fontId="2" fillId="8" borderId="0" xfId="0" applyNumberFormat="1" applyFont="1" applyFill="1"/>
    <xf numFmtId="0" fontId="0" fillId="8" borderId="0" xfId="0" applyFill="1"/>
    <xf numFmtId="0" fontId="1" fillId="8" borderId="0" xfId="0" applyFont="1" applyFill="1" applyAlignment="1">
      <alignment horizontal="center" vertical="center" wrapText="1"/>
    </xf>
    <xf numFmtId="0" fontId="2" fillId="8" borderId="0" xfId="0" applyFont="1" applyFill="1"/>
    <xf numFmtId="0" fontId="1" fillId="0" borderId="0" xfId="0" applyFont="1" applyAlignment="1">
      <alignment vertical="center"/>
    </xf>
    <xf numFmtId="0" fontId="1" fillId="2" borderId="0" xfId="0" applyNumberFormat="1" applyFont="1" applyFill="1" applyAlignment="1">
      <alignment horizontal="center" vertical="center" wrapText="1"/>
    </xf>
    <xf numFmtId="2" fontId="1" fillId="6" borderId="0" xfId="0" applyNumberFormat="1" applyFont="1" applyFill="1" applyAlignment="1">
      <alignment horizontal="center" vertical="center" wrapText="1"/>
    </xf>
    <xf numFmtId="2" fontId="2" fillId="6" borderId="0" xfId="0" applyNumberFormat="1" applyFont="1" applyFill="1"/>
    <xf numFmtId="0" fontId="2" fillId="6" borderId="0" xfId="0" applyFont="1" applyFill="1"/>
    <xf numFmtId="2" fontId="2" fillId="4" borderId="0" xfId="0" applyNumberFormat="1" applyFont="1" applyFill="1"/>
    <xf numFmtId="0" fontId="2" fillId="4" borderId="0" xfId="0" applyFont="1" applyFill="1"/>
    <xf numFmtId="0" fontId="0" fillId="4" borderId="0" xfId="0" applyFill="1"/>
    <xf numFmtId="0" fontId="0" fillId="6" borderId="0" xfId="0" applyFill="1"/>
    <xf numFmtId="0" fontId="1" fillId="4" borderId="0" xfId="0" applyFont="1" applyFill="1" applyAlignment="1">
      <alignment horizontal="center" wrapText="1"/>
    </xf>
    <xf numFmtId="2" fontId="1" fillId="4" borderId="0" xfId="0" applyNumberFormat="1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2" fontId="2" fillId="6" borderId="0" xfId="0" applyNumberFormat="1" applyFont="1" applyFill="1" applyAlignment="1">
      <alignment wrapText="1"/>
    </xf>
    <xf numFmtId="2" fontId="1" fillId="9" borderId="0" xfId="0" applyNumberFormat="1" applyFont="1" applyFill="1" applyAlignment="1">
      <alignment horizontal="center" vertical="center" wrapText="1"/>
    </xf>
    <xf numFmtId="2" fontId="2" fillId="9" borderId="0" xfId="0" applyNumberFormat="1" applyFont="1" applyFill="1"/>
    <xf numFmtId="2" fontId="0" fillId="9" borderId="0" xfId="0" applyNumberFormat="1" applyFill="1"/>
    <xf numFmtId="0" fontId="1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wrapText="1"/>
    </xf>
    <xf numFmtId="0" fontId="0" fillId="9" borderId="0" xfId="0" applyFill="1"/>
    <xf numFmtId="0" fontId="1" fillId="10" borderId="0" xfId="0" applyFont="1" applyFill="1" applyAlignment="1">
      <alignment horizontal="center" vertical="center" wrapText="1"/>
    </xf>
    <xf numFmtId="2" fontId="2" fillId="10" borderId="0" xfId="0" applyNumberFormat="1" applyFont="1" applyFill="1"/>
    <xf numFmtId="0" fontId="0" fillId="10" borderId="0" xfId="0" applyFill="1"/>
    <xf numFmtId="2" fontId="0" fillId="6" borderId="0" xfId="0" applyNumberFormat="1" applyFill="1"/>
    <xf numFmtId="0" fontId="2" fillId="10" borderId="0" xfId="0" applyFont="1" applyFill="1" applyAlignment="1">
      <alignment wrapText="1"/>
    </xf>
    <xf numFmtId="2" fontId="1" fillId="10" borderId="0" xfId="0" applyNumberFormat="1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2" fillId="6" borderId="0" xfId="0" applyNumberFormat="1" applyFont="1" applyFill="1"/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6B7B-97C8-C847-93E9-7EEA17027FFF}">
  <dimension ref="A1:AA220"/>
  <sheetViews>
    <sheetView zoomScale="130" zoomScaleNormal="130" workbookViewId="0">
      <selection activeCell="A13" sqref="A13"/>
    </sheetView>
  </sheetViews>
  <sheetFormatPr baseColWidth="10" defaultRowHeight="16" x14ac:dyDescent="0.2"/>
  <cols>
    <col min="1" max="1" width="17.5" customWidth="1"/>
    <col min="2" max="2" width="5" bestFit="1" customWidth="1"/>
    <col min="3" max="3" width="5.6640625" style="68" customWidth="1"/>
    <col min="4" max="4" width="5.83203125" style="68" bestFit="1" customWidth="1"/>
    <col min="5" max="5" width="4.33203125" style="68" bestFit="1" customWidth="1"/>
    <col min="6" max="6" width="6.5" hidden="1" customWidth="1"/>
    <col min="7" max="8" width="9" hidden="1" customWidth="1"/>
    <col min="9" max="9" width="4.1640625" style="54" bestFit="1" customWidth="1"/>
    <col min="10" max="10" width="3.83203125" style="54" bestFit="1" customWidth="1"/>
    <col min="11" max="11" width="3.5" style="54" bestFit="1" customWidth="1"/>
    <col min="12" max="12" width="3.6640625" style="54" bestFit="1" customWidth="1"/>
    <col min="13" max="13" width="4.1640625" style="54" bestFit="1" customWidth="1"/>
    <col min="14" max="14" width="4.6640625" style="54" bestFit="1" customWidth="1"/>
    <col min="15" max="15" width="6.5" style="54" customWidth="1"/>
    <col min="16" max="16" width="5" style="69" bestFit="1" customWidth="1"/>
    <col min="17" max="17" width="6.5" style="68" customWidth="1"/>
    <col min="18" max="18" width="7.33203125" style="65" customWidth="1"/>
    <col min="19" max="19" width="7.83203125" style="65" hidden="1" customWidth="1"/>
    <col min="20" max="20" width="7" style="65" customWidth="1"/>
    <col min="21" max="21" width="6.33203125" style="65" bestFit="1" customWidth="1"/>
    <col min="22" max="22" width="6.33203125" style="67" bestFit="1" customWidth="1"/>
    <col min="23" max="23" width="7.83203125" style="62" bestFit="1" customWidth="1"/>
    <col min="24" max="24" width="9.5" style="43" customWidth="1"/>
    <col min="25" max="25" width="9.5" style="73" customWidth="1"/>
    <col min="26" max="26" width="9.83203125" style="6" customWidth="1"/>
  </cols>
  <sheetData>
    <row r="1" spans="1:27" ht="35" customHeight="1" x14ac:dyDescent="0.2">
      <c r="A1" s="1" t="s">
        <v>0</v>
      </c>
      <c r="B1" s="1" t="s">
        <v>959</v>
      </c>
      <c r="C1" s="66" t="s">
        <v>443</v>
      </c>
      <c r="D1" s="66" t="s">
        <v>873</v>
      </c>
      <c r="E1" s="66" t="s">
        <v>40</v>
      </c>
      <c r="F1" s="1" t="s">
        <v>5</v>
      </c>
      <c r="G1" s="1" t="s">
        <v>8</v>
      </c>
      <c r="H1" s="1" t="s">
        <v>10</v>
      </c>
      <c r="I1" s="40" t="s">
        <v>1202</v>
      </c>
      <c r="J1" s="40" t="s">
        <v>12</v>
      </c>
      <c r="K1" s="40" t="s">
        <v>13</v>
      </c>
      <c r="L1" s="40" t="s">
        <v>14</v>
      </c>
      <c r="M1" s="40" t="s">
        <v>15</v>
      </c>
      <c r="N1" s="40" t="s">
        <v>447</v>
      </c>
      <c r="O1" s="40" t="s">
        <v>17</v>
      </c>
      <c r="P1" s="48" t="s">
        <v>438</v>
      </c>
      <c r="Q1" s="66" t="s">
        <v>439</v>
      </c>
      <c r="R1" s="63" t="s">
        <v>440</v>
      </c>
      <c r="S1" s="63" t="s">
        <v>441</v>
      </c>
      <c r="T1" s="63" t="s">
        <v>442</v>
      </c>
      <c r="U1" s="63" t="s">
        <v>1203</v>
      </c>
      <c r="V1" s="71" t="s">
        <v>1196</v>
      </c>
      <c r="W1" s="60" t="s">
        <v>1197</v>
      </c>
      <c r="X1" s="44" t="s">
        <v>449</v>
      </c>
      <c r="Y1" s="72" t="s">
        <v>446</v>
      </c>
      <c r="Z1" s="8" t="s">
        <v>448</v>
      </c>
      <c r="AA1" s="47" t="s">
        <v>1198</v>
      </c>
    </row>
    <row r="2" spans="1:27" x14ac:dyDescent="0.2">
      <c r="A2" s="2" t="s">
        <v>204</v>
      </c>
      <c r="B2" s="2" t="s">
        <v>34</v>
      </c>
      <c r="C2" s="70">
        <v>53</v>
      </c>
      <c r="D2" s="70">
        <v>78</v>
      </c>
      <c r="E2" s="70">
        <v>36.799999999999997</v>
      </c>
      <c r="F2" s="2">
        <v>0.442</v>
      </c>
      <c r="G2" s="2">
        <v>0.36799999999999999</v>
      </c>
      <c r="H2" s="2">
        <v>0.879</v>
      </c>
      <c r="I2" s="58">
        <v>6.6</v>
      </c>
      <c r="J2" s="58">
        <v>7.5</v>
      </c>
      <c r="K2" s="58">
        <v>2</v>
      </c>
      <c r="L2" s="58">
        <v>0.7</v>
      </c>
      <c r="M2" s="58">
        <v>5</v>
      </c>
      <c r="N2" s="59">
        <v>3.1282051282051282</v>
      </c>
      <c r="O2" s="58">
        <v>36.1</v>
      </c>
      <c r="P2" s="59">
        <v>0.61599999999999999</v>
      </c>
      <c r="Q2" s="70">
        <v>40.5</v>
      </c>
      <c r="R2" s="64">
        <v>15.2</v>
      </c>
      <c r="S2" s="64">
        <v>11.7</v>
      </c>
      <c r="T2" s="64">
        <v>9.9</v>
      </c>
      <c r="U2" s="64">
        <v>10</v>
      </c>
      <c r="V2" s="67">
        <f>C2*(D2/82*E2/48*Q2/100)</f>
        <v>15.653743902439023</v>
      </c>
      <c r="W2" s="61">
        <f>R2*0.4+T2*0.4+U2*0.2</f>
        <v>12.040000000000001</v>
      </c>
      <c r="X2" s="42">
        <f>V2*W2</f>
        <v>188.47107658536586</v>
      </c>
      <c r="Y2" s="73">
        <f>D2*(O2*P2+1.5*J2+1.2*I2+3*K2+3*L2-M2-N2)/25</f>
        <v>129.103712</v>
      </c>
      <c r="Z2" s="9">
        <f>0.5*(X2)+0.5*(Y2)</f>
        <v>158.78739429268293</v>
      </c>
      <c r="AA2" s="47">
        <v>1</v>
      </c>
    </row>
    <row r="3" spans="1:27" x14ac:dyDescent="0.2">
      <c r="A3" s="2" t="s">
        <v>58</v>
      </c>
      <c r="B3" s="2" t="s">
        <v>32</v>
      </c>
      <c r="C3" s="70">
        <v>60</v>
      </c>
      <c r="D3" s="70">
        <v>72</v>
      </c>
      <c r="E3" s="70">
        <v>32.799999999999997</v>
      </c>
      <c r="F3" s="2">
        <v>0.57799999999999996</v>
      </c>
      <c r="G3" s="2">
        <v>0.25600000000000001</v>
      </c>
      <c r="H3" s="2">
        <v>0.72899999999999998</v>
      </c>
      <c r="I3" s="58">
        <v>12.5</v>
      </c>
      <c r="J3" s="58">
        <v>5.9</v>
      </c>
      <c r="K3" s="58">
        <v>1.3</v>
      </c>
      <c r="L3" s="58">
        <v>1.5</v>
      </c>
      <c r="M3" s="58">
        <v>3.7</v>
      </c>
      <c r="N3" s="59">
        <v>3.2222222222222223</v>
      </c>
      <c r="O3" s="58">
        <v>27.7</v>
      </c>
      <c r="P3" s="59">
        <v>0.64400000000000002</v>
      </c>
      <c r="Q3" s="70">
        <v>32.299999999999997</v>
      </c>
      <c r="R3" s="64">
        <v>14.4</v>
      </c>
      <c r="S3" s="64">
        <v>10.8</v>
      </c>
      <c r="T3" s="64">
        <v>7.6</v>
      </c>
      <c r="U3" s="64">
        <v>22</v>
      </c>
      <c r="V3" s="67">
        <f>C3*(D3/82*E3/48*Q3/100)</f>
        <v>11.628</v>
      </c>
      <c r="W3" s="61">
        <f>R3*0.4+T3*0.4+U3*0.2</f>
        <v>13.200000000000001</v>
      </c>
      <c r="X3" s="42">
        <f>V3*W3</f>
        <v>153.48960000000002</v>
      </c>
      <c r="Y3" s="73">
        <f>D3*(O3*P3+1.5*J3+1.2*I3+3*K3+3*L3-M3-N3)/25</f>
        <v>124.31974399999999</v>
      </c>
      <c r="Z3" s="9">
        <f>0.5*(X3)+0.5*(Y3)</f>
        <v>138.90467200000001</v>
      </c>
      <c r="AA3" s="47">
        <v>2</v>
      </c>
    </row>
    <row r="4" spans="1:27" x14ac:dyDescent="0.2">
      <c r="A4" s="2" t="s">
        <v>256</v>
      </c>
      <c r="B4" s="2" t="s">
        <v>23</v>
      </c>
      <c r="C4" s="70">
        <v>54</v>
      </c>
      <c r="D4" s="70">
        <v>80</v>
      </c>
      <c r="E4" s="70">
        <v>31.3</v>
      </c>
      <c r="F4" s="2">
        <v>0.51100000000000001</v>
      </c>
      <c r="G4" s="2">
        <v>0.307</v>
      </c>
      <c r="H4" s="2">
        <v>0.82099999999999995</v>
      </c>
      <c r="I4" s="58">
        <v>10.8</v>
      </c>
      <c r="J4" s="58">
        <v>7.3</v>
      </c>
      <c r="K4" s="58">
        <v>1.4</v>
      </c>
      <c r="L4" s="58">
        <v>0.7</v>
      </c>
      <c r="M4" s="58">
        <v>3.1</v>
      </c>
      <c r="N4" s="59">
        <v>2.85</v>
      </c>
      <c r="O4" s="58">
        <v>20.100000000000001</v>
      </c>
      <c r="P4" s="59">
        <v>0.58899999999999997</v>
      </c>
      <c r="Q4" s="70">
        <v>27.4</v>
      </c>
      <c r="R4" s="64">
        <v>11.8</v>
      </c>
      <c r="S4" s="64">
        <v>9.5</v>
      </c>
      <c r="T4" s="64">
        <v>7.3</v>
      </c>
      <c r="U4" s="64">
        <v>14</v>
      </c>
      <c r="V4" s="67">
        <f>C4*(D4/82*E4/48*Q4/100)</f>
        <v>9.4129024390243909</v>
      </c>
      <c r="W4" s="61">
        <f>R4*0.4+T4*0.4+U4*0.2</f>
        <v>10.440000000000001</v>
      </c>
      <c r="X4" s="42">
        <f>V4*W4</f>
        <v>98.270701463414653</v>
      </c>
      <c r="Y4" s="73">
        <f>D4*(O4*P4+1.5*J4+1.2*I4+3*K4+3*L4-M4-N4)/25</f>
        <v>115.51647999999997</v>
      </c>
      <c r="Z4" s="9">
        <f>0.5*(X4)+0.5*(Y4)</f>
        <v>106.89359073170732</v>
      </c>
      <c r="AA4" s="47">
        <v>3</v>
      </c>
    </row>
    <row r="5" spans="1:27" x14ac:dyDescent="0.2">
      <c r="A5" s="2" t="s">
        <v>186</v>
      </c>
      <c r="B5" s="2" t="s">
        <v>18</v>
      </c>
      <c r="C5" s="70">
        <v>49</v>
      </c>
      <c r="D5" s="70">
        <v>77</v>
      </c>
      <c r="E5" s="70">
        <v>36.9</v>
      </c>
      <c r="F5" s="2">
        <v>0.438</v>
      </c>
      <c r="G5" s="2">
        <v>0.38600000000000001</v>
      </c>
      <c r="H5" s="2">
        <v>0.83899999999999997</v>
      </c>
      <c r="I5" s="58">
        <v>8.1999999999999993</v>
      </c>
      <c r="J5" s="58">
        <v>4.0999999999999996</v>
      </c>
      <c r="K5" s="58">
        <v>2.2000000000000002</v>
      </c>
      <c r="L5" s="58">
        <v>0.4</v>
      </c>
      <c r="M5" s="58">
        <v>2.7</v>
      </c>
      <c r="N5" s="59">
        <v>2.779220779220779</v>
      </c>
      <c r="O5" s="58">
        <v>28</v>
      </c>
      <c r="P5" s="59">
        <v>0.58299999999999996</v>
      </c>
      <c r="Q5" s="70">
        <v>29.5</v>
      </c>
      <c r="R5" s="64">
        <v>11.9</v>
      </c>
      <c r="S5" s="64">
        <v>5.5</v>
      </c>
      <c r="T5" s="64">
        <v>5.3</v>
      </c>
      <c r="U5" s="64">
        <v>11</v>
      </c>
      <c r="V5" s="67">
        <f>C5*(D5/82*E5/48*Q5/100)</f>
        <v>10.434703124999999</v>
      </c>
      <c r="W5" s="61">
        <f>R5*0.4+T5*0.4+U5*0.2</f>
        <v>9.0800000000000018</v>
      </c>
      <c r="X5" s="42">
        <f>V5*W5</f>
        <v>94.747104375000006</v>
      </c>
      <c r="Y5" s="73">
        <f>D5*(O5*P5+1.5*J5+1.2*I5+3*K5+3*L5-M5-N5)/25</f>
        <v>106.67511999999999</v>
      </c>
      <c r="Z5" s="9">
        <f>0.5*(X5)+0.5*(Y5)</f>
        <v>100.71111218749999</v>
      </c>
      <c r="AA5" s="47">
        <v>4</v>
      </c>
    </row>
    <row r="6" spans="1:27" x14ac:dyDescent="0.2">
      <c r="A6" s="2" t="s">
        <v>160</v>
      </c>
      <c r="B6" s="2" t="s">
        <v>43</v>
      </c>
      <c r="C6" s="70">
        <v>57</v>
      </c>
      <c r="D6" s="70">
        <v>78</v>
      </c>
      <c r="E6" s="70">
        <v>34.6</v>
      </c>
      <c r="F6" s="2">
        <v>0.52100000000000002</v>
      </c>
      <c r="G6" s="2">
        <v>0.35299999999999998</v>
      </c>
      <c r="H6" s="2">
        <v>0.88500000000000001</v>
      </c>
      <c r="I6" s="58">
        <v>6.4</v>
      </c>
      <c r="J6" s="58">
        <v>5.9</v>
      </c>
      <c r="K6" s="58">
        <v>0.7</v>
      </c>
      <c r="L6" s="58">
        <v>1.1000000000000001</v>
      </c>
      <c r="M6" s="58">
        <v>2.9</v>
      </c>
      <c r="N6" s="59">
        <v>1.9871794871794872</v>
      </c>
      <c r="O6" s="58">
        <v>26</v>
      </c>
      <c r="P6" s="59">
        <v>0.63100000000000001</v>
      </c>
      <c r="Q6" s="70">
        <v>29</v>
      </c>
      <c r="R6" s="64">
        <v>11.5</v>
      </c>
      <c r="S6" s="64">
        <v>4.3</v>
      </c>
      <c r="T6" s="64">
        <v>4.3</v>
      </c>
      <c r="U6" s="64">
        <v>11</v>
      </c>
      <c r="V6" s="67">
        <f>C6*(D6/82*E6/48*Q6/100)</f>
        <v>11.334137195121951</v>
      </c>
      <c r="W6" s="61">
        <f>R6*0.4+T6*0.4+U6*0.2</f>
        <v>8.52</v>
      </c>
      <c r="X6" s="42">
        <f>V6*W6</f>
        <v>96.56684890243902</v>
      </c>
      <c r="Y6" s="73">
        <f>D6*(O6*P6+1.5*J6+1.2*I6+3*K6+3*L6-M6-N6)/25</f>
        <v>104.36031999999999</v>
      </c>
      <c r="Z6" s="9">
        <f>0.5*(X6)+0.5*(Y6)</f>
        <v>100.4635844512195</v>
      </c>
      <c r="AA6" s="47">
        <v>5</v>
      </c>
    </row>
    <row r="7" spans="1:27" x14ac:dyDescent="0.2">
      <c r="A7" s="2" t="s">
        <v>285</v>
      </c>
      <c r="B7" s="2" t="s">
        <v>29</v>
      </c>
      <c r="C7" s="70">
        <v>53</v>
      </c>
      <c r="D7" s="70">
        <v>80</v>
      </c>
      <c r="E7" s="70">
        <v>35.5</v>
      </c>
      <c r="F7" s="2">
        <v>0.44400000000000001</v>
      </c>
      <c r="G7" s="2">
        <v>0.36899999999999999</v>
      </c>
      <c r="H7" s="2">
        <v>0.91200000000000003</v>
      </c>
      <c r="I7" s="58">
        <v>4.5999999999999996</v>
      </c>
      <c r="J7" s="58">
        <v>6.9</v>
      </c>
      <c r="K7" s="58">
        <v>1.1000000000000001</v>
      </c>
      <c r="L7" s="58">
        <v>0.4</v>
      </c>
      <c r="M7" s="58">
        <v>2.7</v>
      </c>
      <c r="N7" s="59">
        <v>1.85</v>
      </c>
      <c r="O7" s="58">
        <v>25.8</v>
      </c>
      <c r="P7" s="59">
        <v>0.58799999999999997</v>
      </c>
      <c r="Q7" s="70">
        <v>29.3</v>
      </c>
      <c r="R7" s="64">
        <v>12.1</v>
      </c>
      <c r="S7" s="64">
        <v>5.5</v>
      </c>
      <c r="T7" s="64">
        <v>5.4</v>
      </c>
      <c r="U7" s="64">
        <v>9</v>
      </c>
      <c r="V7" s="67">
        <f t="shared" ref="V7:V70" si="0">C7*(D7/82*E7/48*Q7/100)</f>
        <v>11.20486788617886</v>
      </c>
      <c r="W7" s="61">
        <f t="shared" ref="W7:W70" si="1">R7*0.4+T7*0.4+U7*0.2</f>
        <v>8.8000000000000007</v>
      </c>
      <c r="X7" s="42">
        <f t="shared" ref="X7:X70" si="2">V7*W7</f>
        <v>98.602837398373978</v>
      </c>
      <c r="Y7" s="73">
        <f t="shared" ref="Y7:Y70" si="3">D7*(O7*P7+1.5*J7+1.2*I7+3*K7+3*L7-M7-N7)/25</f>
        <v>99.169280000000001</v>
      </c>
      <c r="Z7" s="9">
        <f t="shared" ref="Z7:Z70" si="4">0.5*(X7)+0.5*(Y7)</f>
        <v>98.886058699186989</v>
      </c>
      <c r="AA7" s="47">
        <v>6</v>
      </c>
    </row>
    <row r="8" spans="1:27" x14ac:dyDescent="0.2">
      <c r="A8" s="2" t="s">
        <v>190</v>
      </c>
      <c r="B8" s="2" t="s">
        <v>26</v>
      </c>
      <c r="C8" s="70">
        <v>50</v>
      </c>
      <c r="D8" s="70">
        <v>81</v>
      </c>
      <c r="E8" s="70">
        <v>31.8</v>
      </c>
      <c r="F8" s="2">
        <v>0.66900000000000004</v>
      </c>
      <c r="G8" s="3"/>
      <c r="H8" s="2">
        <v>0.63600000000000001</v>
      </c>
      <c r="I8" s="58">
        <v>12.9</v>
      </c>
      <c r="J8" s="58">
        <v>2</v>
      </c>
      <c r="K8" s="58">
        <v>0.8</v>
      </c>
      <c r="L8" s="58">
        <v>2.2999999999999998</v>
      </c>
      <c r="M8" s="58">
        <v>1.6</v>
      </c>
      <c r="N8" s="59">
        <v>2.8518518518518516</v>
      </c>
      <c r="O8" s="58">
        <v>15.9</v>
      </c>
      <c r="P8" s="59">
        <v>0.68200000000000005</v>
      </c>
      <c r="Q8" s="70">
        <v>17.8</v>
      </c>
      <c r="R8" s="64">
        <v>14.4</v>
      </c>
      <c r="S8" s="64">
        <v>7</v>
      </c>
      <c r="T8" s="64">
        <v>5.9</v>
      </c>
      <c r="U8" s="64">
        <v>33</v>
      </c>
      <c r="V8" s="67">
        <f t="shared" si="0"/>
        <v>5.8243445121951218</v>
      </c>
      <c r="W8" s="61">
        <f t="shared" si="1"/>
        <v>14.720000000000002</v>
      </c>
      <c r="X8" s="42">
        <f t="shared" si="2"/>
        <v>85.734351219512206</v>
      </c>
      <c r="Y8" s="73">
        <f t="shared" si="3"/>
        <v>110.717112</v>
      </c>
      <c r="Z8" s="9">
        <f t="shared" si="4"/>
        <v>98.22573160975611</v>
      </c>
      <c r="AA8" s="47">
        <v>7</v>
      </c>
    </row>
    <row r="9" spans="1:27" x14ac:dyDescent="0.2">
      <c r="A9" s="2" t="s">
        <v>431</v>
      </c>
      <c r="B9" s="2" t="s">
        <v>36</v>
      </c>
      <c r="C9" s="70">
        <v>42</v>
      </c>
      <c r="D9" s="70">
        <v>80</v>
      </c>
      <c r="E9" s="70">
        <v>31.4</v>
      </c>
      <c r="F9" s="2">
        <v>0.51800000000000002</v>
      </c>
      <c r="G9" s="2">
        <v>0.36399999999999999</v>
      </c>
      <c r="H9" s="2">
        <v>0.78900000000000003</v>
      </c>
      <c r="I9" s="58">
        <v>12</v>
      </c>
      <c r="J9" s="58">
        <v>3.8</v>
      </c>
      <c r="K9" s="58">
        <v>1</v>
      </c>
      <c r="L9" s="58">
        <v>1.1000000000000001</v>
      </c>
      <c r="M9" s="58">
        <v>2</v>
      </c>
      <c r="N9" s="59">
        <v>1.9624999999999999</v>
      </c>
      <c r="O9" s="58">
        <v>20.8</v>
      </c>
      <c r="P9" s="59">
        <v>0.57299999999999995</v>
      </c>
      <c r="Q9" s="70">
        <v>28</v>
      </c>
      <c r="R9" s="64">
        <v>10.1</v>
      </c>
      <c r="S9" s="64">
        <v>6.4</v>
      </c>
      <c r="T9" s="64">
        <v>5.3</v>
      </c>
      <c r="U9" s="64">
        <v>12</v>
      </c>
      <c r="V9" s="67">
        <f t="shared" si="0"/>
        <v>7.5053658536585361</v>
      </c>
      <c r="W9" s="61">
        <f t="shared" si="1"/>
        <v>8.56</v>
      </c>
      <c r="X9" s="42">
        <f t="shared" si="2"/>
        <v>64.245931707317069</v>
      </c>
      <c r="Y9" s="73">
        <f t="shared" si="3"/>
        <v>109.93887999999998</v>
      </c>
      <c r="Z9" s="9">
        <f t="shared" si="4"/>
        <v>87.092405853658533</v>
      </c>
      <c r="AA9" s="47">
        <v>8</v>
      </c>
    </row>
    <row r="10" spans="1:27" x14ac:dyDescent="0.2">
      <c r="A10" s="2" t="s">
        <v>140</v>
      </c>
      <c r="B10" s="2" t="s">
        <v>43</v>
      </c>
      <c r="C10" s="70">
        <v>57</v>
      </c>
      <c r="D10" s="70">
        <v>69</v>
      </c>
      <c r="E10" s="70">
        <v>33.799999999999997</v>
      </c>
      <c r="F10" s="2">
        <v>0.47199999999999998</v>
      </c>
      <c r="G10" s="2">
        <v>0.437</v>
      </c>
      <c r="H10" s="2">
        <v>0.91600000000000004</v>
      </c>
      <c r="I10" s="58">
        <v>5.3</v>
      </c>
      <c r="J10" s="58">
        <v>5.2</v>
      </c>
      <c r="K10" s="58">
        <v>1.3</v>
      </c>
      <c r="L10" s="58">
        <v>0.4</v>
      </c>
      <c r="M10" s="58">
        <v>2.8</v>
      </c>
      <c r="N10" s="59">
        <v>2.4057971014492754</v>
      </c>
      <c r="O10" s="58">
        <v>27.3</v>
      </c>
      <c r="P10" s="59">
        <v>0.64100000000000001</v>
      </c>
      <c r="Q10" s="70">
        <v>30.4</v>
      </c>
      <c r="R10" s="64">
        <v>9.6999999999999993</v>
      </c>
      <c r="S10" s="64">
        <v>6.3</v>
      </c>
      <c r="T10" s="64">
        <v>4.9000000000000004</v>
      </c>
      <c r="U10" s="64">
        <v>10</v>
      </c>
      <c r="V10" s="67">
        <f t="shared" si="0"/>
        <v>10.267368292682924</v>
      </c>
      <c r="W10" s="61">
        <f t="shared" si="1"/>
        <v>7.84</v>
      </c>
      <c r="X10" s="42">
        <f t="shared" si="2"/>
        <v>80.496167414634129</v>
      </c>
      <c r="Y10" s="73">
        <f t="shared" si="3"/>
        <v>87.087668000000008</v>
      </c>
      <c r="Z10" s="9">
        <f t="shared" si="4"/>
        <v>83.791917707317069</v>
      </c>
      <c r="AA10" s="47">
        <v>9</v>
      </c>
    </row>
    <row r="11" spans="1:27" x14ac:dyDescent="0.2">
      <c r="A11" s="2" t="s">
        <v>421</v>
      </c>
      <c r="B11" s="2" t="s">
        <v>40</v>
      </c>
      <c r="C11" s="70">
        <v>36</v>
      </c>
      <c r="D11" s="70">
        <v>77</v>
      </c>
      <c r="E11" s="70">
        <v>33.1</v>
      </c>
      <c r="F11" s="2">
        <v>0.51800000000000002</v>
      </c>
      <c r="G11" s="2">
        <v>0.4</v>
      </c>
      <c r="H11" s="2">
        <v>0.83599999999999997</v>
      </c>
      <c r="I11" s="58">
        <v>12.4</v>
      </c>
      <c r="J11" s="58">
        <v>3.4</v>
      </c>
      <c r="K11" s="58">
        <v>0.9</v>
      </c>
      <c r="L11" s="58">
        <v>1.6</v>
      </c>
      <c r="M11" s="58">
        <v>3.1</v>
      </c>
      <c r="N11" s="59">
        <v>3.7922077922077921</v>
      </c>
      <c r="O11" s="58">
        <v>24.4</v>
      </c>
      <c r="P11" s="59">
        <v>0.622</v>
      </c>
      <c r="Q11" s="70">
        <v>28.9</v>
      </c>
      <c r="R11" s="64">
        <v>10.4</v>
      </c>
      <c r="S11" s="64">
        <v>6.8</v>
      </c>
      <c r="T11" s="64">
        <v>5.7</v>
      </c>
      <c r="U11" s="64">
        <v>10</v>
      </c>
      <c r="V11" s="67">
        <f t="shared" si="0"/>
        <v>6.7369600609756102</v>
      </c>
      <c r="W11" s="61">
        <f t="shared" si="1"/>
        <v>8.4400000000000013</v>
      </c>
      <c r="X11" s="42">
        <f t="shared" si="2"/>
        <v>56.859942914634161</v>
      </c>
      <c r="Y11" s="73">
        <f t="shared" si="3"/>
        <v>110.15494400000001</v>
      </c>
      <c r="Z11" s="9">
        <f t="shared" si="4"/>
        <v>83.507443457317095</v>
      </c>
      <c r="AA11" s="47">
        <v>10</v>
      </c>
    </row>
    <row r="12" spans="1:27" x14ac:dyDescent="0.2">
      <c r="A12" s="2" t="s">
        <v>163</v>
      </c>
      <c r="B12" s="2" t="s">
        <v>46</v>
      </c>
      <c r="C12" s="70">
        <v>51</v>
      </c>
      <c r="D12" s="70">
        <v>64</v>
      </c>
      <c r="E12" s="70">
        <v>33.700000000000003</v>
      </c>
      <c r="F12" s="2">
        <v>0.48399999999999999</v>
      </c>
      <c r="G12" s="2">
        <v>0.3</v>
      </c>
      <c r="H12" s="2">
        <v>0.80400000000000005</v>
      </c>
      <c r="I12" s="58">
        <v>13.6</v>
      </c>
      <c r="J12" s="58">
        <v>3.7</v>
      </c>
      <c r="K12" s="58">
        <v>0.7</v>
      </c>
      <c r="L12" s="58">
        <v>1.9</v>
      </c>
      <c r="M12" s="58">
        <v>3.5</v>
      </c>
      <c r="N12" s="59">
        <v>3.296875</v>
      </c>
      <c r="O12" s="58">
        <v>27.5</v>
      </c>
      <c r="P12" s="59">
        <v>0.59299999999999997</v>
      </c>
      <c r="Q12" s="70">
        <v>33.299999999999997</v>
      </c>
      <c r="R12" s="64">
        <v>8.6999999999999993</v>
      </c>
      <c r="S12" s="64">
        <v>4.0999999999999996</v>
      </c>
      <c r="T12" s="64">
        <v>3.3</v>
      </c>
      <c r="U12" s="64">
        <v>10</v>
      </c>
      <c r="V12" s="67">
        <f t="shared" si="0"/>
        <v>9.3061317073170713</v>
      </c>
      <c r="W12" s="61">
        <f t="shared" si="1"/>
        <v>6.8</v>
      </c>
      <c r="X12" s="42">
        <f t="shared" si="2"/>
        <v>63.281695609756085</v>
      </c>
      <c r="Y12" s="73">
        <f t="shared" si="3"/>
        <v>100.30239999999998</v>
      </c>
      <c r="Z12" s="9">
        <f t="shared" si="4"/>
        <v>81.792047804878024</v>
      </c>
      <c r="AA12" s="47">
        <v>11</v>
      </c>
    </row>
    <row r="13" spans="1:27" x14ac:dyDescent="0.2">
      <c r="A13" s="2" t="s">
        <v>157</v>
      </c>
      <c r="B13" s="2" t="s">
        <v>47</v>
      </c>
      <c r="C13" s="70">
        <v>41</v>
      </c>
      <c r="D13" s="70">
        <v>79</v>
      </c>
      <c r="E13" s="70">
        <v>33.5</v>
      </c>
      <c r="F13" s="2">
        <v>0.53300000000000003</v>
      </c>
      <c r="G13" s="2">
        <v>0.13200000000000001</v>
      </c>
      <c r="H13" s="2">
        <v>0.59</v>
      </c>
      <c r="I13" s="58">
        <v>15.6</v>
      </c>
      <c r="J13" s="58">
        <v>1.4</v>
      </c>
      <c r="K13" s="58">
        <v>1.7</v>
      </c>
      <c r="L13" s="58">
        <v>1.7</v>
      </c>
      <c r="M13" s="58">
        <v>2.2000000000000002</v>
      </c>
      <c r="N13" s="59">
        <v>3.4430379746835444</v>
      </c>
      <c r="O13" s="58">
        <v>17.3</v>
      </c>
      <c r="P13" s="59">
        <v>0.55500000000000005</v>
      </c>
      <c r="Q13" s="70">
        <v>22.9</v>
      </c>
      <c r="R13" s="64">
        <v>10</v>
      </c>
      <c r="S13" s="64">
        <v>2.9</v>
      </c>
      <c r="T13" s="64">
        <v>3.3</v>
      </c>
      <c r="U13" s="64">
        <v>13</v>
      </c>
      <c r="V13" s="67">
        <f t="shared" si="0"/>
        <v>6.3130052083333323</v>
      </c>
      <c r="W13" s="61">
        <f t="shared" si="1"/>
        <v>7.92</v>
      </c>
      <c r="X13" s="42">
        <f t="shared" si="2"/>
        <v>49.999001249999992</v>
      </c>
      <c r="Y13" s="73">
        <f t="shared" si="3"/>
        <v>110.53194000000002</v>
      </c>
      <c r="Z13" s="9">
        <f t="shared" si="4"/>
        <v>80.265470625000006</v>
      </c>
      <c r="AA13" s="47">
        <v>12</v>
      </c>
    </row>
    <row r="14" spans="1:27" x14ac:dyDescent="0.2">
      <c r="A14" s="2" t="s">
        <v>281</v>
      </c>
      <c r="B14" s="2" t="s">
        <v>35</v>
      </c>
      <c r="C14" s="70">
        <v>58</v>
      </c>
      <c r="D14" s="70">
        <v>60</v>
      </c>
      <c r="E14" s="70">
        <v>34</v>
      </c>
      <c r="F14" s="2">
        <v>0.496</v>
      </c>
      <c r="G14" s="2">
        <v>0.371</v>
      </c>
      <c r="H14" s="2">
        <v>0.85399999999999998</v>
      </c>
      <c r="I14" s="58">
        <v>7.3</v>
      </c>
      <c r="J14" s="58">
        <v>3.3</v>
      </c>
      <c r="K14" s="58">
        <v>1.8</v>
      </c>
      <c r="L14" s="58">
        <v>0.4</v>
      </c>
      <c r="M14" s="58">
        <v>2</v>
      </c>
      <c r="N14" s="59">
        <v>1.45</v>
      </c>
      <c r="O14" s="58">
        <v>26.6</v>
      </c>
      <c r="P14" s="59">
        <v>0.60599999999999998</v>
      </c>
      <c r="Q14" s="70">
        <v>30.3</v>
      </c>
      <c r="R14" s="64">
        <v>9.5</v>
      </c>
      <c r="S14" s="64">
        <v>5</v>
      </c>
      <c r="T14" s="64">
        <v>3.6</v>
      </c>
      <c r="U14" s="64">
        <v>14</v>
      </c>
      <c r="V14" s="67">
        <f t="shared" si="0"/>
        <v>9.1084756097560984</v>
      </c>
      <c r="W14" s="61">
        <f t="shared" si="1"/>
        <v>8.0400000000000009</v>
      </c>
      <c r="X14" s="42">
        <f t="shared" si="2"/>
        <v>73.232143902439034</v>
      </c>
      <c r="Y14" s="73">
        <f t="shared" si="3"/>
        <v>79.151039999999995</v>
      </c>
      <c r="Z14" s="9">
        <f t="shared" si="4"/>
        <v>76.191591951219522</v>
      </c>
      <c r="AA14" s="47">
        <v>13</v>
      </c>
    </row>
    <row r="15" spans="1:27" x14ac:dyDescent="0.2">
      <c r="A15" s="2" t="s">
        <v>398</v>
      </c>
      <c r="B15" s="2" t="s">
        <v>46</v>
      </c>
      <c r="C15" s="70">
        <v>51</v>
      </c>
      <c r="D15" s="70">
        <v>79</v>
      </c>
      <c r="E15" s="70">
        <v>34.200000000000003</v>
      </c>
      <c r="F15" s="2">
        <v>0.56299999999999994</v>
      </c>
      <c r="G15" s="2">
        <v>0</v>
      </c>
      <c r="H15" s="2">
        <v>0.6</v>
      </c>
      <c r="I15" s="58">
        <v>8.8000000000000007</v>
      </c>
      <c r="J15" s="58">
        <v>7.7</v>
      </c>
      <c r="K15" s="58">
        <v>1.4</v>
      </c>
      <c r="L15" s="58">
        <v>0.8</v>
      </c>
      <c r="M15" s="58">
        <v>3.5</v>
      </c>
      <c r="N15" s="59">
        <v>2.6455696202531644</v>
      </c>
      <c r="O15" s="58">
        <v>16.899999999999999</v>
      </c>
      <c r="P15" s="59">
        <v>0.58199999999999996</v>
      </c>
      <c r="Q15" s="70">
        <v>22.1</v>
      </c>
      <c r="R15" s="64">
        <v>8.1999999999999993</v>
      </c>
      <c r="S15" s="64">
        <v>4.0999999999999996</v>
      </c>
      <c r="T15" s="64">
        <v>4.0999999999999996</v>
      </c>
      <c r="U15" s="64">
        <v>6</v>
      </c>
      <c r="V15" s="67">
        <f t="shared" si="0"/>
        <v>7.7367855182926846</v>
      </c>
      <c r="W15" s="61">
        <f t="shared" si="1"/>
        <v>6.12</v>
      </c>
      <c r="X15" s="42">
        <f t="shared" si="2"/>
        <v>47.349127371951234</v>
      </c>
      <c r="Y15" s="73">
        <f t="shared" si="3"/>
        <v>102.38472799999998</v>
      </c>
      <c r="Z15" s="9">
        <f t="shared" si="4"/>
        <v>74.866927685975611</v>
      </c>
      <c r="AA15" s="47">
        <v>14</v>
      </c>
    </row>
    <row r="16" spans="1:27" x14ac:dyDescent="0.2">
      <c r="A16" s="2" t="s">
        <v>52</v>
      </c>
      <c r="B16" s="2" t="s">
        <v>24</v>
      </c>
      <c r="C16" s="70">
        <v>48</v>
      </c>
      <c r="D16" s="70">
        <v>81</v>
      </c>
      <c r="E16" s="70">
        <v>33.200000000000003</v>
      </c>
      <c r="F16" s="2">
        <v>0.51900000000000002</v>
      </c>
      <c r="G16" s="2">
        <v>0.23799999999999999</v>
      </c>
      <c r="H16" s="2">
        <v>0.84699999999999998</v>
      </c>
      <c r="I16" s="58">
        <v>9.1999999999999993</v>
      </c>
      <c r="J16" s="58">
        <v>2.4</v>
      </c>
      <c r="K16" s="58">
        <v>0.5</v>
      </c>
      <c r="L16" s="58">
        <v>1.3</v>
      </c>
      <c r="M16" s="58">
        <v>1.8</v>
      </c>
      <c r="N16" s="59">
        <v>2.2098765432098766</v>
      </c>
      <c r="O16" s="58">
        <v>21.3</v>
      </c>
      <c r="P16" s="59">
        <v>0.57599999999999996</v>
      </c>
      <c r="Q16" s="70">
        <v>26.9</v>
      </c>
      <c r="R16" s="64">
        <v>9.3000000000000007</v>
      </c>
      <c r="S16" s="64">
        <v>1.6</v>
      </c>
      <c r="T16" s="64">
        <v>2.5</v>
      </c>
      <c r="U16" s="64">
        <v>7</v>
      </c>
      <c r="V16" s="67">
        <f t="shared" si="0"/>
        <v>8.8218878048780489</v>
      </c>
      <c r="W16" s="61">
        <f t="shared" si="1"/>
        <v>6.120000000000001</v>
      </c>
      <c r="X16" s="42">
        <f t="shared" si="2"/>
        <v>53.989953365853665</v>
      </c>
      <c r="Y16" s="73">
        <f t="shared" si="3"/>
        <v>91.688511999999989</v>
      </c>
      <c r="Z16" s="9">
        <f t="shared" si="4"/>
        <v>72.83923268292682</v>
      </c>
      <c r="AA16" s="47">
        <v>15</v>
      </c>
    </row>
    <row r="17" spans="1:27" x14ac:dyDescent="0.2">
      <c r="A17" s="2" t="s">
        <v>239</v>
      </c>
      <c r="B17" s="2" t="s">
        <v>41</v>
      </c>
      <c r="C17" s="70">
        <v>49</v>
      </c>
      <c r="D17" s="70">
        <v>67</v>
      </c>
      <c r="E17" s="70">
        <v>33</v>
      </c>
      <c r="F17" s="2">
        <v>0.48699999999999999</v>
      </c>
      <c r="G17" s="2">
        <v>0.40100000000000002</v>
      </c>
      <c r="H17" s="2">
        <v>0.873</v>
      </c>
      <c r="I17" s="58">
        <v>5</v>
      </c>
      <c r="J17" s="58">
        <v>6.9</v>
      </c>
      <c r="K17" s="58">
        <v>1.5</v>
      </c>
      <c r="L17" s="58">
        <v>0.5</v>
      </c>
      <c r="M17" s="58">
        <v>2.6</v>
      </c>
      <c r="N17" s="59">
        <v>2.4925373134328357</v>
      </c>
      <c r="O17" s="58">
        <v>23.8</v>
      </c>
      <c r="P17" s="59">
        <v>0.59199999999999997</v>
      </c>
      <c r="Q17" s="70">
        <v>29.6</v>
      </c>
      <c r="R17" s="64">
        <v>9.1</v>
      </c>
      <c r="S17" s="64">
        <v>6.4</v>
      </c>
      <c r="T17" s="64">
        <v>4.7</v>
      </c>
      <c r="U17" s="64">
        <v>10</v>
      </c>
      <c r="V17" s="67">
        <f t="shared" si="0"/>
        <v>8.1474451219512183</v>
      </c>
      <c r="W17" s="61">
        <f t="shared" si="1"/>
        <v>7.5200000000000005</v>
      </c>
      <c r="X17" s="42">
        <f t="shared" si="2"/>
        <v>61.268787317073162</v>
      </c>
      <c r="Y17" s="73">
        <f t="shared" si="3"/>
        <v>84.010128000000009</v>
      </c>
      <c r="Z17" s="9">
        <f t="shared" si="4"/>
        <v>72.639457658536585</v>
      </c>
      <c r="AA17" s="47">
        <v>16</v>
      </c>
    </row>
    <row r="18" spans="1:27" x14ac:dyDescent="0.2">
      <c r="A18" s="2" t="s">
        <v>113</v>
      </c>
      <c r="B18" s="2" t="s">
        <v>34</v>
      </c>
      <c r="C18" s="70">
        <v>53</v>
      </c>
      <c r="D18" s="70">
        <v>67</v>
      </c>
      <c r="E18" s="70">
        <v>33.6</v>
      </c>
      <c r="F18" s="2">
        <v>0.64800000000000002</v>
      </c>
      <c r="G18" s="3"/>
      <c r="H18" s="2">
        <v>0.63600000000000001</v>
      </c>
      <c r="I18" s="58">
        <v>12.7</v>
      </c>
      <c r="J18" s="58">
        <v>1.4</v>
      </c>
      <c r="K18" s="58">
        <v>0.7</v>
      </c>
      <c r="L18" s="58">
        <v>1.5</v>
      </c>
      <c r="M18" s="58">
        <v>1.4</v>
      </c>
      <c r="N18" s="59">
        <v>2.5074626865671643</v>
      </c>
      <c r="O18" s="58">
        <v>16.600000000000001</v>
      </c>
      <c r="P18" s="59">
        <v>0.65800000000000003</v>
      </c>
      <c r="Q18" s="70">
        <v>18.2</v>
      </c>
      <c r="R18" s="64">
        <v>10.8</v>
      </c>
      <c r="S18" s="64">
        <v>2.9</v>
      </c>
      <c r="T18" s="64">
        <v>2.8</v>
      </c>
      <c r="U18" s="64">
        <v>25</v>
      </c>
      <c r="V18" s="67">
        <f t="shared" si="0"/>
        <v>5.5170414634146336</v>
      </c>
      <c r="W18" s="61">
        <f t="shared" si="1"/>
        <v>10.440000000000001</v>
      </c>
      <c r="X18" s="42">
        <f t="shared" si="2"/>
        <v>57.597912878048781</v>
      </c>
      <c r="Y18" s="73">
        <f t="shared" si="3"/>
        <v>82.960303999999994</v>
      </c>
      <c r="Z18" s="9">
        <f t="shared" si="4"/>
        <v>70.279108439024384</v>
      </c>
      <c r="AA18" s="47">
        <v>17</v>
      </c>
    </row>
    <row r="19" spans="1:27" x14ac:dyDescent="0.2">
      <c r="A19" s="2" t="s">
        <v>397</v>
      </c>
      <c r="B19" s="2" t="s">
        <v>35</v>
      </c>
      <c r="C19" s="70">
        <v>58</v>
      </c>
      <c r="D19" s="70">
        <v>80</v>
      </c>
      <c r="E19" s="70">
        <v>31.9</v>
      </c>
      <c r="F19" s="2">
        <v>0.54900000000000004</v>
      </c>
      <c r="G19" s="2">
        <v>0.36899999999999999</v>
      </c>
      <c r="H19" s="2">
        <v>0.78500000000000003</v>
      </c>
      <c r="I19" s="58">
        <v>6.9</v>
      </c>
      <c r="J19" s="58">
        <v>3.1</v>
      </c>
      <c r="K19" s="58">
        <v>0.9</v>
      </c>
      <c r="L19" s="58">
        <v>0.7</v>
      </c>
      <c r="M19" s="58">
        <v>1.9</v>
      </c>
      <c r="N19" s="59">
        <v>3.0125000000000002</v>
      </c>
      <c r="O19" s="58">
        <v>16.899999999999999</v>
      </c>
      <c r="P19" s="59">
        <v>0.628</v>
      </c>
      <c r="Q19" s="70">
        <v>20.8</v>
      </c>
      <c r="R19" s="64">
        <v>9.3000000000000007</v>
      </c>
      <c r="S19" s="64">
        <v>3.4</v>
      </c>
      <c r="T19" s="64">
        <v>3.5</v>
      </c>
      <c r="U19" s="64">
        <v>13</v>
      </c>
      <c r="V19" s="67">
        <f t="shared" si="0"/>
        <v>7.8219837398373979</v>
      </c>
      <c r="W19" s="61">
        <f t="shared" si="1"/>
        <v>7.7200000000000006</v>
      </c>
      <c r="X19" s="42">
        <f t="shared" si="2"/>
        <v>60.385714471544716</v>
      </c>
      <c r="Y19" s="73">
        <f t="shared" si="3"/>
        <v>74.97824</v>
      </c>
      <c r="Z19" s="9">
        <f t="shared" si="4"/>
        <v>67.681977235772365</v>
      </c>
      <c r="AA19" s="47">
        <v>18</v>
      </c>
    </row>
    <row r="20" spans="1:27" x14ac:dyDescent="0.2">
      <c r="A20" s="2" t="s">
        <v>434</v>
      </c>
      <c r="B20" s="2" t="s">
        <v>37</v>
      </c>
      <c r="C20" s="70">
        <v>39</v>
      </c>
      <c r="D20" s="70">
        <v>82</v>
      </c>
      <c r="E20" s="70">
        <v>34.9</v>
      </c>
      <c r="F20" s="2">
        <v>0.434</v>
      </c>
      <c r="G20" s="2">
        <v>0.35599999999999998</v>
      </c>
      <c r="H20" s="2">
        <v>0.84399999999999997</v>
      </c>
      <c r="I20" s="58">
        <v>4.4000000000000004</v>
      </c>
      <c r="J20" s="58">
        <v>5.9</v>
      </c>
      <c r="K20" s="58">
        <v>1.2</v>
      </c>
      <c r="L20" s="58">
        <v>0.4</v>
      </c>
      <c r="M20" s="58">
        <v>2.6</v>
      </c>
      <c r="N20" s="59">
        <v>1.5975609756097562</v>
      </c>
      <c r="O20" s="58">
        <v>25.6</v>
      </c>
      <c r="P20" s="59">
        <v>0.55800000000000005</v>
      </c>
      <c r="Q20" s="70">
        <v>31.5</v>
      </c>
      <c r="R20" s="64">
        <v>7.4</v>
      </c>
      <c r="S20" s="64">
        <v>3.3</v>
      </c>
      <c r="T20" s="64">
        <v>3.9</v>
      </c>
      <c r="U20" s="64">
        <v>-2</v>
      </c>
      <c r="V20" s="67">
        <f t="shared" si="0"/>
        <v>8.9322187500000005</v>
      </c>
      <c r="W20" s="61">
        <f t="shared" si="1"/>
        <v>4.12</v>
      </c>
      <c r="X20" s="42">
        <f t="shared" si="2"/>
        <v>36.800741250000002</v>
      </c>
      <c r="Y20" s="73">
        <f t="shared" si="3"/>
        <v>95.176544000000035</v>
      </c>
      <c r="Z20" s="9">
        <f t="shared" si="4"/>
        <v>65.988642625000011</v>
      </c>
      <c r="AA20" s="47">
        <v>19</v>
      </c>
    </row>
    <row r="21" spans="1:27" x14ac:dyDescent="0.2">
      <c r="A21" s="2" t="s">
        <v>202</v>
      </c>
      <c r="B21" s="2" t="s">
        <v>47</v>
      </c>
      <c r="C21" s="70">
        <v>41</v>
      </c>
      <c r="D21" s="70">
        <v>75</v>
      </c>
      <c r="E21" s="70">
        <v>35</v>
      </c>
      <c r="F21" s="2">
        <v>0.46200000000000002</v>
      </c>
      <c r="G21" s="2">
        <v>0.36199999999999999</v>
      </c>
      <c r="H21" s="2">
        <v>0.753</v>
      </c>
      <c r="I21" s="58">
        <v>7.5</v>
      </c>
      <c r="J21" s="58">
        <v>5.4</v>
      </c>
      <c r="K21" s="58">
        <v>0.7</v>
      </c>
      <c r="L21" s="58">
        <v>0.4</v>
      </c>
      <c r="M21" s="58">
        <v>3.4</v>
      </c>
      <c r="N21" s="59">
        <v>2.6533333333333333</v>
      </c>
      <c r="O21" s="58">
        <v>24.5</v>
      </c>
      <c r="P21" s="59">
        <v>0.58099999999999996</v>
      </c>
      <c r="Q21" s="70">
        <v>30.2</v>
      </c>
      <c r="R21" s="64">
        <v>8</v>
      </c>
      <c r="S21" s="64">
        <v>4.5999999999999996</v>
      </c>
      <c r="T21" s="64">
        <v>4.4000000000000004</v>
      </c>
      <c r="U21" s="64">
        <v>3</v>
      </c>
      <c r="V21" s="67">
        <f t="shared" si="0"/>
        <v>8.2578125000000018</v>
      </c>
      <c r="W21" s="61">
        <f t="shared" si="1"/>
        <v>5.5600000000000005</v>
      </c>
      <c r="X21" s="42">
        <f t="shared" si="2"/>
        <v>45.913437500000015</v>
      </c>
      <c r="Y21" s="73">
        <f t="shared" si="3"/>
        <v>85.743500000000026</v>
      </c>
      <c r="Z21" s="9">
        <f t="shared" si="4"/>
        <v>65.828468750000013</v>
      </c>
      <c r="AA21" s="47">
        <v>20</v>
      </c>
    </row>
    <row r="22" spans="1:27" x14ac:dyDescent="0.2">
      <c r="A22" s="2" t="s">
        <v>88</v>
      </c>
      <c r="B22" s="2" t="s">
        <v>32</v>
      </c>
      <c r="C22" s="70">
        <v>60</v>
      </c>
      <c r="D22" s="70">
        <v>78</v>
      </c>
      <c r="E22" s="70">
        <v>29.1</v>
      </c>
      <c r="F22" s="2">
        <v>0.48399999999999999</v>
      </c>
      <c r="G22" s="2">
        <v>0.32900000000000001</v>
      </c>
      <c r="H22" s="2">
        <v>0.75</v>
      </c>
      <c r="I22" s="58">
        <v>4.5999999999999996</v>
      </c>
      <c r="J22" s="58">
        <v>5.5</v>
      </c>
      <c r="K22" s="58">
        <v>1.5</v>
      </c>
      <c r="L22" s="58">
        <v>0.4</v>
      </c>
      <c r="M22" s="58">
        <v>2.1</v>
      </c>
      <c r="N22" s="59">
        <v>2</v>
      </c>
      <c r="O22" s="58">
        <v>15.9</v>
      </c>
      <c r="P22" s="59">
        <v>0.57699999999999996</v>
      </c>
      <c r="Q22" s="70">
        <v>22.9</v>
      </c>
      <c r="R22" s="64">
        <v>8.1999999999999993</v>
      </c>
      <c r="S22" s="64">
        <v>3.5</v>
      </c>
      <c r="T22" s="64">
        <v>3.2</v>
      </c>
      <c r="U22" s="64">
        <v>11</v>
      </c>
      <c r="V22" s="67">
        <f t="shared" si="0"/>
        <v>7.9235396341463415</v>
      </c>
      <c r="W22" s="61">
        <f t="shared" si="1"/>
        <v>6.7600000000000007</v>
      </c>
      <c r="X22" s="42">
        <f t="shared" si="2"/>
        <v>53.563127926829274</v>
      </c>
      <c r="Y22" s="73">
        <f t="shared" si="3"/>
        <v>76.578215999999983</v>
      </c>
      <c r="Z22" s="9">
        <f t="shared" si="4"/>
        <v>65.070671963414625</v>
      </c>
    </row>
    <row r="23" spans="1:27" x14ac:dyDescent="0.2">
      <c r="A23" s="2" t="s">
        <v>76</v>
      </c>
      <c r="B23" s="2" t="s">
        <v>42</v>
      </c>
      <c r="C23" s="70">
        <v>32</v>
      </c>
      <c r="D23" s="70">
        <v>82</v>
      </c>
      <c r="E23" s="70">
        <v>36.9</v>
      </c>
      <c r="F23" s="2">
        <v>0.47499999999999998</v>
      </c>
      <c r="G23" s="2">
        <v>0.35099999999999998</v>
      </c>
      <c r="H23" s="2">
        <v>0.80800000000000005</v>
      </c>
      <c r="I23" s="58">
        <v>5</v>
      </c>
      <c r="J23" s="58">
        <v>5.5</v>
      </c>
      <c r="K23" s="58">
        <v>1.5</v>
      </c>
      <c r="L23" s="58">
        <v>0.7</v>
      </c>
      <c r="M23" s="58">
        <v>2.7</v>
      </c>
      <c r="N23" s="59">
        <v>2.7560975609756095</v>
      </c>
      <c r="O23" s="58">
        <v>25.6</v>
      </c>
      <c r="P23" s="59">
        <v>0.58099999999999996</v>
      </c>
      <c r="Q23" s="70">
        <v>28.4</v>
      </c>
      <c r="R23" s="64">
        <v>7.6</v>
      </c>
      <c r="S23" s="64">
        <v>2.8</v>
      </c>
      <c r="T23" s="64">
        <v>3.7</v>
      </c>
      <c r="U23" s="64">
        <v>-1</v>
      </c>
      <c r="V23" s="67">
        <f t="shared" si="0"/>
        <v>6.9863999999999988</v>
      </c>
      <c r="W23" s="61">
        <f t="shared" si="1"/>
        <v>4.32</v>
      </c>
      <c r="X23" s="42">
        <f t="shared" si="2"/>
        <v>30.181247999999997</v>
      </c>
      <c r="Y23" s="73">
        <f t="shared" si="3"/>
        <v>99.27740799999998</v>
      </c>
      <c r="Z23" s="9">
        <f t="shared" si="4"/>
        <v>64.729327999999981</v>
      </c>
    </row>
    <row r="24" spans="1:27" x14ac:dyDescent="0.2">
      <c r="A24" s="2" t="s">
        <v>343</v>
      </c>
      <c r="B24" s="2" t="s">
        <v>29</v>
      </c>
      <c r="C24" s="70">
        <v>53</v>
      </c>
      <c r="D24" s="70">
        <v>72</v>
      </c>
      <c r="E24" s="70">
        <v>27.4</v>
      </c>
      <c r="F24" s="2">
        <v>0.50800000000000001</v>
      </c>
      <c r="G24" s="2">
        <v>0.10299999999999999</v>
      </c>
      <c r="H24" s="2">
        <v>0.77300000000000002</v>
      </c>
      <c r="I24" s="58">
        <v>10.4</v>
      </c>
      <c r="J24" s="58">
        <v>3.2</v>
      </c>
      <c r="K24" s="58">
        <v>1</v>
      </c>
      <c r="L24" s="58">
        <v>1.4</v>
      </c>
      <c r="M24" s="58">
        <v>2.2999999999999998</v>
      </c>
      <c r="N24" s="59">
        <v>3.4722222222222223</v>
      </c>
      <c r="O24" s="58">
        <v>15.6</v>
      </c>
      <c r="P24" s="59">
        <v>0.56999999999999995</v>
      </c>
      <c r="Q24" s="70">
        <v>24.7</v>
      </c>
      <c r="R24" s="64">
        <v>7.8</v>
      </c>
      <c r="S24" s="64">
        <v>5.0999999999999996</v>
      </c>
      <c r="T24" s="64">
        <v>3.5</v>
      </c>
      <c r="U24" s="64">
        <v>11</v>
      </c>
      <c r="V24" s="67">
        <f t="shared" si="0"/>
        <v>6.5614646341463407</v>
      </c>
      <c r="W24" s="61">
        <f t="shared" si="1"/>
        <v>6.7200000000000006</v>
      </c>
      <c r="X24" s="42">
        <f t="shared" si="2"/>
        <v>44.093042341463416</v>
      </c>
      <c r="Y24" s="73">
        <f t="shared" si="3"/>
        <v>79.487359999999995</v>
      </c>
      <c r="Z24" s="9">
        <f t="shared" si="4"/>
        <v>61.790201170731706</v>
      </c>
    </row>
    <row r="25" spans="1:27" x14ac:dyDescent="0.2">
      <c r="A25" s="2" t="s">
        <v>50</v>
      </c>
      <c r="B25" s="2" t="s">
        <v>18</v>
      </c>
      <c r="C25" s="70">
        <v>49</v>
      </c>
      <c r="D25" s="70">
        <v>80</v>
      </c>
      <c r="E25" s="70">
        <v>33.4</v>
      </c>
      <c r="F25" s="2">
        <v>0.59499999999999997</v>
      </c>
      <c r="G25" s="2">
        <v>0</v>
      </c>
      <c r="H25" s="2">
        <v>0.5</v>
      </c>
      <c r="I25" s="58">
        <v>9.5</v>
      </c>
      <c r="J25" s="58">
        <v>1.6</v>
      </c>
      <c r="K25" s="58">
        <v>1.5</v>
      </c>
      <c r="L25" s="58">
        <v>1</v>
      </c>
      <c r="M25" s="58">
        <v>1.7</v>
      </c>
      <c r="N25" s="59">
        <v>2.5499999999999998</v>
      </c>
      <c r="O25" s="58">
        <v>13.9</v>
      </c>
      <c r="P25" s="59">
        <v>0.59099999999999997</v>
      </c>
      <c r="Q25" s="70">
        <v>16.399999999999999</v>
      </c>
      <c r="R25" s="64">
        <v>9.1</v>
      </c>
      <c r="S25" s="64">
        <v>2.7</v>
      </c>
      <c r="T25" s="64">
        <v>3.2</v>
      </c>
      <c r="U25" s="64">
        <v>14</v>
      </c>
      <c r="V25" s="67">
        <f t="shared" si="0"/>
        <v>5.455333333333332</v>
      </c>
      <c r="W25" s="61">
        <f t="shared" si="1"/>
        <v>7.7200000000000006</v>
      </c>
      <c r="X25" s="42">
        <f t="shared" si="2"/>
        <v>42.115173333333324</v>
      </c>
      <c r="Y25" s="73">
        <f t="shared" si="3"/>
        <v>80.847679999999997</v>
      </c>
      <c r="Z25" s="9">
        <f t="shared" si="4"/>
        <v>61.481426666666664</v>
      </c>
    </row>
    <row r="26" spans="1:27" x14ac:dyDescent="0.2">
      <c r="A26" s="2" t="s">
        <v>206</v>
      </c>
      <c r="B26" s="2" t="s">
        <v>45</v>
      </c>
      <c r="C26" s="70">
        <v>48</v>
      </c>
      <c r="D26" s="70">
        <v>82</v>
      </c>
      <c r="E26" s="70">
        <v>26.3</v>
      </c>
      <c r="F26" s="2">
        <v>0.61499999999999999</v>
      </c>
      <c r="G26" s="2">
        <v>0.17599999999999999</v>
      </c>
      <c r="H26" s="2">
        <v>0.64300000000000002</v>
      </c>
      <c r="I26" s="58">
        <v>6.5</v>
      </c>
      <c r="J26" s="58">
        <v>2</v>
      </c>
      <c r="K26" s="58">
        <v>0.9</v>
      </c>
      <c r="L26" s="58">
        <v>1.3</v>
      </c>
      <c r="M26" s="58">
        <v>1.6</v>
      </c>
      <c r="N26" s="59">
        <v>3.1097560975609757</v>
      </c>
      <c r="O26" s="58">
        <v>16.600000000000001</v>
      </c>
      <c r="P26" s="59">
        <v>0.63600000000000001</v>
      </c>
      <c r="Q26" s="70">
        <v>23.5</v>
      </c>
      <c r="R26" s="64">
        <v>8.6999999999999993</v>
      </c>
      <c r="S26" s="64">
        <v>4.2</v>
      </c>
      <c r="T26" s="64">
        <v>3.4</v>
      </c>
      <c r="U26" s="64">
        <v>13</v>
      </c>
      <c r="V26" s="67">
        <f t="shared" si="0"/>
        <v>6.1805000000000003</v>
      </c>
      <c r="W26" s="61">
        <f t="shared" si="1"/>
        <v>7.4399999999999995</v>
      </c>
      <c r="X26" s="42">
        <f t="shared" si="2"/>
        <v>45.98292</v>
      </c>
      <c r="Y26" s="73">
        <f t="shared" si="3"/>
        <v>76.252927999999997</v>
      </c>
      <c r="Z26" s="9">
        <f t="shared" si="4"/>
        <v>61.117924000000002</v>
      </c>
    </row>
    <row r="27" spans="1:27" x14ac:dyDescent="0.2">
      <c r="A27" s="2" t="s">
        <v>210</v>
      </c>
      <c r="B27" s="2" t="s">
        <v>46</v>
      </c>
      <c r="C27" s="70">
        <v>51</v>
      </c>
      <c r="D27" s="70">
        <v>82</v>
      </c>
      <c r="E27" s="70">
        <v>34.700000000000003</v>
      </c>
      <c r="F27" s="2">
        <v>0.48699999999999999</v>
      </c>
      <c r="G27" s="2">
        <v>0.39700000000000002</v>
      </c>
      <c r="H27" s="2">
        <v>0.86599999999999999</v>
      </c>
      <c r="I27" s="58">
        <v>7.9</v>
      </c>
      <c r="J27" s="58">
        <v>2.8</v>
      </c>
      <c r="K27" s="58">
        <v>0.6</v>
      </c>
      <c r="L27" s="58">
        <v>0.5</v>
      </c>
      <c r="M27" s="58">
        <v>1.8</v>
      </c>
      <c r="N27" s="59">
        <v>2.2439024390243905</v>
      </c>
      <c r="O27" s="58">
        <v>20</v>
      </c>
      <c r="P27" s="59">
        <v>0.59199999999999997</v>
      </c>
      <c r="Q27" s="70">
        <v>22.8</v>
      </c>
      <c r="R27" s="64">
        <v>7.1</v>
      </c>
      <c r="S27" s="64">
        <v>0.5</v>
      </c>
      <c r="T27" s="64">
        <v>1.8</v>
      </c>
      <c r="U27" s="64">
        <v>3</v>
      </c>
      <c r="V27" s="67">
        <f t="shared" si="0"/>
        <v>8.4060750000000013</v>
      </c>
      <c r="W27" s="61">
        <f t="shared" si="1"/>
        <v>4.16</v>
      </c>
      <c r="X27" s="42">
        <f t="shared" si="2"/>
        <v>34.969272000000004</v>
      </c>
      <c r="Y27" s="73">
        <f t="shared" si="3"/>
        <v>81.265599999999992</v>
      </c>
      <c r="Z27" s="9">
        <f t="shared" si="4"/>
        <v>58.117435999999998</v>
      </c>
    </row>
    <row r="28" spans="1:27" x14ac:dyDescent="0.2">
      <c r="A28" s="2" t="s">
        <v>149</v>
      </c>
      <c r="B28" s="2" t="s">
        <v>24</v>
      </c>
      <c r="C28" s="70">
        <v>48</v>
      </c>
      <c r="D28" s="70">
        <v>77</v>
      </c>
      <c r="E28" s="70">
        <v>34.9</v>
      </c>
      <c r="F28" s="2">
        <v>0.48099999999999998</v>
      </c>
      <c r="G28" s="2">
        <v>0.156</v>
      </c>
      <c r="H28" s="2">
        <v>0.83</v>
      </c>
      <c r="I28" s="58">
        <v>6</v>
      </c>
      <c r="J28" s="58">
        <v>6.2</v>
      </c>
      <c r="K28" s="58">
        <v>1.1000000000000001</v>
      </c>
      <c r="L28" s="58">
        <v>0.5</v>
      </c>
      <c r="M28" s="58">
        <v>2.6</v>
      </c>
      <c r="N28" s="59">
        <v>2.2987012987012987</v>
      </c>
      <c r="O28" s="58">
        <v>21.2</v>
      </c>
      <c r="P28" s="59">
        <v>0.54200000000000004</v>
      </c>
      <c r="Q28" s="70">
        <v>27.9</v>
      </c>
      <c r="R28" s="64">
        <v>6.3</v>
      </c>
      <c r="S28" s="64">
        <v>0.9</v>
      </c>
      <c r="T28" s="64">
        <v>2</v>
      </c>
      <c r="U28" s="64">
        <v>-1</v>
      </c>
      <c r="V28" s="67">
        <f t="shared" si="0"/>
        <v>9.1433743902439009</v>
      </c>
      <c r="W28" s="61">
        <f t="shared" si="1"/>
        <v>3.12</v>
      </c>
      <c r="X28" s="42">
        <f t="shared" si="2"/>
        <v>28.527328097560972</v>
      </c>
      <c r="Y28" s="73">
        <f t="shared" si="3"/>
        <v>85.906432000000009</v>
      </c>
      <c r="Z28" s="9">
        <f t="shared" si="4"/>
        <v>57.216880048780489</v>
      </c>
    </row>
    <row r="29" spans="1:27" x14ac:dyDescent="0.2">
      <c r="A29" s="2" t="s">
        <v>183</v>
      </c>
      <c r="B29" s="2" t="s">
        <v>35</v>
      </c>
      <c r="C29" s="70">
        <v>58</v>
      </c>
      <c r="D29" s="70">
        <v>79</v>
      </c>
      <c r="E29" s="70">
        <v>30.8</v>
      </c>
      <c r="F29" s="2">
        <v>0.44800000000000001</v>
      </c>
      <c r="G29" s="2">
        <v>0.36299999999999999</v>
      </c>
      <c r="H29" s="2">
        <v>0.75900000000000001</v>
      </c>
      <c r="I29" s="58">
        <v>7.9</v>
      </c>
      <c r="J29" s="58">
        <v>4.4000000000000004</v>
      </c>
      <c r="K29" s="58">
        <v>1.1000000000000001</v>
      </c>
      <c r="L29" s="58">
        <v>1.1000000000000001</v>
      </c>
      <c r="M29" s="58">
        <v>2</v>
      </c>
      <c r="N29" s="59">
        <v>2.7468354430379747</v>
      </c>
      <c r="O29" s="58">
        <v>13.6</v>
      </c>
      <c r="P29" s="59">
        <v>0.54600000000000004</v>
      </c>
      <c r="Q29" s="70">
        <v>20.7</v>
      </c>
      <c r="R29" s="64">
        <v>6</v>
      </c>
      <c r="S29" s="64">
        <v>2.8</v>
      </c>
      <c r="T29" s="64">
        <v>3</v>
      </c>
      <c r="U29" s="64">
        <v>3</v>
      </c>
      <c r="V29" s="67">
        <f t="shared" si="0"/>
        <v>7.4220018292682921</v>
      </c>
      <c r="W29" s="61">
        <f t="shared" si="1"/>
        <v>4.2000000000000011</v>
      </c>
      <c r="X29" s="42">
        <f t="shared" si="2"/>
        <v>31.172407682926835</v>
      </c>
      <c r="Y29" s="73">
        <f t="shared" si="3"/>
        <v>80.133696000000015</v>
      </c>
      <c r="Z29" s="9">
        <f t="shared" si="4"/>
        <v>55.653051841463423</v>
      </c>
    </row>
    <row r="30" spans="1:27" x14ac:dyDescent="0.2">
      <c r="A30" s="2" t="s">
        <v>385</v>
      </c>
      <c r="B30" s="2" t="s">
        <v>27</v>
      </c>
      <c r="C30" s="70">
        <v>42</v>
      </c>
      <c r="D30" s="70">
        <v>81</v>
      </c>
      <c r="E30" s="70">
        <v>30.2</v>
      </c>
      <c r="F30" s="2">
        <v>0.434</v>
      </c>
      <c r="G30" s="2">
        <v>0.36899999999999999</v>
      </c>
      <c r="H30" s="2">
        <v>0.78</v>
      </c>
      <c r="I30" s="58">
        <v>3.9</v>
      </c>
      <c r="J30" s="58">
        <v>7</v>
      </c>
      <c r="K30" s="58">
        <v>1.2</v>
      </c>
      <c r="L30" s="58">
        <v>0.2</v>
      </c>
      <c r="M30" s="58">
        <v>3.1</v>
      </c>
      <c r="N30" s="59">
        <v>1.7407407407407407</v>
      </c>
      <c r="O30" s="58">
        <v>21.1</v>
      </c>
      <c r="P30" s="59">
        <v>0.53300000000000003</v>
      </c>
      <c r="Q30" s="70">
        <v>31.9</v>
      </c>
      <c r="R30" s="64">
        <v>5</v>
      </c>
      <c r="S30" s="64">
        <v>3.4</v>
      </c>
      <c r="T30" s="64">
        <v>3.3</v>
      </c>
      <c r="U30" s="64">
        <v>-3</v>
      </c>
      <c r="V30" s="67">
        <f t="shared" si="0"/>
        <v>8.3267753048780477</v>
      </c>
      <c r="W30" s="61">
        <f t="shared" si="1"/>
        <v>2.72</v>
      </c>
      <c r="X30" s="42">
        <f t="shared" si="2"/>
        <v>22.648828829268293</v>
      </c>
      <c r="Y30" s="73">
        <f t="shared" si="3"/>
        <v>83.545211999999992</v>
      </c>
      <c r="Z30" s="9">
        <f t="shared" si="4"/>
        <v>53.097020414634144</v>
      </c>
    </row>
    <row r="31" spans="1:27" x14ac:dyDescent="0.2">
      <c r="A31" s="2" t="s">
        <v>129</v>
      </c>
      <c r="B31" s="2" t="s">
        <v>30</v>
      </c>
      <c r="C31" s="70">
        <v>33</v>
      </c>
      <c r="D31" s="70">
        <v>70</v>
      </c>
      <c r="E31" s="70">
        <v>33.5</v>
      </c>
      <c r="F31" s="2">
        <v>0.438</v>
      </c>
      <c r="G31" s="2">
        <v>0.36399999999999999</v>
      </c>
      <c r="H31" s="2">
        <v>0.84499999999999997</v>
      </c>
      <c r="I31" s="58">
        <v>3.4</v>
      </c>
      <c r="J31" s="58">
        <v>6.4</v>
      </c>
      <c r="K31" s="58">
        <v>1.3</v>
      </c>
      <c r="L31" s="58">
        <v>0.3</v>
      </c>
      <c r="M31" s="58">
        <v>1.9</v>
      </c>
      <c r="N31" s="59">
        <v>1.7571428571428571</v>
      </c>
      <c r="O31" s="58">
        <v>21.1</v>
      </c>
      <c r="P31" s="59">
        <v>0.56899999999999995</v>
      </c>
      <c r="Q31" s="70">
        <v>27.3</v>
      </c>
      <c r="R31" s="64">
        <v>8</v>
      </c>
      <c r="S31" s="64">
        <v>3.4</v>
      </c>
      <c r="T31" s="64">
        <v>3.2</v>
      </c>
      <c r="U31" s="64">
        <v>6</v>
      </c>
      <c r="V31" s="67">
        <f t="shared" si="0"/>
        <v>5.3674047256097568</v>
      </c>
      <c r="W31" s="61">
        <f t="shared" si="1"/>
        <v>5.6800000000000006</v>
      </c>
      <c r="X31" s="42">
        <f t="shared" si="2"/>
        <v>30.486858841463423</v>
      </c>
      <c r="Y31" s="73">
        <f t="shared" si="3"/>
        <v>75.120519999999999</v>
      </c>
      <c r="Z31" s="9">
        <f t="shared" si="4"/>
        <v>52.803689420731715</v>
      </c>
    </row>
    <row r="32" spans="1:27" x14ac:dyDescent="0.2">
      <c r="A32" s="2" t="s">
        <v>181</v>
      </c>
      <c r="B32" s="2" t="s">
        <v>45</v>
      </c>
      <c r="C32" s="70">
        <v>48</v>
      </c>
      <c r="D32" s="70">
        <v>68</v>
      </c>
      <c r="E32" s="70">
        <v>30.3</v>
      </c>
      <c r="F32" s="2">
        <v>0.46300000000000002</v>
      </c>
      <c r="G32" s="2">
        <v>0.433</v>
      </c>
      <c r="H32" s="2">
        <v>0.90400000000000003</v>
      </c>
      <c r="I32" s="58">
        <v>6.1</v>
      </c>
      <c r="J32" s="58">
        <v>2.6</v>
      </c>
      <c r="K32" s="58">
        <v>0.7</v>
      </c>
      <c r="L32" s="58">
        <v>0.3</v>
      </c>
      <c r="M32" s="58">
        <v>1.5</v>
      </c>
      <c r="N32" s="59">
        <v>1.8970588235294117</v>
      </c>
      <c r="O32" s="58">
        <v>19.8</v>
      </c>
      <c r="P32" s="59">
        <v>0.63300000000000001</v>
      </c>
      <c r="Q32" s="70">
        <v>23.8</v>
      </c>
      <c r="R32" s="64">
        <v>8.1999999999999993</v>
      </c>
      <c r="S32" s="64">
        <v>2.9</v>
      </c>
      <c r="T32" s="64">
        <v>2.6</v>
      </c>
      <c r="U32" s="64">
        <v>13</v>
      </c>
      <c r="V32" s="67">
        <f t="shared" si="0"/>
        <v>5.980185365853659</v>
      </c>
      <c r="W32" s="61">
        <f t="shared" si="1"/>
        <v>6.92</v>
      </c>
      <c r="X32" s="42">
        <f t="shared" si="2"/>
        <v>41.382882731707319</v>
      </c>
      <c r="Y32" s="73">
        <f t="shared" si="3"/>
        <v>63.529247999999995</v>
      </c>
      <c r="Z32" s="9">
        <f t="shared" si="4"/>
        <v>52.456065365853661</v>
      </c>
    </row>
    <row r="33" spans="1:26" x14ac:dyDescent="0.2">
      <c r="A33" s="2" t="s">
        <v>229</v>
      </c>
      <c r="B33" s="2" t="s">
        <v>41</v>
      </c>
      <c r="C33" s="70">
        <v>49</v>
      </c>
      <c r="D33" s="70">
        <v>68</v>
      </c>
      <c r="E33" s="70">
        <v>29</v>
      </c>
      <c r="F33" s="2">
        <v>0.53500000000000003</v>
      </c>
      <c r="G33" s="2">
        <v>0.36</v>
      </c>
      <c r="H33" s="2">
        <v>0.82099999999999995</v>
      </c>
      <c r="I33" s="58">
        <v>6.7</v>
      </c>
      <c r="J33" s="58">
        <v>4.2</v>
      </c>
      <c r="K33" s="58">
        <v>0.9</v>
      </c>
      <c r="L33" s="58">
        <v>1.3</v>
      </c>
      <c r="M33" s="58">
        <v>1.5</v>
      </c>
      <c r="N33" s="59">
        <v>1.8529411764705883</v>
      </c>
      <c r="O33" s="58">
        <v>13.6</v>
      </c>
      <c r="P33" s="59">
        <v>0.60499999999999998</v>
      </c>
      <c r="Q33" s="70">
        <v>18.899999999999999</v>
      </c>
      <c r="R33" s="64">
        <v>7.5</v>
      </c>
      <c r="S33" s="64">
        <v>4.8</v>
      </c>
      <c r="T33" s="64">
        <v>3.4</v>
      </c>
      <c r="U33" s="64">
        <v>15</v>
      </c>
      <c r="V33" s="67">
        <f t="shared" si="0"/>
        <v>4.6399115853658524</v>
      </c>
      <c r="W33" s="61">
        <f t="shared" si="1"/>
        <v>7.36</v>
      </c>
      <c r="X33" s="42">
        <f t="shared" si="2"/>
        <v>34.149749268292673</v>
      </c>
      <c r="Y33" s="73">
        <f t="shared" si="3"/>
        <v>70.21696</v>
      </c>
      <c r="Z33" s="9">
        <f t="shared" si="4"/>
        <v>52.18335463414634</v>
      </c>
    </row>
    <row r="34" spans="1:26" x14ac:dyDescent="0.2">
      <c r="A34" s="2" t="s">
        <v>316</v>
      </c>
      <c r="B34" s="2" t="s">
        <v>32</v>
      </c>
      <c r="C34" s="70">
        <v>60</v>
      </c>
      <c r="D34" s="70">
        <v>77</v>
      </c>
      <c r="E34" s="70">
        <v>31.1</v>
      </c>
      <c r="F34" s="2">
        <v>0.441</v>
      </c>
      <c r="G34" s="2">
        <v>0.378</v>
      </c>
      <c r="H34" s="2">
        <v>0.83699999999999997</v>
      </c>
      <c r="I34" s="58">
        <v>6</v>
      </c>
      <c r="J34" s="58">
        <v>4.3</v>
      </c>
      <c r="K34" s="58">
        <v>1</v>
      </c>
      <c r="L34" s="58">
        <v>0.1</v>
      </c>
      <c r="M34" s="58">
        <v>2.2999999999999998</v>
      </c>
      <c r="N34" s="59">
        <v>2.2337662337662336</v>
      </c>
      <c r="O34" s="58">
        <v>18.3</v>
      </c>
      <c r="P34" s="59">
        <v>0.55800000000000005</v>
      </c>
      <c r="Q34" s="70">
        <v>25.1</v>
      </c>
      <c r="R34" s="64">
        <v>6.1</v>
      </c>
      <c r="S34" s="64">
        <v>0.8</v>
      </c>
      <c r="T34" s="64">
        <v>1.7</v>
      </c>
      <c r="U34" s="64">
        <v>3</v>
      </c>
      <c r="V34" s="67">
        <f t="shared" si="0"/>
        <v>9.1626478658536588</v>
      </c>
      <c r="W34" s="61">
        <f t="shared" si="1"/>
        <v>3.72</v>
      </c>
      <c r="X34" s="42">
        <f t="shared" si="2"/>
        <v>34.085050060975611</v>
      </c>
      <c r="Y34" s="73">
        <f t="shared" si="3"/>
        <v>69.693111999999999</v>
      </c>
      <c r="Z34" s="9">
        <f t="shared" si="4"/>
        <v>51.889081030487802</v>
      </c>
    </row>
    <row r="35" spans="1:26" x14ac:dyDescent="0.2">
      <c r="A35" s="2" t="s">
        <v>292</v>
      </c>
      <c r="B35" s="2" t="s">
        <v>35</v>
      </c>
      <c r="C35" s="70">
        <v>58</v>
      </c>
      <c r="D35" s="70">
        <v>65</v>
      </c>
      <c r="E35" s="70">
        <v>34</v>
      </c>
      <c r="F35" s="2">
        <v>0.41099999999999998</v>
      </c>
      <c r="G35" s="2">
        <v>0.34699999999999998</v>
      </c>
      <c r="H35" s="2">
        <v>0.83</v>
      </c>
      <c r="I35" s="58">
        <v>4.8</v>
      </c>
      <c r="J35" s="58">
        <v>8.6999999999999993</v>
      </c>
      <c r="K35" s="58">
        <v>1.4</v>
      </c>
      <c r="L35" s="58">
        <v>0.5</v>
      </c>
      <c r="M35" s="58">
        <v>2.8</v>
      </c>
      <c r="N35" s="59">
        <v>2.5538461538461537</v>
      </c>
      <c r="O35" s="58">
        <v>14.2</v>
      </c>
      <c r="P35" s="59">
        <v>0.56200000000000006</v>
      </c>
      <c r="Q35" s="70">
        <v>19.600000000000001</v>
      </c>
      <c r="R35" s="64">
        <v>6.6</v>
      </c>
      <c r="S35" s="64">
        <v>3.1</v>
      </c>
      <c r="T35" s="64">
        <v>2.8</v>
      </c>
      <c r="U35" s="64">
        <v>7</v>
      </c>
      <c r="V35" s="67">
        <f t="shared" si="0"/>
        <v>6.3829471544715455</v>
      </c>
      <c r="W35" s="61">
        <f t="shared" si="1"/>
        <v>5.16</v>
      </c>
      <c r="X35" s="42">
        <f t="shared" si="2"/>
        <v>32.936007317073177</v>
      </c>
      <c r="Y35" s="73">
        <f t="shared" si="3"/>
        <v>70.555039999999977</v>
      </c>
      <c r="Z35" s="9">
        <f t="shared" si="4"/>
        <v>51.745523658536577</v>
      </c>
    </row>
    <row r="36" spans="1:26" x14ac:dyDescent="0.2">
      <c r="A36" s="2" t="s">
        <v>177</v>
      </c>
      <c r="B36" s="2" t="s">
        <v>38</v>
      </c>
      <c r="C36" s="70">
        <v>39</v>
      </c>
      <c r="D36" s="70">
        <v>81</v>
      </c>
      <c r="E36" s="70">
        <v>31.4</v>
      </c>
      <c r="F36" s="2">
        <v>0.45800000000000002</v>
      </c>
      <c r="G36" s="2">
        <v>0.371</v>
      </c>
      <c r="H36" s="2">
        <v>0.72699999999999998</v>
      </c>
      <c r="I36" s="58">
        <v>3.8</v>
      </c>
      <c r="J36" s="58">
        <v>7.3</v>
      </c>
      <c r="K36" s="58">
        <v>1.6</v>
      </c>
      <c r="L36" s="58">
        <v>0.6</v>
      </c>
      <c r="M36" s="58">
        <v>2.8</v>
      </c>
      <c r="N36" s="59">
        <v>2.5185185185185186</v>
      </c>
      <c r="O36" s="58">
        <v>17.3</v>
      </c>
      <c r="P36" s="59">
        <v>0.54400000000000004</v>
      </c>
      <c r="Q36" s="70">
        <v>24.5</v>
      </c>
      <c r="R36" s="64">
        <v>5.6</v>
      </c>
      <c r="S36" s="64">
        <v>1.1000000000000001</v>
      </c>
      <c r="T36" s="64">
        <v>2</v>
      </c>
      <c r="U36" s="64">
        <v>-1</v>
      </c>
      <c r="V36" s="67">
        <f t="shared" si="0"/>
        <v>6.1743361280487798</v>
      </c>
      <c r="W36" s="61">
        <f t="shared" si="1"/>
        <v>2.84</v>
      </c>
      <c r="X36" s="42">
        <f t="shared" si="2"/>
        <v>17.535114603658535</v>
      </c>
      <c r="Y36" s="73">
        <f t="shared" si="3"/>
        <v>84.896687999999997</v>
      </c>
      <c r="Z36" s="9">
        <f t="shared" si="4"/>
        <v>51.215901301829263</v>
      </c>
    </row>
    <row r="37" spans="1:26" x14ac:dyDescent="0.2">
      <c r="A37" s="2" t="s">
        <v>425</v>
      </c>
      <c r="B37" s="2" t="s">
        <v>31</v>
      </c>
      <c r="C37" s="70">
        <v>48</v>
      </c>
      <c r="D37" s="70">
        <v>74</v>
      </c>
      <c r="E37" s="70">
        <v>28.6</v>
      </c>
      <c r="F37" s="2">
        <v>0.48699999999999999</v>
      </c>
      <c r="G37" s="2">
        <v>0.38800000000000001</v>
      </c>
      <c r="H37" s="2">
        <v>0.73599999999999999</v>
      </c>
      <c r="I37" s="58">
        <v>7.2</v>
      </c>
      <c r="J37" s="58">
        <v>1.6</v>
      </c>
      <c r="K37" s="58">
        <v>0.8</v>
      </c>
      <c r="L37" s="58">
        <v>2.7</v>
      </c>
      <c r="M37" s="58">
        <v>1.4</v>
      </c>
      <c r="N37" s="59">
        <v>2.6351351351351351</v>
      </c>
      <c r="O37" s="58">
        <v>13.3</v>
      </c>
      <c r="P37" s="59">
        <v>0.56699999999999995</v>
      </c>
      <c r="Q37" s="70">
        <v>20</v>
      </c>
      <c r="R37" s="64">
        <v>6.3</v>
      </c>
      <c r="S37" s="64">
        <v>3.3</v>
      </c>
      <c r="T37" s="64">
        <v>2.8</v>
      </c>
      <c r="U37" s="64">
        <v>9</v>
      </c>
      <c r="V37" s="67">
        <f t="shared" si="0"/>
        <v>5.1619512195121953</v>
      </c>
      <c r="W37" s="61">
        <f t="shared" si="1"/>
        <v>5.4399999999999995</v>
      </c>
      <c r="X37" s="42">
        <f t="shared" si="2"/>
        <v>28.081014634146339</v>
      </c>
      <c r="Y37" s="73">
        <f t="shared" si="3"/>
        <v>74.136055999999996</v>
      </c>
      <c r="Z37" s="9">
        <f t="shared" si="4"/>
        <v>51.108535317073169</v>
      </c>
    </row>
    <row r="38" spans="1:26" x14ac:dyDescent="0.2">
      <c r="A38" s="2" t="s">
        <v>386</v>
      </c>
      <c r="B38" s="2" t="s">
        <v>31</v>
      </c>
      <c r="C38" s="70">
        <v>48</v>
      </c>
      <c r="D38" s="70">
        <v>74</v>
      </c>
      <c r="E38" s="70">
        <v>24.8</v>
      </c>
      <c r="F38" s="2">
        <v>0.59</v>
      </c>
      <c r="G38" s="2">
        <v>0.52900000000000003</v>
      </c>
      <c r="H38" s="2">
        <v>0.71499999999999997</v>
      </c>
      <c r="I38" s="58">
        <v>9.3000000000000007</v>
      </c>
      <c r="J38" s="58">
        <v>2.9</v>
      </c>
      <c r="K38" s="58">
        <v>0.6</v>
      </c>
      <c r="L38" s="58">
        <v>0.4</v>
      </c>
      <c r="M38" s="58">
        <v>2.2000000000000002</v>
      </c>
      <c r="N38" s="59">
        <v>3.2297297297297298</v>
      </c>
      <c r="O38" s="58">
        <v>14.1</v>
      </c>
      <c r="P38" s="59">
        <v>0.63</v>
      </c>
      <c r="Q38" s="70">
        <v>23.5</v>
      </c>
      <c r="R38" s="64">
        <v>7.6</v>
      </c>
      <c r="S38" s="64">
        <v>3.7</v>
      </c>
      <c r="T38" s="64">
        <v>2.6</v>
      </c>
      <c r="U38" s="64">
        <v>14</v>
      </c>
      <c r="V38" s="67">
        <f t="shared" si="0"/>
        <v>5.2594146341463421</v>
      </c>
      <c r="W38" s="61">
        <f t="shared" si="1"/>
        <v>6.8800000000000008</v>
      </c>
      <c r="X38" s="42">
        <f t="shared" si="2"/>
        <v>36.184772682926841</v>
      </c>
      <c r="Y38" s="73">
        <f t="shared" si="3"/>
        <v>65.011279999999999</v>
      </c>
      <c r="Z38" s="9">
        <f t="shared" si="4"/>
        <v>50.598026341463424</v>
      </c>
    </row>
    <row r="39" spans="1:26" x14ac:dyDescent="0.2">
      <c r="A39" s="2" t="s">
        <v>169</v>
      </c>
      <c r="B39" s="2" t="s">
        <v>26</v>
      </c>
      <c r="C39" s="70">
        <v>50</v>
      </c>
      <c r="D39" s="70">
        <v>76</v>
      </c>
      <c r="E39" s="70">
        <v>23.2</v>
      </c>
      <c r="F39" s="2">
        <v>0.58599999999999997</v>
      </c>
      <c r="G39" s="2">
        <v>0.218</v>
      </c>
      <c r="H39" s="2">
        <v>0.67500000000000004</v>
      </c>
      <c r="I39" s="58">
        <v>7.4</v>
      </c>
      <c r="J39" s="58">
        <v>1.2</v>
      </c>
      <c r="K39" s="58">
        <v>0.7</v>
      </c>
      <c r="L39" s="58">
        <v>1.4</v>
      </c>
      <c r="M39" s="58">
        <v>1.1000000000000001</v>
      </c>
      <c r="N39" s="59">
        <v>2.1447368421052633</v>
      </c>
      <c r="O39" s="58">
        <v>11.8</v>
      </c>
      <c r="P39" s="59">
        <v>0.624</v>
      </c>
      <c r="Q39" s="70">
        <v>19.399999999999999</v>
      </c>
      <c r="R39" s="64">
        <v>7.9</v>
      </c>
      <c r="S39" s="64">
        <v>4.3</v>
      </c>
      <c r="T39" s="64">
        <v>2.8</v>
      </c>
      <c r="U39" s="64">
        <v>21</v>
      </c>
      <c r="V39" s="67">
        <f t="shared" si="0"/>
        <v>4.3452845528455288</v>
      </c>
      <c r="W39" s="61">
        <f t="shared" si="1"/>
        <v>8.48</v>
      </c>
      <c r="X39" s="42">
        <f t="shared" si="2"/>
        <v>36.848013008130089</v>
      </c>
      <c r="Y39" s="73">
        <f t="shared" si="3"/>
        <v>64.139327999999992</v>
      </c>
      <c r="Z39" s="9">
        <f t="shared" si="4"/>
        <v>50.493670504065037</v>
      </c>
    </row>
    <row r="40" spans="1:26" x14ac:dyDescent="0.2">
      <c r="A40" s="2" t="s">
        <v>153</v>
      </c>
      <c r="B40" s="2" t="s">
        <v>33</v>
      </c>
      <c r="C40" s="70">
        <v>33</v>
      </c>
      <c r="D40" s="70">
        <v>72</v>
      </c>
      <c r="E40" s="70">
        <v>32.200000000000003</v>
      </c>
      <c r="F40" s="2">
        <v>0.42699999999999999</v>
      </c>
      <c r="G40" s="2">
        <v>0.32700000000000001</v>
      </c>
      <c r="H40" s="2">
        <v>0.71299999999999997</v>
      </c>
      <c r="I40" s="58">
        <v>7.8</v>
      </c>
      <c r="J40" s="58">
        <v>6</v>
      </c>
      <c r="K40" s="58">
        <v>1.1000000000000001</v>
      </c>
      <c r="L40" s="58">
        <v>0.3</v>
      </c>
      <c r="M40" s="58">
        <v>3.4</v>
      </c>
      <c r="N40" s="59">
        <v>1.9027777777777777</v>
      </c>
      <c r="O40" s="58">
        <v>21.2</v>
      </c>
      <c r="P40" s="59">
        <v>0.54500000000000004</v>
      </c>
      <c r="Q40" s="70">
        <v>30.5</v>
      </c>
      <c r="R40" s="64">
        <v>4.9000000000000004</v>
      </c>
      <c r="S40" s="64">
        <v>4.0999999999999996</v>
      </c>
      <c r="T40" s="64">
        <v>3.6</v>
      </c>
      <c r="U40" s="64">
        <v>-2</v>
      </c>
      <c r="V40" s="67">
        <f t="shared" si="0"/>
        <v>5.9285304878048786</v>
      </c>
      <c r="W40" s="61">
        <f t="shared" si="1"/>
        <v>3.0000000000000004</v>
      </c>
      <c r="X40" s="42">
        <f t="shared" si="2"/>
        <v>17.785591463414637</v>
      </c>
      <c r="Y40" s="73">
        <f t="shared" si="3"/>
        <v>82.976320000000001</v>
      </c>
      <c r="Z40" s="9">
        <f t="shared" si="4"/>
        <v>50.380955731707317</v>
      </c>
    </row>
    <row r="41" spans="1:26" x14ac:dyDescent="0.2">
      <c r="A41" s="2" t="s">
        <v>289</v>
      </c>
      <c r="B41" s="2" t="s">
        <v>32</v>
      </c>
      <c r="C41" s="70">
        <v>60</v>
      </c>
      <c r="D41" s="70">
        <v>81</v>
      </c>
      <c r="E41" s="70">
        <v>28.7</v>
      </c>
      <c r="F41" s="2">
        <v>0.45200000000000001</v>
      </c>
      <c r="G41" s="2">
        <v>0.36499999999999999</v>
      </c>
      <c r="H41" s="2">
        <v>0.84199999999999997</v>
      </c>
      <c r="I41" s="58">
        <v>4.9000000000000004</v>
      </c>
      <c r="J41" s="58">
        <v>1.2</v>
      </c>
      <c r="K41" s="58">
        <v>0.6</v>
      </c>
      <c r="L41" s="58">
        <v>2.2000000000000002</v>
      </c>
      <c r="M41" s="58">
        <v>1</v>
      </c>
      <c r="N41" s="59">
        <v>2.3333333333333335</v>
      </c>
      <c r="O41" s="58">
        <v>12.5</v>
      </c>
      <c r="P41" s="59">
        <v>0.59699999999999998</v>
      </c>
      <c r="Q41" s="70">
        <v>16.7</v>
      </c>
      <c r="R41" s="64">
        <v>6.7</v>
      </c>
      <c r="S41" s="64">
        <v>2.7</v>
      </c>
      <c r="T41" s="64">
        <v>2.8</v>
      </c>
      <c r="U41" s="64">
        <v>10</v>
      </c>
      <c r="V41" s="67">
        <f t="shared" si="0"/>
        <v>5.9180624999999987</v>
      </c>
      <c r="W41" s="61">
        <f t="shared" si="1"/>
        <v>5.8</v>
      </c>
      <c r="X41" s="42">
        <f t="shared" si="2"/>
        <v>34.324762499999991</v>
      </c>
      <c r="Y41" s="73">
        <f t="shared" si="3"/>
        <v>65.477699999999999</v>
      </c>
      <c r="Z41" s="9">
        <f t="shared" si="4"/>
        <v>49.901231249999995</v>
      </c>
    </row>
    <row r="42" spans="1:26" x14ac:dyDescent="0.2">
      <c r="A42" s="2" t="s">
        <v>224</v>
      </c>
      <c r="B42" s="2" t="s">
        <v>44</v>
      </c>
      <c r="C42" s="70">
        <v>33</v>
      </c>
      <c r="D42" s="70">
        <v>67</v>
      </c>
      <c r="E42" s="70">
        <v>35.9</v>
      </c>
      <c r="F42" s="2">
        <v>0.47199999999999998</v>
      </c>
      <c r="G42" s="2">
        <v>0.32500000000000001</v>
      </c>
      <c r="H42" s="2">
        <v>0.76800000000000002</v>
      </c>
      <c r="I42" s="58">
        <v>5</v>
      </c>
      <c r="J42" s="58">
        <v>7.7</v>
      </c>
      <c r="K42" s="58">
        <v>1.6</v>
      </c>
      <c r="L42" s="58">
        <v>0.8</v>
      </c>
      <c r="M42" s="58">
        <v>3.1</v>
      </c>
      <c r="N42" s="59">
        <v>2.2089552238805972</v>
      </c>
      <c r="O42" s="58">
        <v>21.2</v>
      </c>
      <c r="P42" s="59">
        <v>0.55500000000000005</v>
      </c>
      <c r="Q42" s="70">
        <v>25.4</v>
      </c>
      <c r="R42" s="64">
        <v>5.4</v>
      </c>
      <c r="S42" s="64">
        <v>2.8</v>
      </c>
      <c r="T42" s="64">
        <v>2.9</v>
      </c>
      <c r="U42" s="64">
        <v>-1</v>
      </c>
      <c r="V42" s="67">
        <f t="shared" si="0"/>
        <v>5.1222623475609748</v>
      </c>
      <c r="W42" s="61">
        <f t="shared" si="1"/>
        <v>3.12</v>
      </c>
      <c r="X42" s="42">
        <f t="shared" si="2"/>
        <v>15.981458524390241</v>
      </c>
      <c r="Y42" s="73">
        <f t="shared" si="3"/>
        <v>83.634879999999995</v>
      </c>
      <c r="Z42" s="9">
        <f t="shared" si="4"/>
        <v>49.808169262195122</v>
      </c>
    </row>
    <row r="43" spans="1:26" x14ac:dyDescent="0.2">
      <c r="A43" s="2" t="s">
        <v>359</v>
      </c>
      <c r="B43" s="2" t="s">
        <v>34</v>
      </c>
      <c r="C43" s="70">
        <v>53</v>
      </c>
      <c r="D43" s="70">
        <v>58</v>
      </c>
      <c r="E43" s="70">
        <v>32</v>
      </c>
      <c r="F43" s="2">
        <v>0.41899999999999998</v>
      </c>
      <c r="G43" s="2">
        <v>0.35799999999999998</v>
      </c>
      <c r="H43" s="2">
        <v>0.86199999999999999</v>
      </c>
      <c r="I43" s="58">
        <v>4.5999999999999996</v>
      </c>
      <c r="J43" s="58">
        <v>8.1999999999999993</v>
      </c>
      <c r="K43" s="58">
        <v>2</v>
      </c>
      <c r="L43" s="58">
        <v>0.3</v>
      </c>
      <c r="M43" s="58">
        <v>2.6</v>
      </c>
      <c r="N43" s="59">
        <v>2.5172413793103448</v>
      </c>
      <c r="O43" s="58">
        <v>15.6</v>
      </c>
      <c r="P43" s="59">
        <v>0.56000000000000005</v>
      </c>
      <c r="Q43" s="70">
        <v>22.5</v>
      </c>
      <c r="R43" s="64">
        <v>6.6</v>
      </c>
      <c r="S43" s="64">
        <v>3</v>
      </c>
      <c r="T43" s="64">
        <v>2.4</v>
      </c>
      <c r="U43" s="64">
        <v>9</v>
      </c>
      <c r="V43" s="67">
        <f t="shared" si="0"/>
        <v>5.623170731707317</v>
      </c>
      <c r="W43" s="61">
        <f t="shared" si="1"/>
        <v>5.4</v>
      </c>
      <c r="X43" s="42">
        <f t="shared" si="2"/>
        <v>30.365121951219514</v>
      </c>
      <c r="Y43" s="73">
        <f t="shared" si="3"/>
        <v>65.745919999999984</v>
      </c>
      <c r="Z43" s="9">
        <f t="shared" si="4"/>
        <v>48.055520975609753</v>
      </c>
    </row>
    <row r="44" spans="1:26" x14ac:dyDescent="0.2">
      <c r="A44" s="2" t="s">
        <v>322</v>
      </c>
      <c r="B44" s="2" t="s">
        <v>26</v>
      </c>
      <c r="C44" s="70">
        <v>50</v>
      </c>
      <c r="D44" s="70">
        <v>77</v>
      </c>
      <c r="E44" s="70">
        <v>33.700000000000003</v>
      </c>
      <c r="F44" s="2">
        <v>0.432</v>
      </c>
      <c r="G44" s="2">
        <v>0.36199999999999999</v>
      </c>
      <c r="H44" s="2">
        <v>0.80600000000000005</v>
      </c>
      <c r="I44" s="58">
        <v>4.0999999999999996</v>
      </c>
      <c r="J44" s="58">
        <v>4.2</v>
      </c>
      <c r="K44" s="58">
        <v>1.4</v>
      </c>
      <c r="L44" s="58">
        <v>0.4</v>
      </c>
      <c r="M44" s="58">
        <v>2.8</v>
      </c>
      <c r="N44" s="59">
        <v>2.7012987012987013</v>
      </c>
      <c r="O44" s="58">
        <v>23.8</v>
      </c>
      <c r="P44" s="59">
        <v>0.53700000000000003</v>
      </c>
      <c r="Q44" s="70">
        <v>31.6</v>
      </c>
      <c r="R44" s="64">
        <v>5</v>
      </c>
      <c r="S44" s="64">
        <v>0.6</v>
      </c>
      <c r="T44" s="64">
        <v>1.7</v>
      </c>
      <c r="U44" s="64">
        <v>-3</v>
      </c>
      <c r="V44" s="67">
        <f t="shared" si="0"/>
        <v>10.416519308943091</v>
      </c>
      <c r="W44" s="61">
        <f t="shared" si="1"/>
        <v>2.08</v>
      </c>
      <c r="X44" s="42">
        <f t="shared" si="2"/>
        <v>21.666360162601631</v>
      </c>
      <c r="Y44" s="73">
        <f t="shared" si="3"/>
        <v>73.609848</v>
      </c>
      <c r="Z44" s="9">
        <f t="shared" si="4"/>
        <v>47.638104081300817</v>
      </c>
    </row>
    <row r="45" spans="1:26" x14ac:dyDescent="0.2">
      <c r="A45" s="2" t="s">
        <v>53</v>
      </c>
      <c r="B45" s="2" t="s">
        <v>27</v>
      </c>
      <c r="C45" s="70">
        <v>42</v>
      </c>
      <c r="D45" s="70">
        <v>80</v>
      </c>
      <c r="E45" s="70">
        <v>26.2</v>
      </c>
      <c r="F45" s="2">
        <v>0.59</v>
      </c>
      <c r="G45" s="2">
        <v>0.13300000000000001</v>
      </c>
      <c r="H45" s="2">
        <v>0.70899999999999996</v>
      </c>
      <c r="I45" s="58">
        <v>8.4</v>
      </c>
      <c r="J45" s="58">
        <v>1.4</v>
      </c>
      <c r="K45" s="58">
        <v>0.5</v>
      </c>
      <c r="L45" s="58">
        <v>1.5</v>
      </c>
      <c r="M45" s="58">
        <v>1.3</v>
      </c>
      <c r="N45" s="59">
        <v>2.2999999999999998</v>
      </c>
      <c r="O45" s="58">
        <v>10.9</v>
      </c>
      <c r="P45" s="59">
        <v>0.63200000000000001</v>
      </c>
      <c r="Q45" s="70">
        <v>15.9</v>
      </c>
      <c r="R45" s="64">
        <v>7.7</v>
      </c>
      <c r="S45" s="64">
        <v>2.5</v>
      </c>
      <c r="T45" s="64">
        <v>2.4</v>
      </c>
      <c r="U45" s="64">
        <v>17</v>
      </c>
      <c r="V45" s="67">
        <f t="shared" si="0"/>
        <v>3.5561707317073168</v>
      </c>
      <c r="W45" s="61">
        <f t="shared" si="1"/>
        <v>7.44</v>
      </c>
      <c r="X45" s="42">
        <f t="shared" si="2"/>
        <v>26.45791024390244</v>
      </c>
      <c r="Y45" s="73">
        <f t="shared" si="3"/>
        <v>68.700160000000011</v>
      </c>
      <c r="Z45" s="9">
        <f t="shared" si="4"/>
        <v>47.579035121951222</v>
      </c>
    </row>
    <row r="46" spans="1:26" x14ac:dyDescent="0.2">
      <c r="A46" s="2" t="s">
        <v>234</v>
      </c>
      <c r="B46" s="2" t="s">
        <v>35</v>
      </c>
      <c r="C46" s="70">
        <v>58</v>
      </c>
      <c r="D46" s="70">
        <v>74</v>
      </c>
      <c r="E46" s="70">
        <v>27.2</v>
      </c>
      <c r="F46" s="2">
        <v>0.52900000000000003</v>
      </c>
      <c r="G46" s="2">
        <v>0.28999999999999998</v>
      </c>
      <c r="H46" s="2">
        <v>0.76300000000000001</v>
      </c>
      <c r="I46" s="58">
        <v>8.1</v>
      </c>
      <c r="J46" s="58">
        <v>1.3</v>
      </c>
      <c r="K46" s="58">
        <v>0.4</v>
      </c>
      <c r="L46" s="58">
        <v>1.4</v>
      </c>
      <c r="M46" s="58">
        <v>1.5</v>
      </c>
      <c r="N46" s="59">
        <v>2.8513513513513513</v>
      </c>
      <c r="O46" s="58">
        <v>15</v>
      </c>
      <c r="P46" s="59">
        <v>0.58199999999999996</v>
      </c>
      <c r="Q46" s="70">
        <v>22.9</v>
      </c>
      <c r="R46" s="64">
        <v>6.1</v>
      </c>
      <c r="S46" s="64">
        <v>0.5</v>
      </c>
      <c r="T46" s="64">
        <v>1.3</v>
      </c>
      <c r="U46" s="64">
        <v>8</v>
      </c>
      <c r="V46" s="67">
        <f t="shared" si="0"/>
        <v>6.7921772357723569</v>
      </c>
      <c r="W46" s="61">
        <f t="shared" si="1"/>
        <v>4.5600000000000005</v>
      </c>
      <c r="X46" s="42">
        <f t="shared" si="2"/>
        <v>30.97232819512195</v>
      </c>
      <c r="Y46" s="73">
        <f t="shared" si="3"/>
        <v>63.487999999999992</v>
      </c>
      <c r="Z46" s="9">
        <f t="shared" si="4"/>
        <v>47.230164097560973</v>
      </c>
    </row>
    <row r="47" spans="1:26" x14ac:dyDescent="0.2">
      <c r="A47" s="2" t="s">
        <v>119</v>
      </c>
      <c r="B47" s="2" t="s">
        <v>38</v>
      </c>
      <c r="C47" s="70">
        <v>39</v>
      </c>
      <c r="D47" s="70">
        <v>81</v>
      </c>
      <c r="E47" s="70">
        <v>27.3</v>
      </c>
      <c r="F47" s="2">
        <v>0.55600000000000005</v>
      </c>
      <c r="G47" s="2">
        <v>0.5</v>
      </c>
      <c r="H47" s="2">
        <v>0.55100000000000005</v>
      </c>
      <c r="I47" s="58">
        <v>8.4</v>
      </c>
      <c r="J47" s="58">
        <v>2.4</v>
      </c>
      <c r="K47" s="58">
        <v>1.2</v>
      </c>
      <c r="L47" s="58">
        <v>0.6</v>
      </c>
      <c r="M47" s="58">
        <v>1</v>
      </c>
      <c r="N47" s="59">
        <v>2.8024691358024691</v>
      </c>
      <c r="O47" s="58">
        <v>11.9</v>
      </c>
      <c r="P47" s="59">
        <v>0.56599999999999995</v>
      </c>
      <c r="Q47" s="70">
        <v>17.5</v>
      </c>
      <c r="R47" s="64">
        <v>6.7</v>
      </c>
      <c r="S47" s="64">
        <v>2</v>
      </c>
      <c r="T47" s="64">
        <v>2.2999999999999998</v>
      </c>
      <c r="U47" s="64">
        <v>10</v>
      </c>
      <c r="V47" s="67">
        <f t="shared" si="0"/>
        <v>3.8343807164634156</v>
      </c>
      <c r="W47" s="61">
        <f t="shared" si="1"/>
        <v>5.6</v>
      </c>
      <c r="X47" s="42">
        <f t="shared" si="2"/>
        <v>21.472532012195128</v>
      </c>
      <c r="Y47" s="73">
        <f t="shared" si="3"/>
        <v>71.32189600000001</v>
      </c>
      <c r="Z47" s="9">
        <f t="shared" si="4"/>
        <v>46.39721400609757</v>
      </c>
    </row>
    <row r="48" spans="1:26" x14ac:dyDescent="0.2">
      <c r="A48" s="2" t="s">
        <v>373</v>
      </c>
      <c r="B48" s="2" t="s">
        <v>44</v>
      </c>
      <c r="C48" s="70">
        <v>33</v>
      </c>
      <c r="D48" s="70">
        <v>73</v>
      </c>
      <c r="E48" s="70">
        <v>30.6</v>
      </c>
      <c r="F48" s="2">
        <v>0.52400000000000002</v>
      </c>
      <c r="G48" s="2">
        <v>0.34399999999999997</v>
      </c>
      <c r="H48" s="2">
        <v>0.73099999999999998</v>
      </c>
      <c r="I48" s="58">
        <v>8.6999999999999993</v>
      </c>
      <c r="J48" s="58">
        <v>3.1</v>
      </c>
      <c r="K48" s="58">
        <v>0.7</v>
      </c>
      <c r="L48" s="58">
        <v>0.6</v>
      </c>
      <c r="M48" s="58">
        <v>2.8</v>
      </c>
      <c r="N48" s="59">
        <v>3.3698630136986303</v>
      </c>
      <c r="O48" s="58">
        <v>21.4</v>
      </c>
      <c r="P48" s="59">
        <v>0.6</v>
      </c>
      <c r="Q48" s="70">
        <v>27.8</v>
      </c>
      <c r="R48" s="64">
        <v>6.1</v>
      </c>
      <c r="S48" s="64">
        <v>1.4</v>
      </c>
      <c r="T48" s="64">
        <v>1.9</v>
      </c>
      <c r="U48" s="64">
        <v>1</v>
      </c>
      <c r="V48" s="67">
        <f t="shared" si="0"/>
        <v>5.206524695121951</v>
      </c>
      <c r="W48" s="61">
        <f t="shared" si="1"/>
        <v>3.4000000000000004</v>
      </c>
      <c r="X48" s="42">
        <f t="shared" si="2"/>
        <v>17.702183963414637</v>
      </c>
      <c r="Y48" s="73">
        <f t="shared" si="3"/>
        <v>74.927599999999998</v>
      </c>
      <c r="Z48" s="9">
        <f t="shared" si="4"/>
        <v>46.314891981707319</v>
      </c>
    </row>
    <row r="49" spans="1:26" x14ac:dyDescent="0.2">
      <c r="A49" s="2" t="s">
        <v>417</v>
      </c>
      <c r="B49" s="2" t="s">
        <v>43</v>
      </c>
      <c r="C49" s="70">
        <v>57</v>
      </c>
      <c r="D49" s="70">
        <v>78</v>
      </c>
      <c r="E49" s="70">
        <v>34</v>
      </c>
      <c r="F49" s="2">
        <v>0.46700000000000003</v>
      </c>
      <c r="G49" s="2">
        <v>0.40200000000000002</v>
      </c>
      <c r="H49" s="2">
        <v>0.81599999999999995</v>
      </c>
      <c r="I49" s="58">
        <v>3.8</v>
      </c>
      <c r="J49" s="58">
        <v>2.4</v>
      </c>
      <c r="K49" s="58">
        <v>1.1000000000000001</v>
      </c>
      <c r="L49" s="58">
        <v>0.6</v>
      </c>
      <c r="M49" s="58">
        <v>1.5</v>
      </c>
      <c r="N49" s="59">
        <v>2.0128205128205128</v>
      </c>
      <c r="O49" s="58">
        <v>21.5</v>
      </c>
      <c r="P49" s="59">
        <v>0.57099999999999995</v>
      </c>
      <c r="Q49" s="70">
        <v>25.6</v>
      </c>
      <c r="R49" s="64">
        <v>5.3</v>
      </c>
      <c r="S49" s="64">
        <v>-0.8</v>
      </c>
      <c r="T49" s="64">
        <v>0.8</v>
      </c>
      <c r="U49" s="64">
        <v>-2</v>
      </c>
      <c r="V49" s="67">
        <f t="shared" si="0"/>
        <v>9.8318048780487821</v>
      </c>
      <c r="W49" s="61">
        <f t="shared" si="1"/>
        <v>2.0400000000000005</v>
      </c>
      <c r="X49" s="42">
        <f t="shared" si="2"/>
        <v>20.05688195121952</v>
      </c>
      <c r="Y49" s="73">
        <f t="shared" si="3"/>
        <v>68.713880000000003</v>
      </c>
      <c r="Z49" s="9">
        <f t="shared" si="4"/>
        <v>44.385380975609763</v>
      </c>
    </row>
    <row r="50" spans="1:26" x14ac:dyDescent="0.2">
      <c r="A50" s="2" t="s">
        <v>237</v>
      </c>
      <c r="B50" s="2" t="s">
        <v>26</v>
      </c>
      <c r="C50" s="70">
        <v>50</v>
      </c>
      <c r="D50" s="70">
        <v>82</v>
      </c>
      <c r="E50" s="70">
        <v>31.3</v>
      </c>
      <c r="F50" s="2">
        <v>0.44800000000000001</v>
      </c>
      <c r="G50" s="2">
        <v>0.39100000000000001</v>
      </c>
      <c r="H50" s="2">
        <v>0.70699999999999996</v>
      </c>
      <c r="I50" s="58">
        <v>4</v>
      </c>
      <c r="J50" s="58">
        <v>5.7</v>
      </c>
      <c r="K50" s="58">
        <v>1.2</v>
      </c>
      <c r="L50" s="58">
        <v>0.2</v>
      </c>
      <c r="M50" s="58">
        <v>2.4</v>
      </c>
      <c r="N50" s="59">
        <v>2.1951219512195124</v>
      </c>
      <c r="O50" s="58">
        <v>12.1</v>
      </c>
      <c r="P50" s="59">
        <v>0.58099999999999996</v>
      </c>
      <c r="Q50" s="70">
        <v>17.5</v>
      </c>
      <c r="R50" s="64">
        <v>6</v>
      </c>
      <c r="S50" s="64">
        <v>1.8</v>
      </c>
      <c r="T50" s="64">
        <v>2.5</v>
      </c>
      <c r="U50" s="64">
        <v>3</v>
      </c>
      <c r="V50" s="67">
        <f t="shared" si="0"/>
        <v>5.705729166666667</v>
      </c>
      <c r="W50" s="61">
        <f t="shared" si="1"/>
        <v>4</v>
      </c>
      <c r="X50" s="42">
        <f t="shared" si="2"/>
        <v>22.822916666666668</v>
      </c>
      <c r="Y50" s="73">
        <f t="shared" si="3"/>
        <v>65.550728000000007</v>
      </c>
      <c r="Z50" s="9">
        <f t="shared" si="4"/>
        <v>44.186822333333339</v>
      </c>
    </row>
    <row r="51" spans="1:26" x14ac:dyDescent="0.2">
      <c r="A51" s="2" t="s">
        <v>195</v>
      </c>
      <c r="B51" s="2" t="s">
        <v>18</v>
      </c>
      <c r="C51" s="70">
        <v>49</v>
      </c>
      <c r="D51" s="70">
        <v>80</v>
      </c>
      <c r="E51" s="70">
        <v>32.700000000000003</v>
      </c>
      <c r="F51" s="2">
        <v>0.497</v>
      </c>
      <c r="G51" s="2">
        <v>0.39200000000000002</v>
      </c>
      <c r="H51" s="2">
        <v>0.71</v>
      </c>
      <c r="I51" s="58">
        <v>5.2</v>
      </c>
      <c r="J51" s="58">
        <v>1</v>
      </c>
      <c r="K51" s="58">
        <v>0.8</v>
      </c>
      <c r="L51" s="58">
        <v>1.3</v>
      </c>
      <c r="M51" s="58">
        <v>0.8</v>
      </c>
      <c r="N51" s="59">
        <v>2.6749999999999998</v>
      </c>
      <c r="O51" s="58">
        <v>13.6</v>
      </c>
      <c r="P51" s="59">
        <v>0.59199999999999997</v>
      </c>
      <c r="Q51" s="70">
        <v>15.4</v>
      </c>
      <c r="R51" s="64">
        <v>7.3</v>
      </c>
      <c r="S51" s="64">
        <v>0.3</v>
      </c>
      <c r="T51" s="64">
        <v>1.5</v>
      </c>
      <c r="U51" s="64">
        <v>11</v>
      </c>
      <c r="V51" s="67">
        <f t="shared" si="0"/>
        <v>5.0153292682926836</v>
      </c>
      <c r="W51" s="61">
        <f t="shared" si="1"/>
        <v>5.7200000000000006</v>
      </c>
      <c r="X51" s="42">
        <f t="shared" si="2"/>
        <v>28.687683414634154</v>
      </c>
      <c r="Y51" s="73">
        <f t="shared" si="3"/>
        <v>59.571839999999995</v>
      </c>
      <c r="Z51" s="9">
        <f t="shared" si="4"/>
        <v>44.129761707317073</v>
      </c>
    </row>
    <row r="52" spans="1:26" x14ac:dyDescent="0.2">
      <c r="A52" s="2" t="s">
        <v>220</v>
      </c>
      <c r="B52" s="2" t="s">
        <v>38</v>
      </c>
      <c r="C52" s="70">
        <v>39</v>
      </c>
      <c r="D52" s="70">
        <v>82</v>
      </c>
      <c r="E52" s="70">
        <v>31.9</v>
      </c>
      <c r="F52" s="2">
        <v>0.45800000000000002</v>
      </c>
      <c r="G52" s="2">
        <v>0.42699999999999999</v>
      </c>
      <c r="H52" s="2">
        <v>0.88600000000000001</v>
      </c>
      <c r="I52" s="58">
        <v>5</v>
      </c>
      <c r="J52" s="58">
        <v>2.5</v>
      </c>
      <c r="K52" s="58">
        <v>0.7</v>
      </c>
      <c r="L52" s="58">
        <v>0.4</v>
      </c>
      <c r="M52" s="58">
        <v>1.8</v>
      </c>
      <c r="N52" s="59">
        <v>2.4634146341463414</v>
      </c>
      <c r="O52" s="58">
        <v>20.7</v>
      </c>
      <c r="P52" s="59">
        <v>0.58699999999999997</v>
      </c>
      <c r="Q52" s="70">
        <v>25.1</v>
      </c>
      <c r="R52" s="64">
        <v>5.9</v>
      </c>
      <c r="S52" s="64">
        <v>1.1000000000000001</v>
      </c>
      <c r="T52" s="64">
        <v>2.1</v>
      </c>
      <c r="U52" s="64">
        <v>-1</v>
      </c>
      <c r="V52" s="67">
        <f t="shared" si="0"/>
        <v>6.5056062499999996</v>
      </c>
      <c r="W52" s="61">
        <f t="shared" si="1"/>
        <v>3</v>
      </c>
      <c r="X52" s="42">
        <f t="shared" si="2"/>
        <v>19.516818749999999</v>
      </c>
      <c r="Y52" s="73">
        <f t="shared" si="3"/>
        <v>68.67495199999999</v>
      </c>
      <c r="Z52" s="9">
        <f t="shared" si="4"/>
        <v>44.095885374999995</v>
      </c>
    </row>
    <row r="53" spans="1:26" x14ac:dyDescent="0.2">
      <c r="A53" s="2" t="s">
        <v>90</v>
      </c>
      <c r="B53" s="2" t="s">
        <v>31</v>
      </c>
      <c r="C53" s="70">
        <v>48</v>
      </c>
      <c r="D53" s="70">
        <v>81</v>
      </c>
      <c r="E53" s="70">
        <v>31.8</v>
      </c>
      <c r="F53" s="2">
        <v>0.497</v>
      </c>
      <c r="G53" s="2">
        <v>0.42499999999999999</v>
      </c>
      <c r="H53" s="2">
        <v>0.80700000000000005</v>
      </c>
      <c r="I53" s="58">
        <v>4.0999999999999996</v>
      </c>
      <c r="J53" s="58">
        <v>2</v>
      </c>
      <c r="K53" s="58">
        <v>0.9</v>
      </c>
      <c r="L53" s="58">
        <v>0</v>
      </c>
      <c r="M53" s="58">
        <v>1.7</v>
      </c>
      <c r="N53" s="59">
        <v>1.7037037037037037</v>
      </c>
      <c r="O53" s="58">
        <v>18</v>
      </c>
      <c r="P53" s="59">
        <v>0.61299999999999999</v>
      </c>
      <c r="Q53" s="70">
        <v>22.4</v>
      </c>
      <c r="R53" s="64">
        <v>6.8</v>
      </c>
      <c r="S53" s="64">
        <v>0</v>
      </c>
      <c r="T53" s="64">
        <v>1.3</v>
      </c>
      <c r="U53" s="64">
        <v>4</v>
      </c>
      <c r="V53" s="67">
        <f t="shared" si="0"/>
        <v>7.036331707317073</v>
      </c>
      <c r="W53" s="61">
        <f t="shared" si="1"/>
        <v>4.04</v>
      </c>
      <c r="X53" s="42">
        <f t="shared" si="2"/>
        <v>28.426780097560975</v>
      </c>
      <c r="Y53" s="73">
        <f t="shared" si="3"/>
        <v>59.130959999999995</v>
      </c>
      <c r="Z53" s="9">
        <f t="shared" si="4"/>
        <v>43.778870048780483</v>
      </c>
    </row>
    <row r="54" spans="1:26" x14ac:dyDescent="0.2">
      <c r="A54" s="2" t="s">
        <v>128</v>
      </c>
      <c r="B54" s="2" t="s">
        <v>31</v>
      </c>
      <c r="C54" s="70">
        <v>48</v>
      </c>
      <c r="D54" s="70">
        <v>76</v>
      </c>
      <c r="E54" s="70">
        <v>28.2</v>
      </c>
      <c r="F54" s="2">
        <v>0.46700000000000003</v>
      </c>
      <c r="G54" s="2">
        <v>0.40699999999999997</v>
      </c>
      <c r="H54" s="2">
        <v>0.83199999999999996</v>
      </c>
      <c r="I54" s="58">
        <v>3.1</v>
      </c>
      <c r="J54" s="58">
        <v>6</v>
      </c>
      <c r="K54" s="58">
        <v>1.4</v>
      </c>
      <c r="L54" s="58">
        <v>0.1</v>
      </c>
      <c r="M54" s="58">
        <v>1.6</v>
      </c>
      <c r="N54" s="59">
        <v>1.8157894736842106</v>
      </c>
      <c r="O54" s="58">
        <v>11.2</v>
      </c>
      <c r="P54" s="59">
        <v>0.57399999999999995</v>
      </c>
      <c r="Q54" s="70">
        <v>17.7</v>
      </c>
      <c r="R54" s="64">
        <v>6.8</v>
      </c>
      <c r="S54" s="64">
        <v>1.2</v>
      </c>
      <c r="T54" s="64">
        <v>1.8</v>
      </c>
      <c r="U54" s="64">
        <v>10</v>
      </c>
      <c r="V54" s="67">
        <f t="shared" si="0"/>
        <v>4.626175609756098</v>
      </c>
      <c r="W54" s="61">
        <f t="shared" si="1"/>
        <v>5.44</v>
      </c>
      <c r="X54" s="42">
        <f t="shared" si="2"/>
        <v>25.166395317073174</v>
      </c>
      <c r="Y54" s="73">
        <f t="shared" si="3"/>
        <v>61.508351999999995</v>
      </c>
      <c r="Z54" s="9">
        <f t="shared" si="4"/>
        <v>43.337373658536585</v>
      </c>
    </row>
    <row r="55" spans="1:26" x14ac:dyDescent="0.2">
      <c r="A55" s="2" t="s">
        <v>191</v>
      </c>
      <c r="B55" s="2" t="s">
        <v>36</v>
      </c>
      <c r="C55" s="70">
        <v>42</v>
      </c>
      <c r="D55" s="70">
        <v>78</v>
      </c>
      <c r="E55" s="70">
        <v>33.799999999999997</v>
      </c>
      <c r="F55" s="2">
        <v>0.44900000000000001</v>
      </c>
      <c r="G55" s="2">
        <v>0.34899999999999998</v>
      </c>
      <c r="H55" s="2">
        <v>0.73099999999999998</v>
      </c>
      <c r="I55" s="58">
        <v>7.4</v>
      </c>
      <c r="J55" s="58">
        <v>3.7</v>
      </c>
      <c r="K55" s="58">
        <v>0.7</v>
      </c>
      <c r="L55" s="58">
        <v>0.7</v>
      </c>
      <c r="M55" s="58">
        <v>2.1</v>
      </c>
      <c r="N55" s="59">
        <v>2.2051282051282053</v>
      </c>
      <c r="O55" s="58">
        <v>16</v>
      </c>
      <c r="P55" s="59">
        <v>0.53800000000000003</v>
      </c>
      <c r="Q55" s="70">
        <v>21.8</v>
      </c>
      <c r="R55" s="64">
        <v>5.0999999999999996</v>
      </c>
      <c r="S55" s="64">
        <v>1</v>
      </c>
      <c r="T55" s="64">
        <v>2</v>
      </c>
      <c r="U55" s="64">
        <v>-2</v>
      </c>
      <c r="V55" s="67">
        <f t="shared" si="0"/>
        <v>6.1328451219512186</v>
      </c>
      <c r="W55" s="61">
        <f t="shared" si="1"/>
        <v>2.44</v>
      </c>
      <c r="X55" s="42">
        <f t="shared" si="2"/>
        <v>14.964142097560973</v>
      </c>
      <c r="Y55" s="73">
        <f t="shared" si="3"/>
        <v>71.550560000000019</v>
      </c>
      <c r="Z55" s="9">
        <f t="shared" si="4"/>
        <v>43.257351048780492</v>
      </c>
    </row>
    <row r="56" spans="1:26" x14ac:dyDescent="0.2">
      <c r="A56" s="2" t="s">
        <v>320</v>
      </c>
      <c r="B56" s="2" t="s">
        <v>23</v>
      </c>
      <c r="C56" s="70">
        <v>54</v>
      </c>
      <c r="D56" s="70">
        <v>70</v>
      </c>
      <c r="E56" s="70">
        <v>27.1</v>
      </c>
      <c r="F56" s="2">
        <v>0.48399999999999999</v>
      </c>
      <c r="G56" s="2">
        <v>0.36499999999999999</v>
      </c>
      <c r="H56" s="2">
        <v>0.72699999999999998</v>
      </c>
      <c r="I56" s="58">
        <v>7.2</v>
      </c>
      <c r="J56" s="58">
        <v>2</v>
      </c>
      <c r="K56" s="58">
        <v>1.2</v>
      </c>
      <c r="L56" s="58">
        <v>0.8</v>
      </c>
      <c r="M56" s="58">
        <v>1.4</v>
      </c>
      <c r="N56" s="59">
        <v>2.6142857142857143</v>
      </c>
      <c r="O56" s="58">
        <v>12.6</v>
      </c>
      <c r="P56" s="59">
        <v>0.56999999999999995</v>
      </c>
      <c r="Q56" s="70">
        <v>19.600000000000001</v>
      </c>
      <c r="R56" s="64">
        <v>6.1</v>
      </c>
      <c r="S56" s="64">
        <v>2.4</v>
      </c>
      <c r="T56" s="64">
        <v>2.1</v>
      </c>
      <c r="U56" s="64">
        <v>10</v>
      </c>
      <c r="V56" s="67">
        <f t="shared" si="0"/>
        <v>5.1010792682926835</v>
      </c>
      <c r="W56" s="61">
        <f t="shared" si="1"/>
        <v>5.28</v>
      </c>
      <c r="X56" s="42">
        <f t="shared" si="2"/>
        <v>26.933698536585371</v>
      </c>
      <c r="Y56" s="73">
        <f t="shared" si="3"/>
        <v>58.261599999999987</v>
      </c>
      <c r="Z56" s="9">
        <f t="shared" si="4"/>
        <v>42.597649268292678</v>
      </c>
    </row>
    <row r="57" spans="1:26" x14ac:dyDescent="0.2">
      <c r="A57" s="2" t="s">
        <v>332</v>
      </c>
      <c r="B57" s="2" t="s">
        <v>23</v>
      </c>
      <c r="C57" s="70">
        <v>54</v>
      </c>
      <c r="D57" s="70">
        <v>75</v>
      </c>
      <c r="E57" s="70">
        <v>32.6</v>
      </c>
      <c r="F57" s="2">
        <v>0.437</v>
      </c>
      <c r="G57" s="2">
        <v>0.36699999999999999</v>
      </c>
      <c r="H57" s="2">
        <v>0.84799999999999998</v>
      </c>
      <c r="I57" s="58">
        <v>4.2</v>
      </c>
      <c r="J57" s="58">
        <v>4.8</v>
      </c>
      <c r="K57" s="58">
        <v>0.9</v>
      </c>
      <c r="L57" s="58">
        <v>0.4</v>
      </c>
      <c r="M57" s="58">
        <v>2.1</v>
      </c>
      <c r="N57" s="59">
        <v>2.04</v>
      </c>
      <c r="O57" s="58">
        <v>18.2</v>
      </c>
      <c r="P57" s="59">
        <v>0.53800000000000003</v>
      </c>
      <c r="Q57" s="70">
        <v>24.9</v>
      </c>
      <c r="R57" s="64">
        <v>5.0999999999999996</v>
      </c>
      <c r="S57" s="64">
        <v>0.1</v>
      </c>
      <c r="T57" s="64">
        <v>1.3</v>
      </c>
      <c r="U57" s="64">
        <v>-1</v>
      </c>
      <c r="V57" s="67">
        <f t="shared" si="0"/>
        <v>8.3525076219512187</v>
      </c>
      <c r="W57" s="61">
        <f t="shared" si="1"/>
        <v>2.36</v>
      </c>
      <c r="X57" s="42">
        <f t="shared" si="2"/>
        <v>19.711917987804874</v>
      </c>
      <c r="Y57" s="73">
        <f t="shared" si="3"/>
        <v>65.374799999999993</v>
      </c>
      <c r="Z57" s="9">
        <f t="shared" si="4"/>
        <v>42.54335899390243</v>
      </c>
    </row>
    <row r="58" spans="1:26" x14ac:dyDescent="0.2">
      <c r="A58" s="2" t="s">
        <v>97</v>
      </c>
      <c r="B58" s="2" t="s">
        <v>32</v>
      </c>
      <c r="C58" s="70">
        <v>60</v>
      </c>
      <c r="D58" s="70">
        <v>64</v>
      </c>
      <c r="E58" s="70">
        <v>28.6</v>
      </c>
      <c r="F58" s="2">
        <v>0.505</v>
      </c>
      <c r="G58" s="2">
        <v>0.42599999999999999</v>
      </c>
      <c r="H58" s="2">
        <v>0.92800000000000005</v>
      </c>
      <c r="I58" s="58">
        <v>4.5</v>
      </c>
      <c r="J58" s="58">
        <v>3.2</v>
      </c>
      <c r="K58" s="58">
        <v>0.7</v>
      </c>
      <c r="L58" s="58">
        <v>0.2</v>
      </c>
      <c r="M58" s="58">
        <v>1.4</v>
      </c>
      <c r="N58" s="59">
        <v>1.59375</v>
      </c>
      <c r="O58" s="58">
        <v>15.6</v>
      </c>
      <c r="P58" s="59">
        <v>0.61399999999999999</v>
      </c>
      <c r="Q58" s="70">
        <v>20.7</v>
      </c>
      <c r="R58" s="64">
        <v>6.5</v>
      </c>
      <c r="S58" s="64">
        <v>1.5</v>
      </c>
      <c r="T58" s="64">
        <v>1.6</v>
      </c>
      <c r="U58" s="64">
        <v>13</v>
      </c>
      <c r="V58" s="67">
        <f t="shared" si="0"/>
        <v>5.7758048780487812</v>
      </c>
      <c r="W58" s="61">
        <f t="shared" si="1"/>
        <v>5.84</v>
      </c>
      <c r="X58" s="42">
        <f t="shared" si="2"/>
        <v>33.730700487804882</v>
      </c>
      <c r="Y58" s="73">
        <f t="shared" si="3"/>
        <v>49.880704000000009</v>
      </c>
      <c r="Z58" s="9">
        <f t="shared" si="4"/>
        <v>41.805702243902445</v>
      </c>
    </row>
    <row r="59" spans="1:26" x14ac:dyDescent="0.2">
      <c r="A59" s="2" t="s">
        <v>51</v>
      </c>
      <c r="B59" s="2" t="s">
        <v>21</v>
      </c>
      <c r="C59" s="70">
        <v>39</v>
      </c>
      <c r="D59" s="70">
        <v>82</v>
      </c>
      <c r="E59" s="70">
        <v>23.3</v>
      </c>
      <c r="F59" s="2">
        <v>0.57599999999999996</v>
      </c>
      <c r="G59" s="2">
        <v>0.2</v>
      </c>
      <c r="H59" s="2">
        <v>0.73499999999999999</v>
      </c>
      <c r="I59" s="58">
        <v>7.3</v>
      </c>
      <c r="J59" s="58">
        <v>2.2000000000000002</v>
      </c>
      <c r="K59" s="58">
        <v>0.9</v>
      </c>
      <c r="L59" s="58">
        <v>0.8</v>
      </c>
      <c r="M59" s="58">
        <v>1.5</v>
      </c>
      <c r="N59" s="59">
        <v>2.475609756097561</v>
      </c>
      <c r="O59" s="58">
        <v>8.9</v>
      </c>
      <c r="P59" s="59">
        <v>0.623</v>
      </c>
      <c r="Q59" s="70">
        <v>15.8</v>
      </c>
      <c r="R59" s="64">
        <v>6.8</v>
      </c>
      <c r="S59" s="64">
        <v>3</v>
      </c>
      <c r="T59" s="64">
        <v>2.4</v>
      </c>
      <c r="U59" s="64">
        <v>16</v>
      </c>
      <c r="V59" s="67">
        <f t="shared" si="0"/>
        <v>2.9911375000000002</v>
      </c>
      <c r="W59" s="61">
        <f t="shared" si="1"/>
        <v>6.8800000000000008</v>
      </c>
      <c r="X59" s="42">
        <f t="shared" si="2"/>
        <v>20.579026000000002</v>
      </c>
      <c r="Y59" s="73">
        <f t="shared" si="3"/>
        <v>61.431416000000006</v>
      </c>
      <c r="Z59" s="9">
        <f t="shared" si="4"/>
        <v>41.005221000000006</v>
      </c>
    </row>
    <row r="60" spans="1:26" x14ac:dyDescent="0.2">
      <c r="A60" s="2" t="s">
        <v>309</v>
      </c>
      <c r="B60" s="2" t="s">
        <v>39</v>
      </c>
      <c r="C60" s="70">
        <v>37</v>
      </c>
      <c r="D60" s="70">
        <v>75</v>
      </c>
      <c r="E60" s="70">
        <v>22.3</v>
      </c>
      <c r="F60" s="2">
        <v>0.624</v>
      </c>
      <c r="G60" s="2">
        <v>8.3000000000000004E-2</v>
      </c>
      <c r="H60" s="2">
        <v>0.63200000000000001</v>
      </c>
      <c r="I60" s="58">
        <v>7.5</v>
      </c>
      <c r="J60" s="58">
        <v>0.7</v>
      </c>
      <c r="K60" s="58">
        <v>0.6</v>
      </c>
      <c r="L60" s="58">
        <v>2</v>
      </c>
      <c r="M60" s="58">
        <v>1.4</v>
      </c>
      <c r="N60" s="59">
        <v>2.7733333333333334</v>
      </c>
      <c r="O60" s="58">
        <v>12</v>
      </c>
      <c r="P60" s="59">
        <v>0.63400000000000001</v>
      </c>
      <c r="Q60" s="70">
        <v>20.2</v>
      </c>
      <c r="R60" s="64">
        <v>5.9</v>
      </c>
      <c r="S60" s="64">
        <v>1.9</v>
      </c>
      <c r="T60" s="64">
        <v>1.7</v>
      </c>
      <c r="U60" s="64">
        <v>13</v>
      </c>
      <c r="V60" s="67">
        <f t="shared" si="0"/>
        <v>3.175880335365854</v>
      </c>
      <c r="W60" s="61">
        <f t="shared" si="1"/>
        <v>5.6400000000000006</v>
      </c>
      <c r="X60" s="42">
        <f t="shared" si="2"/>
        <v>17.911965091463419</v>
      </c>
      <c r="Y60" s="73">
        <f t="shared" si="3"/>
        <v>63.854000000000006</v>
      </c>
      <c r="Z60" s="9">
        <f t="shared" si="4"/>
        <v>40.882982545731714</v>
      </c>
    </row>
    <row r="61" spans="1:26" x14ac:dyDescent="0.2">
      <c r="A61" s="2" t="s">
        <v>410</v>
      </c>
      <c r="B61" s="2" t="s">
        <v>41</v>
      </c>
      <c r="C61" s="70">
        <v>49</v>
      </c>
      <c r="D61" s="70">
        <v>79</v>
      </c>
      <c r="E61" s="70">
        <v>31.1</v>
      </c>
      <c r="F61" s="2">
        <v>0.45</v>
      </c>
      <c r="G61" s="2">
        <v>0.373</v>
      </c>
      <c r="H61" s="2">
        <v>0.85499999999999998</v>
      </c>
      <c r="I61" s="58">
        <v>6</v>
      </c>
      <c r="J61" s="58">
        <v>2.1</v>
      </c>
      <c r="K61" s="58">
        <v>1.1000000000000001</v>
      </c>
      <c r="L61" s="58">
        <v>0.7</v>
      </c>
      <c r="M61" s="58">
        <v>1.5</v>
      </c>
      <c r="N61" s="59">
        <v>2.1265822784810124</v>
      </c>
      <c r="O61" s="58">
        <v>15.7</v>
      </c>
      <c r="P61" s="59">
        <v>0.54700000000000004</v>
      </c>
      <c r="Q61" s="70">
        <v>22.1</v>
      </c>
      <c r="R61" s="64">
        <v>5</v>
      </c>
      <c r="S61" s="64">
        <v>-0.8</v>
      </c>
      <c r="T61" s="64">
        <v>0.8</v>
      </c>
      <c r="U61" s="64">
        <v>0</v>
      </c>
      <c r="V61" s="67">
        <f t="shared" si="0"/>
        <v>6.7595960619918696</v>
      </c>
      <c r="W61" s="61">
        <f t="shared" si="1"/>
        <v>2.3200000000000003</v>
      </c>
      <c r="X61" s="42">
        <f t="shared" si="2"/>
        <v>15.682262863821139</v>
      </c>
      <c r="Y61" s="73">
        <f t="shared" si="3"/>
        <v>65.447763999999992</v>
      </c>
      <c r="Z61" s="9">
        <f t="shared" si="4"/>
        <v>40.565013431910565</v>
      </c>
    </row>
    <row r="62" spans="1:26" x14ac:dyDescent="0.2">
      <c r="A62" s="2" t="s">
        <v>64</v>
      </c>
      <c r="B62" s="2" t="s">
        <v>19</v>
      </c>
      <c r="C62" s="70">
        <v>19</v>
      </c>
      <c r="D62" s="70">
        <v>71</v>
      </c>
      <c r="E62" s="70">
        <v>30.7</v>
      </c>
      <c r="F62" s="2">
        <v>0.58499999999999996</v>
      </c>
      <c r="G62" s="2">
        <v>0</v>
      </c>
      <c r="H62" s="2">
        <v>0.746</v>
      </c>
      <c r="I62" s="58">
        <v>10.3</v>
      </c>
      <c r="J62" s="58">
        <v>1.8</v>
      </c>
      <c r="K62" s="58">
        <v>0.9</v>
      </c>
      <c r="L62" s="58">
        <v>0.9</v>
      </c>
      <c r="M62" s="58">
        <v>1.8</v>
      </c>
      <c r="N62" s="59">
        <v>2.943661971830986</v>
      </c>
      <c r="O62" s="58">
        <v>16.3</v>
      </c>
      <c r="P62" s="59">
        <v>0.60799999999999998</v>
      </c>
      <c r="Q62" s="70">
        <v>21.2</v>
      </c>
      <c r="R62" s="64">
        <v>5.8</v>
      </c>
      <c r="S62" s="64">
        <v>0.2</v>
      </c>
      <c r="T62" s="64">
        <v>1.2</v>
      </c>
      <c r="U62" s="64">
        <v>4</v>
      </c>
      <c r="V62" s="67">
        <f t="shared" si="0"/>
        <v>2.2306482723577234</v>
      </c>
      <c r="W62" s="61">
        <f t="shared" si="1"/>
        <v>3.5999999999999996</v>
      </c>
      <c r="X62" s="42">
        <f t="shared" si="2"/>
        <v>8.030333780487803</v>
      </c>
      <c r="Y62" s="73">
        <f t="shared" si="3"/>
        <v>72.779936000000006</v>
      </c>
      <c r="Z62" s="9">
        <f t="shared" si="4"/>
        <v>40.405134890243907</v>
      </c>
    </row>
    <row r="63" spans="1:26" x14ac:dyDescent="0.2">
      <c r="A63" s="2" t="s">
        <v>306</v>
      </c>
      <c r="B63" s="2" t="s">
        <v>29</v>
      </c>
      <c r="C63" s="70">
        <v>53</v>
      </c>
      <c r="D63" s="70">
        <v>70</v>
      </c>
      <c r="E63" s="70">
        <v>33.9</v>
      </c>
      <c r="F63" s="2">
        <v>0.45900000000000002</v>
      </c>
      <c r="G63" s="2">
        <v>0.375</v>
      </c>
      <c r="H63" s="2">
        <v>0.82799999999999996</v>
      </c>
      <c r="I63" s="58">
        <v>4</v>
      </c>
      <c r="J63" s="58">
        <v>3</v>
      </c>
      <c r="K63" s="58">
        <v>0.8</v>
      </c>
      <c r="L63" s="58">
        <v>0.4</v>
      </c>
      <c r="M63" s="58">
        <v>1.5</v>
      </c>
      <c r="N63" s="59">
        <v>2.4571428571428573</v>
      </c>
      <c r="O63" s="58">
        <v>21</v>
      </c>
      <c r="P63" s="59">
        <v>0.55300000000000005</v>
      </c>
      <c r="Q63" s="70">
        <v>25.5</v>
      </c>
      <c r="R63" s="64">
        <v>5.6</v>
      </c>
      <c r="S63" s="64">
        <v>0.3</v>
      </c>
      <c r="T63" s="64">
        <v>1.3</v>
      </c>
      <c r="U63" s="64">
        <v>0</v>
      </c>
      <c r="V63" s="67">
        <f t="shared" si="0"/>
        <v>8.148144054878049</v>
      </c>
      <c r="W63" s="61">
        <f t="shared" si="1"/>
        <v>2.76</v>
      </c>
      <c r="X63" s="42">
        <f t="shared" si="2"/>
        <v>22.488877591463414</v>
      </c>
      <c r="Y63" s="73">
        <f t="shared" si="3"/>
        <v>57.556400000000004</v>
      </c>
      <c r="Z63" s="9">
        <f t="shared" si="4"/>
        <v>40.022638795731709</v>
      </c>
    </row>
    <row r="64" spans="1:26" x14ac:dyDescent="0.2">
      <c r="A64" s="2" t="s">
        <v>363</v>
      </c>
      <c r="B64" s="2" t="s">
        <v>23</v>
      </c>
      <c r="C64" s="70">
        <v>54</v>
      </c>
      <c r="D64" s="70">
        <v>82</v>
      </c>
      <c r="E64" s="70">
        <v>21.1</v>
      </c>
      <c r="F64" s="2">
        <v>0.59299999999999997</v>
      </c>
      <c r="G64" s="2">
        <v>0.2</v>
      </c>
      <c r="H64" s="2">
        <v>0.56100000000000005</v>
      </c>
      <c r="I64" s="58">
        <v>6.4</v>
      </c>
      <c r="J64" s="58">
        <v>3</v>
      </c>
      <c r="K64" s="58">
        <v>0.8</v>
      </c>
      <c r="L64" s="58">
        <v>0.9</v>
      </c>
      <c r="M64" s="58">
        <v>1.5</v>
      </c>
      <c r="N64" s="59">
        <v>3.0731707317073171</v>
      </c>
      <c r="O64" s="58">
        <v>7.8</v>
      </c>
      <c r="P64" s="59">
        <v>0.60199999999999998</v>
      </c>
      <c r="Q64" s="70">
        <v>16.2</v>
      </c>
      <c r="R64" s="64">
        <v>5.8</v>
      </c>
      <c r="S64" s="64">
        <v>3.8</v>
      </c>
      <c r="T64" s="64">
        <v>2.6</v>
      </c>
      <c r="U64" s="64">
        <v>12</v>
      </c>
      <c r="V64" s="67">
        <f t="shared" si="0"/>
        <v>3.8454750000000004</v>
      </c>
      <c r="W64" s="61">
        <f t="shared" si="1"/>
        <v>5.76</v>
      </c>
      <c r="X64" s="42">
        <f t="shared" si="2"/>
        <v>22.149936</v>
      </c>
      <c r="Y64" s="73">
        <f t="shared" si="3"/>
        <v>57.079967999999987</v>
      </c>
      <c r="Z64" s="9">
        <f t="shared" si="4"/>
        <v>39.614951999999995</v>
      </c>
    </row>
    <row r="65" spans="1:26" x14ac:dyDescent="0.2">
      <c r="A65" s="2" t="s">
        <v>275</v>
      </c>
      <c r="B65" s="2" t="s">
        <v>37</v>
      </c>
      <c r="C65" s="70">
        <v>39</v>
      </c>
      <c r="D65" s="70">
        <v>79</v>
      </c>
      <c r="E65" s="70">
        <v>28.5</v>
      </c>
      <c r="F65" s="2">
        <v>0.44</v>
      </c>
      <c r="G65" s="2">
        <v>0.34799999999999998</v>
      </c>
      <c r="H65" s="2">
        <v>0.88800000000000001</v>
      </c>
      <c r="I65" s="58">
        <v>5.5</v>
      </c>
      <c r="J65" s="58">
        <v>2.2000000000000002</v>
      </c>
      <c r="K65" s="58">
        <v>1.1000000000000001</v>
      </c>
      <c r="L65" s="58">
        <v>0.4</v>
      </c>
      <c r="M65" s="58">
        <v>1</v>
      </c>
      <c r="N65" s="59">
        <v>1.7721518987341771</v>
      </c>
      <c r="O65" s="58">
        <v>15.3</v>
      </c>
      <c r="P65" s="59">
        <v>0.55200000000000005</v>
      </c>
      <c r="Q65" s="70">
        <v>22.5</v>
      </c>
      <c r="R65" s="64">
        <v>5.3</v>
      </c>
      <c r="S65" s="64">
        <v>0.1</v>
      </c>
      <c r="T65" s="64">
        <v>1.2</v>
      </c>
      <c r="U65" s="64">
        <v>2</v>
      </c>
      <c r="V65" s="67">
        <f t="shared" si="0"/>
        <v>5.0195407774390253</v>
      </c>
      <c r="W65" s="61">
        <f t="shared" si="1"/>
        <v>3</v>
      </c>
      <c r="X65" s="42">
        <f t="shared" si="2"/>
        <v>15.058622332317075</v>
      </c>
      <c r="Y65" s="73">
        <f t="shared" si="3"/>
        <v>63.432096000000008</v>
      </c>
      <c r="Z65" s="9">
        <f t="shared" si="4"/>
        <v>39.245359166158543</v>
      </c>
    </row>
    <row r="66" spans="1:26" x14ac:dyDescent="0.2">
      <c r="A66" s="2" t="s">
        <v>198</v>
      </c>
      <c r="B66" s="2" t="s">
        <v>43</v>
      </c>
      <c r="C66" s="70">
        <v>57</v>
      </c>
      <c r="D66" s="70">
        <v>66</v>
      </c>
      <c r="E66" s="70">
        <v>31.3</v>
      </c>
      <c r="F66" s="2">
        <v>0.44500000000000001</v>
      </c>
      <c r="G66" s="2">
        <v>0.28499999999999998</v>
      </c>
      <c r="H66" s="2">
        <v>0.69199999999999995</v>
      </c>
      <c r="I66" s="58">
        <v>7.3</v>
      </c>
      <c r="J66" s="58">
        <v>6.9</v>
      </c>
      <c r="K66" s="58">
        <v>1.4</v>
      </c>
      <c r="L66" s="58">
        <v>1.1000000000000001</v>
      </c>
      <c r="M66" s="58">
        <v>2.6</v>
      </c>
      <c r="N66" s="59">
        <v>2.9848484848484849</v>
      </c>
      <c r="O66" s="58">
        <v>7.4</v>
      </c>
      <c r="P66" s="59">
        <v>0.52600000000000002</v>
      </c>
      <c r="Q66" s="70">
        <v>13.1</v>
      </c>
      <c r="R66" s="64">
        <v>4.3</v>
      </c>
      <c r="S66" s="64">
        <v>2</v>
      </c>
      <c r="T66" s="64">
        <v>2.1</v>
      </c>
      <c r="U66" s="64">
        <v>2</v>
      </c>
      <c r="V66" s="67">
        <f t="shared" si="0"/>
        <v>3.9190367378048787</v>
      </c>
      <c r="W66" s="61">
        <f t="shared" si="1"/>
        <v>2.96</v>
      </c>
      <c r="X66" s="42">
        <f t="shared" si="2"/>
        <v>11.60034874390244</v>
      </c>
      <c r="Y66" s="73">
        <f t="shared" si="3"/>
        <v>65.782336000000001</v>
      </c>
      <c r="Z66" s="9">
        <f t="shared" si="4"/>
        <v>38.691342371951222</v>
      </c>
    </row>
    <row r="67" spans="1:26" x14ac:dyDescent="0.2">
      <c r="A67" s="2" t="s">
        <v>63</v>
      </c>
      <c r="B67" s="2" t="s">
        <v>36</v>
      </c>
      <c r="C67" s="70">
        <v>42</v>
      </c>
      <c r="D67" s="70">
        <v>81</v>
      </c>
      <c r="E67" s="70">
        <v>28</v>
      </c>
      <c r="F67" s="2">
        <v>0.47</v>
      </c>
      <c r="G67" s="2">
        <v>0.42099999999999999</v>
      </c>
      <c r="H67" s="2">
        <v>0.86599999999999999</v>
      </c>
      <c r="I67" s="58">
        <v>2.5</v>
      </c>
      <c r="J67" s="58">
        <v>5.3</v>
      </c>
      <c r="K67" s="58">
        <v>0.6</v>
      </c>
      <c r="L67" s="58">
        <v>0</v>
      </c>
      <c r="M67" s="58">
        <v>1.6</v>
      </c>
      <c r="N67" s="59">
        <v>1.4197530864197532</v>
      </c>
      <c r="O67" s="58">
        <v>11.7</v>
      </c>
      <c r="P67" s="59">
        <v>0.61599999999999999</v>
      </c>
      <c r="Q67" s="70">
        <v>17.2</v>
      </c>
      <c r="R67" s="64">
        <v>6.9</v>
      </c>
      <c r="S67" s="64">
        <v>-0.3</v>
      </c>
      <c r="T67" s="64">
        <v>1</v>
      </c>
      <c r="U67" s="64">
        <v>10</v>
      </c>
      <c r="V67" s="67">
        <f t="shared" si="0"/>
        <v>4.1626097560975603</v>
      </c>
      <c r="W67" s="61">
        <f t="shared" si="1"/>
        <v>5.16</v>
      </c>
      <c r="X67" s="42">
        <f t="shared" si="2"/>
        <v>21.479066341463412</v>
      </c>
      <c r="Y67" s="73">
        <f t="shared" si="3"/>
        <v>54.877327999999999</v>
      </c>
      <c r="Z67" s="9">
        <f t="shared" si="4"/>
        <v>38.178197170731707</v>
      </c>
    </row>
    <row r="68" spans="1:26" x14ac:dyDescent="0.2">
      <c r="A68" s="2" t="s">
        <v>54</v>
      </c>
      <c r="B68" s="2" t="s">
        <v>29</v>
      </c>
      <c r="C68" s="70">
        <v>53</v>
      </c>
      <c r="D68" s="70">
        <v>81</v>
      </c>
      <c r="E68" s="70">
        <v>28.3</v>
      </c>
      <c r="F68" s="2">
        <v>0.433</v>
      </c>
      <c r="G68" s="2">
        <v>0.34300000000000003</v>
      </c>
      <c r="H68" s="2">
        <v>0.86699999999999999</v>
      </c>
      <c r="I68" s="58">
        <v>7.5</v>
      </c>
      <c r="J68" s="58">
        <v>1.3</v>
      </c>
      <c r="K68" s="58">
        <v>0.8</v>
      </c>
      <c r="L68" s="58">
        <v>0.4</v>
      </c>
      <c r="M68" s="58">
        <v>0.9</v>
      </c>
      <c r="N68" s="59">
        <v>1.7654320987654322</v>
      </c>
      <c r="O68" s="58">
        <v>9.4</v>
      </c>
      <c r="P68" s="59">
        <v>0.56799999999999995</v>
      </c>
      <c r="Q68" s="70">
        <v>13.7</v>
      </c>
      <c r="R68" s="64">
        <v>5.8</v>
      </c>
      <c r="S68" s="64">
        <v>0.9</v>
      </c>
      <c r="T68" s="64">
        <v>1.7</v>
      </c>
      <c r="U68" s="64">
        <v>9</v>
      </c>
      <c r="V68" s="67">
        <f t="shared" si="0"/>
        <v>4.2287576981707318</v>
      </c>
      <c r="W68" s="61">
        <f t="shared" si="1"/>
        <v>4.8</v>
      </c>
      <c r="X68" s="42">
        <f t="shared" si="2"/>
        <v>20.298036951219512</v>
      </c>
      <c r="Y68" s="73">
        <f t="shared" si="3"/>
        <v>55.805008000000001</v>
      </c>
      <c r="Z68" s="9">
        <f t="shared" si="4"/>
        <v>38.051522475609758</v>
      </c>
    </row>
    <row r="69" spans="1:26" x14ac:dyDescent="0.2">
      <c r="A69" s="2" t="s">
        <v>197</v>
      </c>
      <c r="B69" s="2" t="s">
        <v>35</v>
      </c>
      <c r="C69" s="70">
        <v>58</v>
      </c>
      <c r="D69" s="70">
        <v>80</v>
      </c>
      <c r="E69" s="70">
        <v>27.7</v>
      </c>
      <c r="F69" s="2">
        <v>0.46500000000000002</v>
      </c>
      <c r="G69" s="2">
        <v>0.45500000000000002</v>
      </c>
      <c r="H69" s="2">
        <v>0.84099999999999997</v>
      </c>
      <c r="I69" s="58">
        <v>4</v>
      </c>
      <c r="J69" s="58">
        <v>1.6</v>
      </c>
      <c r="K69" s="58">
        <v>0.9</v>
      </c>
      <c r="L69" s="58">
        <v>0.7</v>
      </c>
      <c r="M69" s="58">
        <v>0.9</v>
      </c>
      <c r="N69" s="59">
        <v>2.1375000000000002</v>
      </c>
      <c r="O69" s="58">
        <v>10.3</v>
      </c>
      <c r="P69" s="59">
        <v>0.63200000000000001</v>
      </c>
      <c r="Q69" s="70">
        <v>14.1</v>
      </c>
      <c r="R69" s="64">
        <v>5.9</v>
      </c>
      <c r="S69" s="64">
        <v>2.9</v>
      </c>
      <c r="T69" s="64">
        <v>2.7</v>
      </c>
      <c r="U69" s="64">
        <v>11</v>
      </c>
      <c r="V69" s="67">
        <f t="shared" si="0"/>
        <v>4.6042804878048775</v>
      </c>
      <c r="W69" s="61">
        <f t="shared" si="1"/>
        <v>5.6400000000000006</v>
      </c>
      <c r="X69" s="42">
        <f t="shared" si="2"/>
        <v>25.968141951219511</v>
      </c>
      <c r="Y69" s="73">
        <f t="shared" si="3"/>
        <v>49.510719999999999</v>
      </c>
      <c r="Z69" s="9">
        <f t="shared" si="4"/>
        <v>37.739430975609757</v>
      </c>
    </row>
    <row r="70" spans="1:26" x14ac:dyDescent="0.2">
      <c r="A70" s="2" t="s">
        <v>329</v>
      </c>
      <c r="B70" s="2" t="s">
        <v>23</v>
      </c>
      <c r="C70" s="70">
        <v>54</v>
      </c>
      <c r="D70" s="70">
        <v>82</v>
      </c>
      <c r="E70" s="70">
        <v>24</v>
      </c>
      <c r="F70" s="2">
        <v>0.49299999999999999</v>
      </c>
      <c r="G70" s="2">
        <v>0.41399999999999998</v>
      </c>
      <c r="H70" s="2">
        <v>0.80200000000000005</v>
      </c>
      <c r="I70" s="58">
        <v>2.4</v>
      </c>
      <c r="J70" s="58">
        <v>3.6</v>
      </c>
      <c r="K70" s="58">
        <v>0.9</v>
      </c>
      <c r="L70" s="58">
        <v>0</v>
      </c>
      <c r="M70" s="58">
        <v>0.6</v>
      </c>
      <c r="N70" s="59">
        <v>1.2439024390243902</v>
      </c>
      <c r="O70" s="58">
        <v>10.4</v>
      </c>
      <c r="P70" s="59">
        <v>0.57699999999999996</v>
      </c>
      <c r="Q70" s="70">
        <v>17.100000000000001</v>
      </c>
      <c r="R70" s="64">
        <v>6.2</v>
      </c>
      <c r="S70" s="64">
        <v>0.2</v>
      </c>
      <c r="T70" s="64">
        <v>1.1000000000000001</v>
      </c>
      <c r="U70" s="64">
        <v>13</v>
      </c>
      <c r="V70" s="67">
        <f t="shared" si="0"/>
        <v>4.617</v>
      </c>
      <c r="W70" s="61">
        <f t="shared" si="1"/>
        <v>5.5200000000000005</v>
      </c>
      <c r="X70" s="42">
        <f t="shared" si="2"/>
        <v>25.485840000000003</v>
      </c>
      <c r="Y70" s="73">
        <f t="shared" si="3"/>
        <v>49.64902399999999</v>
      </c>
      <c r="Z70" s="9">
        <f t="shared" si="4"/>
        <v>37.567431999999997</v>
      </c>
    </row>
    <row r="71" spans="1:26" x14ac:dyDescent="0.2">
      <c r="A71" s="2" t="s">
        <v>375</v>
      </c>
      <c r="B71" s="2" t="s">
        <v>21</v>
      </c>
      <c r="C71" s="70">
        <v>39</v>
      </c>
      <c r="D71" s="70">
        <v>73</v>
      </c>
      <c r="E71" s="70">
        <v>34.799999999999997</v>
      </c>
      <c r="F71" s="2">
        <v>0.41199999999999998</v>
      </c>
      <c r="G71" s="2">
        <v>0.35699999999999998</v>
      </c>
      <c r="H71" s="2">
        <v>0.86099999999999999</v>
      </c>
      <c r="I71" s="58">
        <v>3.6</v>
      </c>
      <c r="J71" s="58">
        <v>4.0999999999999996</v>
      </c>
      <c r="K71" s="58">
        <v>1.1000000000000001</v>
      </c>
      <c r="L71" s="58">
        <v>0.5</v>
      </c>
      <c r="M71" s="58">
        <v>1.5</v>
      </c>
      <c r="N71" s="59">
        <v>2.7397260273972601</v>
      </c>
      <c r="O71" s="58">
        <v>16.600000000000001</v>
      </c>
      <c r="P71" s="59">
        <v>0.53600000000000003</v>
      </c>
      <c r="Q71" s="70">
        <v>20.9</v>
      </c>
      <c r="R71" s="64">
        <v>5.6</v>
      </c>
      <c r="S71" s="64">
        <v>0.6</v>
      </c>
      <c r="T71" s="64">
        <v>1.7</v>
      </c>
      <c r="U71" s="64">
        <v>1</v>
      </c>
      <c r="V71" s="67">
        <f t="shared" ref="V71:V134" si="5">C71*(D71/82*E71/48*Q71/100)</f>
        <v>5.2608740853658533</v>
      </c>
      <c r="W71" s="61">
        <f t="shared" ref="W71:W134" si="6">R71*0.4+T71*0.4+U71*0.2</f>
        <v>3.12</v>
      </c>
      <c r="X71" s="42">
        <f t="shared" ref="X71:X134" si="7">V71*W71</f>
        <v>16.413927146341464</v>
      </c>
      <c r="Y71" s="73">
        <f t="shared" ref="Y71:Y134" si="8">D71*(O71*P71+1.5*J71+1.2*I71+3*K71+3*L71-M71-N71)/25</f>
        <v>58.189391999999998</v>
      </c>
      <c r="Z71" s="9">
        <f t="shared" ref="Z71:Z134" si="9">0.5*(X71)+0.5*(Y71)</f>
        <v>37.301659573170731</v>
      </c>
    </row>
    <row r="72" spans="1:26" x14ac:dyDescent="0.2">
      <c r="A72" s="2" t="s">
        <v>126</v>
      </c>
      <c r="B72" s="2" t="s">
        <v>20</v>
      </c>
      <c r="C72" s="70">
        <v>29</v>
      </c>
      <c r="D72" s="70">
        <v>61</v>
      </c>
      <c r="E72" s="70">
        <v>30</v>
      </c>
      <c r="F72" s="2">
        <v>0.56000000000000005</v>
      </c>
      <c r="G72" s="2">
        <v>0.34799999999999998</v>
      </c>
      <c r="H72" s="2">
        <v>0.76300000000000001</v>
      </c>
      <c r="I72" s="58">
        <v>9.8000000000000007</v>
      </c>
      <c r="J72" s="58">
        <v>2</v>
      </c>
      <c r="K72" s="58">
        <v>0.4</v>
      </c>
      <c r="L72" s="58">
        <v>0.6</v>
      </c>
      <c r="M72" s="58">
        <v>2</v>
      </c>
      <c r="N72" s="59">
        <v>3.262295081967213</v>
      </c>
      <c r="O72" s="58">
        <v>19.5</v>
      </c>
      <c r="P72" s="59">
        <v>0.627</v>
      </c>
      <c r="Q72" s="70">
        <v>23.7</v>
      </c>
      <c r="R72" s="64">
        <v>6</v>
      </c>
      <c r="S72" s="64">
        <v>1.4</v>
      </c>
      <c r="T72" s="64">
        <v>1.6</v>
      </c>
      <c r="U72" s="64">
        <v>7</v>
      </c>
      <c r="V72" s="67">
        <f t="shared" si="5"/>
        <v>3.1955259146341457</v>
      </c>
      <c r="W72" s="61">
        <f t="shared" si="6"/>
        <v>4.4400000000000004</v>
      </c>
      <c r="X72" s="42">
        <f t="shared" si="7"/>
        <v>14.188135060975608</v>
      </c>
      <c r="Y72" s="73">
        <f t="shared" si="8"/>
        <v>60.327060000000003</v>
      </c>
      <c r="Z72" s="9">
        <f t="shared" si="9"/>
        <v>37.257597530487807</v>
      </c>
    </row>
    <row r="73" spans="1:26" x14ac:dyDescent="0.2">
      <c r="A73" s="2" t="s">
        <v>374</v>
      </c>
      <c r="B73" s="2" t="s">
        <v>46</v>
      </c>
      <c r="C73" s="70">
        <v>51</v>
      </c>
      <c r="D73" s="70">
        <v>76</v>
      </c>
      <c r="E73" s="70">
        <v>31.3</v>
      </c>
      <c r="F73" s="2">
        <v>0.44</v>
      </c>
      <c r="G73" s="2">
        <v>0.39700000000000002</v>
      </c>
      <c r="H73" s="2">
        <v>0.89400000000000002</v>
      </c>
      <c r="I73" s="58">
        <v>2.4</v>
      </c>
      <c r="J73" s="58">
        <v>2.7</v>
      </c>
      <c r="K73" s="58">
        <v>0.4</v>
      </c>
      <c r="L73" s="58">
        <v>0.2</v>
      </c>
      <c r="M73" s="58">
        <v>1.3</v>
      </c>
      <c r="N73" s="59">
        <v>1.6973684210526316</v>
      </c>
      <c r="O73" s="58">
        <v>18.100000000000001</v>
      </c>
      <c r="P73" s="59">
        <v>0.60199999999999998</v>
      </c>
      <c r="Q73" s="70">
        <v>21.9</v>
      </c>
      <c r="R73" s="64">
        <v>5.9</v>
      </c>
      <c r="S73" s="64">
        <v>-0.7</v>
      </c>
      <c r="T73" s="64">
        <v>0.8</v>
      </c>
      <c r="U73" s="64">
        <v>3</v>
      </c>
      <c r="V73" s="67">
        <f t="shared" si="5"/>
        <v>6.750207621951219</v>
      </c>
      <c r="W73" s="61">
        <f t="shared" si="6"/>
        <v>3.2800000000000007</v>
      </c>
      <c r="X73" s="42">
        <f t="shared" si="7"/>
        <v>22.140681000000004</v>
      </c>
      <c r="Y73" s="73">
        <f t="shared" si="8"/>
        <v>50.551648000000007</v>
      </c>
      <c r="Z73" s="9">
        <f t="shared" si="9"/>
        <v>36.346164500000008</v>
      </c>
    </row>
    <row r="74" spans="1:26" x14ac:dyDescent="0.2">
      <c r="A74" s="2" t="s">
        <v>401</v>
      </c>
      <c r="B74" s="2" t="s">
        <v>41</v>
      </c>
      <c r="C74" s="70">
        <v>49</v>
      </c>
      <c r="D74" s="70">
        <v>80</v>
      </c>
      <c r="E74" s="70">
        <v>27.5</v>
      </c>
      <c r="F74" s="2">
        <v>0.42199999999999999</v>
      </c>
      <c r="G74" s="2">
        <v>0.36399999999999999</v>
      </c>
      <c r="H74" s="2">
        <v>0.80600000000000005</v>
      </c>
      <c r="I74" s="58">
        <v>2.9</v>
      </c>
      <c r="J74" s="58">
        <v>4</v>
      </c>
      <c r="K74" s="58">
        <v>1.8</v>
      </c>
      <c r="L74" s="58">
        <v>0.4</v>
      </c>
      <c r="M74" s="58">
        <v>1.5</v>
      </c>
      <c r="N74" s="59">
        <v>2.5125000000000002</v>
      </c>
      <c r="O74" s="58">
        <v>8.9</v>
      </c>
      <c r="P74" s="59">
        <v>0.56799999999999995</v>
      </c>
      <c r="Q74" s="70">
        <v>14.6</v>
      </c>
      <c r="R74" s="64">
        <v>5.3</v>
      </c>
      <c r="S74" s="64">
        <v>1.8</v>
      </c>
      <c r="T74" s="64">
        <v>2.1</v>
      </c>
      <c r="U74" s="64">
        <v>6</v>
      </c>
      <c r="V74" s="67">
        <f t="shared" si="5"/>
        <v>3.9986788617886178</v>
      </c>
      <c r="W74" s="61">
        <f t="shared" si="6"/>
        <v>4.16</v>
      </c>
      <c r="X74" s="42">
        <f t="shared" si="7"/>
        <v>16.634504065040652</v>
      </c>
      <c r="Y74" s="73">
        <f t="shared" si="8"/>
        <v>54.792640000000013</v>
      </c>
      <c r="Z74" s="9">
        <f t="shared" si="9"/>
        <v>35.713572032520332</v>
      </c>
    </row>
    <row r="75" spans="1:26" x14ac:dyDescent="0.2">
      <c r="A75" s="2" t="s">
        <v>369</v>
      </c>
      <c r="B75" s="2" t="s">
        <v>33</v>
      </c>
      <c r="C75" s="70">
        <v>33</v>
      </c>
      <c r="D75" s="70">
        <v>77</v>
      </c>
      <c r="E75" s="70">
        <v>21.6</v>
      </c>
      <c r="F75" s="2">
        <v>0.59699999999999998</v>
      </c>
      <c r="G75" s="2">
        <v>0.307</v>
      </c>
      <c r="H75" s="2">
        <v>0.77200000000000002</v>
      </c>
      <c r="I75" s="58">
        <v>5.3</v>
      </c>
      <c r="J75" s="58">
        <v>1.5</v>
      </c>
      <c r="K75" s="58">
        <v>0.6</v>
      </c>
      <c r="L75" s="58">
        <v>0.6</v>
      </c>
      <c r="M75" s="58">
        <v>0.9</v>
      </c>
      <c r="N75" s="59">
        <v>2.6103896103896105</v>
      </c>
      <c r="O75" s="58">
        <v>10.6</v>
      </c>
      <c r="P75" s="59">
        <v>0.68200000000000005</v>
      </c>
      <c r="Q75" s="70">
        <v>17.2</v>
      </c>
      <c r="R75" s="64">
        <v>7.5</v>
      </c>
      <c r="S75" s="64">
        <v>4</v>
      </c>
      <c r="T75" s="64">
        <v>2.5</v>
      </c>
      <c r="U75" s="64">
        <v>25</v>
      </c>
      <c r="V75" s="67">
        <f t="shared" si="5"/>
        <v>2.3984560975609752</v>
      </c>
      <c r="W75" s="61">
        <f t="shared" si="6"/>
        <v>9</v>
      </c>
      <c r="X75" s="42">
        <f t="shared" si="7"/>
        <v>21.586104878048776</v>
      </c>
      <c r="Y75" s="73">
        <f t="shared" si="8"/>
        <v>49.060736000000006</v>
      </c>
      <c r="Z75" s="9">
        <f t="shared" si="9"/>
        <v>35.323420439024389</v>
      </c>
    </row>
    <row r="76" spans="1:26" x14ac:dyDescent="0.2">
      <c r="A76" s="2" t="s">
        <v>92</v>
      </c>
      <c r="B76" s="2" t="s">
        <v>19</v>
      </c>
      <c r="C76" s="70">
        <v>19</v>
      </c>
      <c r="D76" s="70">
        <v>64</v>
      </c>
      <c r="E76" s="70">
        <v>35</v>
      </c>
      <c r="F76" s="2">
        <v>0.46700000000000003</v>
      </c>
      <c r="G76" s="2">
        <v>0.32600000000000001</v>
      </c>
      <c r="H76" s="2">
        <v>0.86599999999999999</v>
      </c>
      <c r="I76" s="58">
        <v>4.0999999999999996</v>
      </c>
      <c r="J76" s="58">
        <v>6.8</v>
      </c>
      <c r="K76" s="58">
        <v>0.9</v>
      </c>
      <c r="L76" s="58">
        <v>0.2</v>
      </c>
      <c r="M76" s="58">
        <v>4.0999999999999996</v>
      </c>
      <c r="N76" s="59">
        <v>3.125</v>
      </c>
      <c r="O76" s="58">
        <v>26.6</v>
      </c>
      <c r="P76" s="59">
        <v>0.58399999999999996</v>
      </c>
      <c r="Q76" s="70">
        <v>32.9</v>
      </c>
      <c r="R76" s="64">
        <v>3.5</v>
      </c>
      <c r="S76" s="64">
        <v>0.8</v>
      </c>
      <c r="T76" s="64">
        <v>1.6</v>
      </c>
      <c r="U76" s="64">
        <v>-9</v>
      </c>
      <c r="V76" s="67">
        <f t="shared" si="5"/>
        <v>3.5574796747967476</v>
      </c>
      <c r="W76" s="61">
        <f t="shared" si="6"/>
        <v>0.24</v>
      </c>
      <c r="X76" s="42">
        <f t="shared" si="7"/>
        <v>0.85379512195121943</v>
      </c>
      <c r="Y76" s="73">
        <f t="shared" si="8"/>
        <v>68.427263999999994</v>
      </c>
      <c r="Z76" s="9">
        <f t="shared" si="9"/>
        <v>34.640529560975608</v>
      </c>
    </row>
    <row r="77" spans="1:26" x14ac:dyDescent="0.2">
      <c r="A77" s="2" t="s">
        <v>185</v>
      </c>
      <c r="B77" s="2" t="s">
        <v>24</v>
      </c>
      <c r="C77" s="70">
        <v>48</v>
      </c>
      <c r="D77" s="70">
        <v>69</v>
      </c>
      <c r="E77" s="70">
        <v>26.7</v>
      </c>
      <c r="F77" s="2">
        <v>0.504</v>
      </c>
      <c r="G77" s="2">
        <v>0.40200000000000002</v>
      </c>
      <c r="H77" s="2">
        <v>0.81599999999999995</v>
      </c>
      <c r="I77" s="58">
        <v>6.8</v>
      </c>
      <c r="J77" s="58">
        <v>2.6</v>
      </c>
      <c r="K77" s="58">
        <v>0.8</v>
      </c>
      <c r="L77" s="58">
        <v>0.5</v>
      </c>
      <c r="M77" s="58">
        <v>1.7</v>
      </c>
      <c r="N77" s="59">
        <v>2.3043478260869565</v>
      </c>
      <c r="O77" s="58">
        <v>13.7</v>
      </c>
      <c r="P77" s="59">
        <v>0.58299999999999996</v>
      </c>
      <c r="Q77" s="70">
        <v>22.1</v>
      </c>
      <c r="R77" s="64">
        <v>4.4000000000000004</v>
      </c>
      <c r="S77" s="64">
        <v>1</v>
      </c>
      <c r="T77" s="64">
        <v>1.4</v>
      </c>
      <c r="U77" s="64">
        <v>2</v>
      </c>
      <c r="V77" s="67">
        <f t="shared" si="5"/>
        <v>4.9652231707317078</v>
      </c>
      <c r="W77" s="61">
        <f t="shared" si="6"/>
        <v>2.72</v>
      </c>
      <c r="X77" s="42">
        <f t="shared" si="7"/>
        <v>13.505407024390246</v>
      </c>
      <c r="Y77" s="73">
        <f t="shared" si="8"/>
        <v>55.041995999999997</v>
      </c>
      <c r="Z77" s="9">
        <f t="shared" si="9"/>
        <v>34.273701512195125</v>
      </c>
    </row>
    <row r="78" spans="1:26" x14ac:dyDescent="0.2">
      <c r="A78" s="2" t="s">
        <v>215</v>
      </c>
      <c r="B78" s="2" t="s">
        <v>41</v>
      </c>
      <c r="C78" s="70">
        <v>49</v>
      </c>
      <c r="D78" s="70">
        <v>72</v>
      </c>
      <c r="E78" s="70">
        <v>25.9</v>
      </c>
      <c r="F78" s="2">
        <v>0.46600000000000003</v>
      </c>
      <c r="G78" s="2">
        <v>0.33300000000000002</v>
      </c>
      <c r="H78" s="2">
        <v>0.83399999999999996</v>
      </c>
      <c r="I78" s="58">
        <v>4.5</v>
      </c>
      <c r="J78" s="58">
        <v>3.4</v>
      </c>
      <c r="K78" s="58">
        <v>0.9</v>
      </c>
      <c r="L78" s="58">
        <v>0.3</v>
      </c>
      <c r="M78" s="58">
        <v>1.5</v>
      </c>
      <c r="N78" s="59">
        <v>1.4444444444444444</v>
      </c>
      <c r="O78" s="58">
        <v>11.5</v>
      </c>
      <c r="P78" s="59">
        <v>0.57499999999999996</v>
      </c>
      <c r="Q78" s="70">
        <v>19</v>
      </c>
      <c r="R78" s="64">
        <v>4.9000000000000004</v>
      </c>
      <c r="S78" s="64">
        <v>0.5</v>
      </c>
      <c r="T78" s="64">
        <v>1.2</v>
      </c>
      <c r="U78" s="64">
        <v>5</v>
      </c>
      <c r="V78" s="67">
        <f t="shared" si="5"/>
        <v>4.4108963414634141</v>
      </c>
      <c r="W78" s="61">
        <f t="shared" si="6"/>
        <v>3.4400000000000004</v>
      </c>
      <c r="X78" s="42">
        <f t="shared" si="7"/>
        <v>15.173483414634147</v>
      </c>
      <c r="Y78" s="73">
        <f t="shared" si="8"/>
        <v>51.17199999999999</v>
      </c>
      <c r="Z78" s="9">
        <f t="shared" si="9"/>
        <v>33.172741707317066</v>
      </c>
    </row>
    <row r="79" spans="1:26" x14ac:dyDescent="0.2">
      <c r="A79" s="2" t="s">
        <v>335</v>
      </c>
      <c r="B79" s="2" t="s">
        <v>22</v>
      </c>
      <c r="C79" s="70">
        <v>19</v>
      </c>
      <c r="D79" s="70">
        <v>67</v>
      </c>
      <c r="E79" s="70">
        <v>26.8</v>
      </c>
      <c r="F79" s="2">
        <v>0.52</v>
      </c>
      <c r="G79" s="2">
        <v>0.33700000000000002</v>
      </c>
      <c r="H79" s="2">
        <v>0.71599999999999997</v>
      </c>
      <c r="I79" s="58">
        <v>8.1999999999999993</v>
      </c>
      <c r="J79" s="58">
        <v>3.2</v>
      </c>
      <c r="K79" s="58">
        <v>1.5</v>
      </c>
      <c r="L79" s="58">
        <v>0.6</v>
      </c>
      <c r="M79" s="58">
        <v>1.4</v>
      </c>
      <c r="N79" s="59">
        <v>2.8656716417910446</v>
      </c>
      <c r="O79" s="58">
        <v>9.4</v>
      </c>
      <c r="P79" s="59">
        <v>0.58299999999999996</v>
      </c>
      <c r="Q79" s="70">
        <v>15.5</v>
      </c>
      <c r="R79" s="64">
        <v>4.9000000000000004</v>
      </c>
      <c r="S79" s="64">
        <v>4</v>
      </c>
      <c r="T79" s="64">
        <v>2.7</v>
      </c>
      <c r="U79" s="64">
        <v>8</v>
      </c>
      <c r="V79" s="67">
        <f t="shared" si="5"/>
        <v>1.3435066056910567</v>
      </c>
      <c r="W79" s="61">
        <f t="shared" si="6"/>
        <v>4.6400000000000006</v>
      </c>
      <c r="X79" s="42">
        <f t="shared" si="7"/>
        <v>6.2338706504065042</v>
      </c>
      <c r="Y79" s="73">
        <f t="shared" si="8"/>
        <v>59.374136</v>
      </c>
      <c r="Z79" s="9">
        <f t="shared" si="9"/>
        <v>32.804003325203254</v>
      </c>
    </row>
    <row r="80" spans="1:26" x14ac:dyDescent="0.2">
      <c r="A80" s="2" t="s">
        <v>288</v>
      </c>
      <c r="B80" s="2" t="s">
        <v>43</v>
      </c>
      <c r="C80" s="70">
        <v>57</v>
      </c>
      <c r="D80" s="70">
        <v>80</v>
      </c>
      <c r="E80" s="70">
        <v>18.5</v>
      </c>
      <c r="F80" s="2">
        <v>0.625</v>
      </c>
      <c r="G80" s="2">
        <v>0.1</v>
      </c>
      <c r="H80" s="2">
        <v>0.61899999999999999</v>
      </c>
      <c r="I80" s="58">
        <v>5.2</v>
      </c>
      <c r="J80" s="58">
        <v>1.5</v>
      </c>
      <c r="K80" s="58">
        <v>0.6</v>
      </c>
      <c r="L80" s="58">
        <v>0.7</v>
      </c>
      <c r="M80" s="58">
        <v>0.6</v>
      </c>
      <c r="N80" s="59">
        <v>2.6375000000000002</v>
      </c>
      <c r="O80" s="58">
        <v>6.3</v>
      </c>
      <c r="P80" s="59">
        <v>0.63600000000000001</v>
      </c>
      <c r="Q80" s="70">
        <v>12.8</v>
      </c>
      <c r="R80" s="64">
        <v>6</v>
      </c>
      <c r="S80" s="64">
        <v>3.7</v>
      </c>
      <c r="T80" s="64">
        <v>2.1</v>
      </c>
      <c r="U80" s="64">
        <v>26</v>
      </c>
      <c r="V80" s="67">
        <f t="shared" si="5"/>
        <v>2.7434146341463412</v>
      </c>
      <c r="W80" s="61">
        <f t="shared" si="6"/>
        <v>8.4400000000000013</v>
      </c>
      <c r="X80" s="42">
        <f t="shared" si="7"/>
        <v>23.154419512195123</v>
      </c>
      <c r="Y80" s="73">
        <f t="shared" si="8"/>
        <v>42.109759999999994</v>
      </c>
      <c r="Z80" s="9">
        <f t="shared" si="9"/>
        <v>32.632089756097557</v>
      </c>
    </row>
    <row r="81" spans="1:26" x14ac:dyDescent="0.2">
      <c r="A81" s="2" t="s">
        <v>247</v>
      </c>
      <c r="B81" s="2" t="s">
        <v>47</v>
      </c>
      <c r="C81" s="70">
        <v>41</v>
      </c>
      <c r="D81" s="70">
        <v>82</v>
      </c>
      <c r="E81" s="70">
        <v>27.9</v>
      </c>
      <c r="F81" s="2">
        <v>0.42099999999999999</v>
      </c>
      <c r="G81" s="2">
        <v>0.36899999999999999</v>
      </c>
      <c r="H81" s="2">
        <v>0.86399999999999999</v>
      </c>
      <c r="I81" s="58">
        <v>2.6</v>
      </c>
      <c r="J81" s="58">
        <v>4.2</v>
      </c>
      <c r="K81" s="58">
        <v>0.7</v>
      </c>
      <c r="L81" s="58">
        <v>0.1</v>
      </c>
      <c r="M81" s="58">
        <v>1.8</v>
      </c>
      <c r="N81" s="59">
        <v>2.5365853658536586</v>
      </c>
      <c r="O81" s="58">
        <v>15.4</v>
      </c>
      <c r="P81" s="59">
        <v>0.54700000000000004</v>
      </c>
      <c r="Q81" s="70">
        <v>24.5</v>
      </c>
      <c r="R81" s="64">
        <v>5</v>
      </c>
      <c r="S81" s="64">
        <v>-0.3</v>
      </c>
      <c r="T81" s="64">
        <v>1</v>
      </c>
      <c r="U81" s="64">
        <v>-1</v>
      </c>
      <c r="V81" s="67">
        <f t="shared" si="5"/>
        <v>5.8386562499999997</v>
      </c>
      <c r="W81" s="61">
        <f t="shared" si="6"/>
        <v>2.1999999999999997</v>
      </c>
      <c r="X81" s="42">
        <f t="shared" si="7"/>
        <v>12.845043749999999</v>
      </c>
      <c r="Y81" s="73">
        <f t="shared" si="8"/>
        <v>52.175664000000005</v>
      </c>
      <c r="Z81" s="9">
        <f t="shared" si="9"/>
        <v>32.510353875</v>
      </c>
    </row>
    <row r="82" spans="1:26" x14ac:dyDescent="0.2">
      <c r="A82" s="2" t="s">
        <v>104</v>
      </c>
      <c r="B82" s="2" t="s">
        <v>42</v>
      </c>
      <c r="C82" s="70">
        <v>32</v>
      </c>
      <c r="D82" s="70">
        <v>72</v>
      </c>
      <c r="E82" s="70">
        <v>20.8</v>
      </c>
      <c r="F82" s="2">
        <v>0.61599999999999999</v>
      </c>
      <c r="G82" s="2">
        <v>0.33300000000000002</v>
      </c>
      <c r="H82" s="2">
        <v>0.78100000000000003</v>
      </c>
      <c r="I82" s="58">
        <v>6.3</v>
      </c>
      <c r="J82" s="58">
        <v>1.3</v>
      </c>
      <c r="K82" s="58">
        <v>0.3</v>
      </c>
      <c r="L82" s="58">
        <v>0.9</v>
      </c>
      <c r="M82" s="58">
        <v>0.8</v>
      </c>
      <c r="N82" s="59">
        <v>1.75</v>
      </c>
      <c r="O82" s="58">
        <v>10.5</v>
      </c>
      <c r="P82" s="59">
        <v>0.67400000000000004</v>
      </c>
      <c r="Q82" s="70">
        <v>17.600000000000001</v>
      </c>
      <c r="R82" s="64">
        <v>5.6</v>
      </c>
      <c r="S82" s="64">
        <v>1.6</v>
      </c>
      <c r="T82" s="64">
        <v>1.3</v>
      </c>
      <c r="U82" s="64">
        <v>18</v>
      </c>
      <c r="V82" s="67">
        <f t="shared" si="5"/>
        <v>2.1429073170731714</v>
      </c>
      <c r="W82" s="61">
        <f t="shared" si="6"/>
        <v>6.3599999999999994</v>
      </c>
      <c r="X82" s="42">
        <f t="shared" si="7"/>
        <v>13.628890536585368</v>
      </c>
      <c r="Y82" s="73">
        <f t="shared" si="8"/>
        <v>50.79455999999999</v>
      </c>
      <c r="Z82" s="9">
        <f t="shared" si="9"/>
        <v>32.211725268292682</v>
      </c>
    </row>
    <row r="83" spans="1:26" x14ac:dyDescent="0.2">
      <c r="A83" s="2" t="s">
        <v>84</v>
      </c>
      <c r="B83" s="2" t="s">
        <v>45</v>
      </c>
      <c r="C83" s="70">
        <v>48</v>
      </c>
      <c r="D83" s="70">
        <v>78</v>
      </c>
      <c r="E83" s="70">
        <v>27.4</v>
      </c>
      <c r="F83" s="2">
        <v>0.40699999999999997</v>
      </c>
      <c r="G83" s="2">
        <v>0.39700000000000002</v>
      </c>
      <c r="H83" s="2">
        <v>0.78</v>
      </c>
      <c r="I83" s="58">
        <v>5</v>
      </c>
      <c r="J83" s="58">
        <v>3.8</v>
      </c>
      <c r="K83" s="58">
        <v>0.9</v>
      </c>
      <c r="L83" s="58">
        <v>0.6</v>
      </c>
      <c r="M83" s="58">
        <v>1.1000000000000001</v>
      </c>
      <c r="N83" s="59">
        <v>3.3974358974358974</v>
      </c>
      <c r="O83" s="58">
        <v>7.6</v>
      </c>
      <c r="P83" s="59">
        <v>0.56100000000000005</v>
      </c>
      <c r="Q83" s="70">
        <v>12.2</v>
      </c>
      <c r="R83" s="64">
        <v>4.8</v>
      </c>
      <c r="S83" s="64">
        <v>2.4</v>
      </c>
      <c r="T83" s="64">
        <v>2.2999999999999998</v>
      </c>
      <c r="U83" s="64">
        <v>8</v>
      </c>
      <c r="V83" s="67">
        <f t="shared" si="5"/>
        <v>3.1797365853658537</v>
      </c>
      <c r="W83" s="61">
        <f t="shared" si="6"/>
        <v>4.4399999999999995</v>
      </c>
      <c r="X83" s="42">
        <f t="shared" si="7"/>
        <v>14.118030439024389</v>
      </c>
      <c r="Y83" s="73">
        <f t="shared" si="8"/>
        <v>49.814431999999996</v>
      </c>
      <c r="Z83" s="9">
        <f t="shared" si="9"/>
        <v>31.966231219512192</v>
      </c>
    </row>
    <row r="84" spans="1:26" x14ac:dyDescent="0.2">
      <c r="A84" s="2" t="s">
        <v>382</v>
      </c>
      <c r="B84" s="2" t="s">
        <v>36</v>
      </c>
      <c r="C84" s="70">
        <v>42</v>
      </c>
      <c r="D84" s="70">
        <v>81</v>
      </c>
      <c r="E84" s="70">
        <v>26.5</v>
      </c>
      <c r="F84" s="2">
        <v>0.42799999999999999</v>
      </c>
      <c r="G84" s="2">
        <v>0.38300000000000001</v>
      </c>
      <c r="H84" s="2">
        <v>0.875</v>
      </c>
      <c r="I84" s="58">
        <v>3.5</v>
      </c>
      <c r="J84" s="58">
        <v>1.7</v>
      </c>
      <c r="K84" s="58">
        <v>0.9</v>
      </c>
      <c r="L84" s="58">
        <v>0.4</v>
      </c>
      <c r="M84" s="58">
        <v>1.1000000000000001</v>
      </c>
      <c r="N84" s="59">
        <v>1.4691358024691359</v>
      </c>
      <c r="O84" s="58">
        <v>15.1</v>
      </c>
      <c r="P84" s="59">
        <v>0.56100000000000005</v>
      </c>
      <c r="Q84" s="70">
        <v>23.9</v>
      </c>
      <c r="R84" s="64">
        <v>4.3</v>
      </c>
      <c r="S84" s="64">
        <v>-0.3</v>
      </c>
      <c r="T84" s="64">
        <v>0.9</v>
      </c>
      <c r="U84" s="64">
        <v>-1</v>
      </c>
      <c r="V84" s="67">
        <f t="shared" si="5"/>
        <v>5.4742294207317057</v>
      </c>
      <c r="W84" s="61">
        <f t="shared" si="6"/>
        <v>1.8800000000000001</v>
      </c>
      <c r="X84" s="42">
        <f t="shared" si="7"/>
        <v>10.291551310975608</v>
      </c>
      <c r="Y84" s="73">
        <f t="shared" si="8"/>
        <v>53.628363999999991</v>
      </c>
      <c r="Z84" s="9">
        <f t="shared" si="9"/>
        <v>31.959957655487798</v>
      </c>
    </row>
    <row r="85" spans="1:26" x14ac:dyDescent="0.2">
      <c r="A85" s="2" t="s">
        <v>423</v>
      </c>
      <c r="B85" s="2" t="s">
        <v>34</v>
      </c>
      <c r="C85" s="70">
        <v>53</v>
      </c>
      <c r="D85" s="70">
        <v>82</v>
      </c>
      <c r="E85" s="70">
        <v>34.200000000000003</v>
      </c>
      <c r="F85" s="2">
        <v>0.39600000000000002</v>
      </c>
      <c r="G85" s="2">
        <v>0.377</v>
      </c>
      <c r="H85" s="2">
        <v>0.69499999999999995</v>
      </c>
      <c r="I85" s="58">
        <v>5.8</v>
      </c>
      <c r="J85" s="58">
        <v>1.2</v>
      </c>
      <c r="K85" s="58">
        <v>1.6</v>
      </c>
      <c r="L85" s="58">
        <v>0.5</v>
      </c>
      <c r="M85" s="58">
        <v>0.8</v>
      </c>
      <c r="N85" s="59">
        <v>3.0731707317073171</v>
      </c>
      <c r="O85" s="58">
        <v>7.3</v>
      </c>
      <c r="P85" s="59">
        <v>0.54700000000000004</v>
      </c>
      <c r="Q85" s="70">
        <v>9.5</v>
      </c>
      <c r="R85" s="64">
        <v>5</v>
      </c>
      <c r="S85" s="64">
        <v>1.3</v>
      </c>
      <c r="T85" s="64">
        <v>2.2999999999999998</v>
      </c>
      <c r="U85" s="64">
        <v>4</v>
      </c>
      <c r="V85" s="67">
        <f t="shared" si="5"/>
        <v>3.5874375000000001</v>
      </c>
      <c r="W85" s="61">
        <f t="shared" si="6"/>
        <v>3.7199999999999998</v>
      </c>
      <c r="X85" s="42">
        <f t="shared" si="7"/>
        <v>13.345267499999999</v>
      </c>
      <c r="Y85" s="73">
        <f t="shared" si="8"/>
        <v>49.790167999999994</v>
      </c>
      <c r="Z85" s="9">
        <f t="shared" si="9"/>
        <v>31.567717749999996</v>
      </c>
    </row>
    <row r="86" spans="1:26" x14ac:dyDescent="0.2">
      <c r="A86" s="2" t="s">
        <v>209</v>
      </c>
      <c r="B86" s="2" t="s">
        <v>27</v>
      </c>
      <c r="C86" s="70">
        <v>42</v>
      </c>
      <c r="D86" s="70">
        <v>76</v>
      </c>
      <c r="E86" s="70">
        <v>30.2</v>
      </c>
      <c r="F86" s="2">
        <v>0.5</v>
      </c>
      <c r="G86" s="2">
        <v>0.47399999999999998</v>
      </c>
      <c r="H86" s="2">
        <v>0.82699999999999996</v>
      </c>
      <c r="I86" s="58">
        <v>3.8</v>
      </c>
      <c r="J86" s="58">
        <v>2.4</v>
      </c>
      <c r="K86" s="58">
        <v>0.5</v>
      </c>
      <c r="L86" s="58">
        <v>0.2</v>
      </c>
      <c r="M86" s="58">
        <v>1.6</v>
      </c>
      <c r="N86" s="59">
        <v>2.3947368421052633</v>
      </c>
      <c r="O86" s="58">
        <v>13.7</v>
      </c>
      <c r="P86" s="59">
        <v>0.64500000000000002</v>
      </c>
      <c r="Q86" s="70">
        <v>17</v>
      </c>
      <c r="R86" s="64">
        <v>5.5</v>
      </c>
      <c r="S86" s="64">
        <v>1</v>
      </c>
      <c r="T86" s="64">
        <v>1.7</v>
      </c>
      <c r="U86" s="64">
        <v>6</v>
      </c>
      <c r="V86" s="67">
        <f t="shared" si="5"/>
        <v>4.1635487804878055</v>
      </c>
      <c r="W86" s="61">
        <f t="shared" si="6"/>
        <v>4.08</v>
      </c>
      <c r="X86" s="42">
        <f t="shared" si="7"/>
        <v>16.987279024390247</v>
      </c>
      <c r="Y86" s="73">
        <f t="shared" si="8"/>
        <v>45.909359999999985</v>
      </c>
      <c r="Z86" s="9">
        <f t="shared" si="9"/>
        <v>31.448319512195116</v>
      </c>
    </row>
    <row r="87" spans="1:26" x14ac:dyDescent="0.2">
      <c r="A87" s="2" t="s">
        <v>389</v>
      </c>
      <c r="B87" s="2" t="s">
        <v>42</v>
      </c>
      <c r="C87" s="70">
        <v>32</v>
      </c>
      <c r="D87" s="70">
        <v>80</v>
      </c>
      <c r="E87" s="70">
        <v>27.1</v>
      </c>
      <c r="F87" s="2">
        <v>0.48499999999999999</v>
      </c>
      <c r="G87" s="2">
        <v>0.39500000000000002</v>
      </c>
      <c r="H87" s="2">
        <v>0.81899999999999995</v>
      </c>
      <c r="I87" s="58">
        <v>3.5</v>
      </c>
      <c r="J87" s="58">
        <v>5</v>
      </c>
      <c r="K87" s="58">
        <v>1</v>
      </c>
      <c r="L87" s="58">
        <v>0.2</v>
      </c>
      <c r="M87" s="58">
        <v>1.5</v>
      </c>
      <c r="N87" s="59">
        <v>2.15</v>
      </c>
      <c r="O87" s="58">
        <v>8.9</v>
      </c>
      <c r="P87" s="59">
        <v>0.59</v>
      </c>
      <c r="Q87" s="70">
        <v>14.1</v>
      </c>
      <c r="R87" s="64">
        <v>4.7</v>
      </c>
      <c r="S87" s="64">
        <v>-0.6</v>
      </c>
      <c r="T87" s="64">
        <v>0.8</v>
      </c>
      <c r="U87" s="64">
        <v>5</v>
      </c>
      <c r="V87" s="67">
        <f t="shared" si="5"/>
        <v>2.4852682926829273</v>
      </c>
      <c r="W87" s="61">
        <f t="shared" si="6"/>
        <v>3.2</v>
      </c>
      <c r="X87" s="42">
        <f t="shared" si="7"/>
        <v>7.9528585365853672</v>
      </c>
      <c r="Y87" s="73">
        <f t="shared" si="8"/>
        <v>54.083200000000012</v>
      </c>
      <c r="Z87" s="9">
        <f t="shared" si="9"/>
        <v>31.01802926829269</v>
      </c>
    </row>
    <row r="88" spans="1:26" x14ac:dyDescent="0.2">
      <c r="A88" s="2" t="s">
        <v>327</v>
      </c>
      <c r="B88" s="2" t="s">
        <v>41</v>
      </c>
      <c r="C88" s="70">
        <v>49</v>
      </c>
      <c r="D88" s="70">
        <v>75</v>
      </c>
      <c r="E88" s="70">
        <v>27.9</v>
      </c>
      <c r="F88" s="2">
        <v>0.44700000000000001</v>
      </c>
      <c r="G88" s="2">
        <v>0.375</v>
      </c>
      <c r="H88" s="2">
        <v>0.84399999999999997</v>
      </c>
      <c r="I88" s="58">
        <v>6.1</v>
      </c>
      <c r="J88" s="58">
        <v>1.5</v>
      </c>
      <c r="K88" s="58">
        <v>0.6</v>
      </c>
      <c r="L88" s="58">
        <v>0.3</v>
      </c>
      <c r="M88" s="58">
        <v>1.2</v>
      </c>
      <c r="N88" s="59">
        <v>2.4133333333333336</v>
      </c>
      <c r="O88" s="58">
        <v>13.9</v>
      </c>
      <c r="P88" s="59">
        <v>0.56799999999999995</v>
      </c>
      <c r="Q88" s="70">
        <v>20.9</v>
      </c>
      <c r="R88" s="64">
        <v>4.5</v>
      </c>
      <c r="S88" s="64">
        <v>-1.4</v>
      </c>
      <c r="T88" s="64">
        <v>0.3</v>
      </c>
      <c r="U88" s="64">
        <v>1</v>
      </c>
      <c r="V88" s="67">
        <f t="shared" si="5"/>
        <v>5.4444340701219511</v>
      </c>
      <c r="W88" s="61">
        <f t="shared" si="6"/>
        <v>2.12</v>
      </c>
      <c r="X88" s="42">
        <f t="shared" si="7"/>
        <v>11.542200228658537</v>
      </c>
      <c r="Y88" s="73">
        <f t="shared" si="8"/>
        <v>49.655599999999993</v>
      </c>
      <c r="Z88" s="9">
        <f t="shared" si="9"/>
        <v>30.598900114329265</v>
      </c>
    </row>
    <row r="89" spans="1:26" x14ac:dyDescent="0.2">
      <c r="A89" s="2" t="s">
        <v>276</v>
      </c>
      <c r="B89" s="2" t="s">
        <v>25</v>
      </c>
      <c r="C89" s="70">
        <v>22</v>
      </c>
      <c r="D89" s="70">
        <v>63</v>
      </c>
      <c r="E89" s="70">
        <v>34.5</v>
      </c>
      <c r="F89" s="2">
        <v>0.46700000000000003</v>
      </c>
      <c r="G89" s="2">
        <v>0.374</v>
      </c>
      <c r="H89" s="2">
        <v>0.83199999999999996</v>
      </c>
      <c r="I89" s="58">
        <v>4.7</v>
      </c>
      <c r="J89" s="58">
        <v>4.5</v>
      </c>
      <c r="K89" s="58">
        <v>1</v>
      </c>
      <c r="L89" s="58">
        <v>0.4</v>
      </c>
      <c r="M89" s="58">
        <v>3.4</v>
      </c>
      <c r="N89" s="59">
        <v>2.2222222222222223</v>
      </c>
      <c r="O89" s="58">
        <v>23.7</v>
      </c>
      <c r="P89" s="59">
        <v>0.57399999999999995</v>
      </c>
      <c r="Q89" s="70">
        <v>30.5</v>
      </c>
      <c r="R89" s="64">
        <v>2.8</v>
      </c>
      <c r="S89" s="64">
        <v>0</v>
      </c>
      <c r="T89" s="64">
        <v>1.1000000000000001</v>
      </c>
      <c r="U89" s="64">
        <v>-9</v>
      </c>
      <c r="V89" s="67">
        <f t="shared" si="5"/>
        <v>3.705331554878049</v>
      </c>
      <c r="W89" s="61">
        <f t="shared" si="6"/>
        <v>-0.24</v>
      </c>
      <c r="X89" s="42">
        <f t="shared" si="7"/>
        <v>-0.8892795731707317</v>
      </c>
      <c r="Y89" s="73">
        <f t="shared" si="8"/>
        <v>61.920376000000005</v>
      </c>
      <c r="Z89" s="9">
        <f t="shared" si="9"/>
        <v>30.515548213414636</v>
      </c>
    </row>
    <row r="90" spans="1:26" x14ac:dyDescent="0.2">
      <c r="A90" s="2" t="s">
        <v>87</v>
      </c>
      <c r="B90" s="2" t="s">
        <v>38</v>
      </c>
      <c r="C90" s="70">
        <v>39</v>
      </c>
      <c r="D90" s="70">
        <v>77</v>
      </c>
      <c r="E90" s="70">
        <v>23.2</v>
      </c>
      <c r="F90" s="2">
        <v>0.47899999999999998</v>
      </c>
      <c r="G90" s="2">
        <v>0.40100000000000002</v>
      </c>
      <c r="H90" s="2">
        <v>0.76100000000000001</v>
      </c>
      <c r="I90" s="58">
        <v>5.8</v>
      </c>
      <c r="J90" s="58">
        <v>1.9</v>
      </c>
      <c r="K90" s="58">
        <v>0.7</v>
      </c>
      <c r="L90" s="58">
        <v>0.7</v>
      </c>
      <c r="M90" s="58">
        <v>1.1000000000000001</v>
      </c>
      <c r="N90" s="59">
        <v>2.5584415584415585</v>
      </c>
      <c r="O90" s="58">
        <v>9.6</v>
      </c>
      <c r="P90" s="59">
        <v>0.58499999999999996</v>
      </c>
      <c r="Q90" s="70">
        <v>16.5</v>
      </c>
      <c r="R90" s="64">
        <v>4.5</v>
      </c>
      <c r="S90" s="64">
        <v>2</v>
      </c>
      <c r="T90" s="64">
        <v>1.8</v>
      </c>
      <c r="U90" s="64">
        <v>7</v>
      </c>
      <c r="V90" s="67">
        <f t="shared" si="5"/>
        <v>2.9206006097560975</v>
      </c>
      <c r="W90" s="61">
        <f t="shared" si="6"/>
        <v>3.92</v>
      </c>
      <c r="X90" s="42">
        <f t="shared" si="7"/>
        <v>11.448754390243902</v>
      </c>
      <c r="Y90" s="73">
        <f t="shared" si="8"/>
        <v>49.18007999999999</v>
      </c>
      <c r="Z90" s="9">
        <f t="shared" si="9"/>
        <v>30.314417195121948</v>
      </c>
    </row>
    <row r="91" spans="1:26" x14ac:dyDescent="0.2">
      <c r="A91" s="2" t="s">
        <v>137</v>
      </c>
      <c r="B91" s="2" t="s">
        <v>26</v>
      </c>
      <c r="C91" s="70">
        <v>50</v>
      </c>
      <c r="D91" s="70">
        <v>80</v>
      </c>
      <c r="E91" s="70">
        <v>27.1</v>
      </c>
      <c r="F91" s="2">
        <v>0.39900000000000002</v>
      </c>
      <c r="G91" s="2">
        <v>0.33100000000000002</v>
      </c>
      <c r="H91" s="2">
        <v>0.72099999999999997</v>
      </c>
      <c r="I91" s="58">
        <v>4.8</v>
      </c>
      <c r="J91" s="58">
        <v>1.7</v>
      </c>
      <c r="K91" s="58">
        <v>0.8</v>
      </c>
      <c r="L91" s="58">
        <v>0.4</v>
      </c>
      <c r="M91" s="58">
        <v>1.1000000000000001</v>
      </c>
      <c r="N91" s="59">
        <v>2.125</v>
      </c>
      <c r="O91" s="58">
        <v>11.9</v>
      </c>
      <c r="P91" s="59">
        <v>0.53800000000000003</v>
      </c>
      <c r="Q91" s="70">
        <v>19.100000000000001</v>
      </c>
      <c r="R91" s="64">
        <v>4.4000000000000004</v>
      </c>
      <c r="S91" s="64">
        <v>0.4</v>
      </c>
      <c r="T91" s="64">
        <v>1.3</v>
      </c>
      <c r="U91" s="64">
        <v>0</v>
      </c>
      <c r="V91" s="67">
        <f t="shared" si="5"/>
        <v>5.2602642276422777</v>
      </c>
      <c r="W91" s="61">
        <f t="shared" si="6"/>
        <v>2.2800000000000002</v>
      </c>
      <c r="X91" s="42">
        <f t="shared" si="7"/>
        <v>11.993402439024395</v>
      </c>
      <c r="Y91" s="73">
        <f t="shared" si="8"/>
        <v>48.279039999999995</v>
      </c>
      <c r="Z91" s="9">
        <f t="shared" si="9"/>
        <v>30.136221219512194</v>
      </c>
    </row>
    <row r="92" spans="1:26" x14ac:dyDescent="0.2">
      <c r="A92" s="2" t="s">
        <v>144</v>
      </c>
      <c r="B92" s="2" t="s">
        <v>27</v>
      </c>
      <c r="C92" s="70">
        <v>42</v>
      </c>
      <c r="D92" s="70">
        <v>81</v>
      </c>
      <c r="E92" s="70">
        <v>17.899999999999999</v>
      </c>
      <c r="F92" s="2">
        <v>0.61599999999999999</v>
      </c>
      <c r="G92" s="2">
        <v>0</v>
      </c>
      <c r="H92" s="2">
        <v>0.61699999999999999</v>
      </c>
      <c r="I92" s="58">
        <v>8.6</v>
      </c>
      <c r="J92" s="58">
        <v>0.8</v>
      </c>
      <c r="K92" s="58">
        <v>0.4</v>
      </c>
      <c r="L92" s="58">
        <v>0.4</v>
      </c>
      <c r="M92" s="58">
        <v>0.8</v>
      </c>
      <c r="N92" s="59">
        <v>2.7901234567901234</v>
      </c>
      <c r="O92" s="58">
        <v>5.8</v>
      </c>
      <c r="P92" s="59">
        <v>0.63200000000000001</v>
      </c>
      <c r="Q92" s="70">
        <v>12.7</v>
      </c>
      <c r="R92" s="64">
        <v>5.7</v>
      </c>
      <c r="S92" s="64">
        <v>0.4</v>
      </c>
      <c r="T92" s="64">
        <v>0.9</v>
      </c>
      <c r="U92" s="64">
        <v>24</v>
      </c>
      <c r="V92" s="67">
        <f t="shared" si="5"/>
        <v>1.9648797256097559</v>
      </c>
      <c r="W92" s="61">
        <f t="shared" si="6"/>
        <v>7.4400000000000013</v>
      </c>
      <c r="X92" s="42">
        <f t="shared" si="7"/>
        <v>14.618705158536587</v>
      </c>
      <c r="Y92" s="73">
        <f t="shared" si="8"/>
        <v>45.345343999999997</v>
      </c>
      <c r="Z92" s="9">
        <f t="shared" si="9"/>
        <v>29.982024579268291</v>
      </c>
    </row>
    <row r="93" spans="1:26" x14ac:dyDescent="0.2">
      <c r="A93" s="2" t="s">
        <v>384</v>
      </c>
      <c r="B93" s="2" t="s">
        <v>26</v>
      </c>
      <c r="C93" s="70">
        <v>50</v>
      </c>
      <c r="D93" s="70">
        <v>68</v>
      </c>
      <c r="E93" s="70">
        <v>27.9</v>
      </c>
      <c r="F93" s="2">
        <v>0.40400000000000003</v>
      </c>
      <c r="G93" s="2">
        <v>0.311</v>
      </c>
      <c r="H93" s="2">
        <v>0.85499999999999998</v>
      </c>
      <c r="I93" s="58">
        <v>3.6</v>
      </c>
      <c r="J93" s="58">
        <v>6.1</v>
      </c>
      <c r="K93" s="58">
        <v>1.3</v>
      </c>
      <c r="L93" s="58">
        <v>0.1</v>
      </c>
      <c r="M93" s="58">
        <v>2.6</v>
      </c>
      <c r="N93" s="59">
        <v>2.6470588235294117</v>
      </c>
      <c r="O93" s="58">
        <v>12.7</v>
      </c>
      <c r="P93" s="59">
        <v>0.52</v>
      </c>
      <c r="Q93" s="70">
        <v>22.7</v>
      </c>
      <c r="R93" s="64">
        <v>3.7</v>
      </c>
      <c r="S93" s="64">
        <v>0</v>
      </c>
      <c r="T93" s="64">
        <v>0.9</v>
      </c>
      <c r="U93" s="64">
        <v>-2</v>
      </c>
      <c r="V93" s="67">
        <f t="shared" si="5"/>
        <v>5.4708384146341453</v>
      </c>
      <c r="W93" s="61">
        <f t="shared" si="6"/>
        <v>1.4400000000000004</v>
      </c>
      <c r="X93" s="42">
        <f t="shared" si="7"/>
        <v>7.8780073170731715</v>
      </c>
      <c r="Y93" s="73">
        <f t="shared" si="8"/>
        <v>51.75327999999999</v>
      </c>
      <c r="Z93" s="9">
        <f t="shared" si="9"/>
        <v>29.81564365853658</v>
      </c>
    </row>
    <row r="94" spans="1:26" x14ac:dyDescent="0.2">
      <c r="A94" s="2" t="s">
        <v>187</v>
      </c>
      <c r="B94" s="2" t="s">
        <v>40</v>
      </c>
      <c r="C94" s="70">
        <v>36</v>
      </c>
      <c r="D94" s="70">
        <v>70</v>
      </c>
      <c r="E94" s="70">
        <v>24.1</v>
      </c>
      <c r="F94" s="2">
        <v>0.56599999999999995</v>
      </c>
      <c r="G94" s="2">
        <v>0.32400000000000001</v>
      </c>
      <c r="H94" s="2">
        <v>0.75700000000000001</v>
      </c>
      <c r="I94" s="58">
        <v>6.5</v>
      </c>
      <c r="J94" s="58">
        <v>1.2</v>
      </c>
      <c r="K94" s="58">
        <v>0.8</v>
      </c>
      <c r="L94" s="58">
        <v>0.6</v>
      </c>
      <c r="M94" s="58">
        <v>1</v>
      </c>
      <c r="N94" s="59">
        <v>2.657142857142857</v>
      </c>
      <c r="O94" s="58">
        <v>10.8</v>
      </c>
      <c r="P94" s="59">
        <v>0.61199999999999999</v>
      </c>
      <c r="Q94" s="70">
        <v>17.2</v>
      </c>
      <c r="R94" s="64">
        <v>5.0999999999999996</v>
      </c>
      <c r="S94" s="64">
        <v>1</v>
      </c>
      <c r="T94" s="64">
        <v>1.3</v>
      </c>
      <c r="U94" s="64">
        <v>11</v>
      </c>
      <c r="V94" s="67">
        <f t="shared" si="5"/>
        <v>2.6539390243902439</v>
      </c>
      <c r="W94" s="61">
        <f t="shared" si="6"/>
        <v>4.76</v>
      </c>
      <c r="X94" s="42">
        <f t="shared" si="7"/>
        <v>12.63274975609756</v>
      </c>
      <c r="Y94" s="73">
        <f t="shared" si="8"/>
        <v>46.906880000000001</v>
      </c>
      <c r="Z94" s="9">
        <f t="shared" si="9"/>
        <v>29.769814878048781</v>
      </c>
    </row>
    <row r="95" spans="1:26" x14ac:dyDescent="0.2">
      <c r="A95" s="2" t="s">
        <v>152</v>
      </c>
      <c r="B95" s="2" t="s">
        <v>27</v>
      </c>
      <c r="C95" s="70">
        <v>42</v>
      </c>
      <c r="D95" s="70">
        <v>68</v>
      </c>
      <c r="E95" s="70">
        <v>28.1</v>
      </c>
      <c r="F95" s="2">
        <v>0.442</v>
      </c>
      <c r="G95" s="2">
        <v>0.33500000000000002</v>
      </c>
      <c r="H95" s="2">
        <v>0.80600000000000005</v>
      </c>
      <c r="I95" s="58">
        <v>2.4</v>
      </c>
      <c r="J95" s="58">
        <v>4.5999999999999996</v>
      </c>
      <c r="K95" s="58">
        <v>0.6</v>
      </c>
      <c r="L95" s="58">
        <v>0.3</v>
      </c>
      <c r="M95" s="58">
        <v>2.2000000000000002</v>
      </c>
      <c r="N95" s="59">
        <v>2.75</v>
      </c>
      <c r="O95" s="58">
        <v>16.8</v>
      </c>
      <c r="P95" s="59">
        <v>0.57999999999999996</v>
      </c>
      <c r="Q95" s="70">
        <v>24.9</v>
      </c>
      <c r="R95" s="64">
        <v>4.8</v>
      </c>
      <c r="S95" s="64">
        <v>-0.2</v>
      </c>
      <c r="T95" s="64">
        <v>0.8</v>
      </c>
      <c r="U95" s="64">
        <v>1</v>
      </c>
      <c r="V95" s="67">
        <f t="shared" si="5"/>
        <v>5.0770189024390238</v>
      </c>
      <c r="W95" s="61">
        <f t="shared" si="6"/>
        <v>2.4400000000000004</v>
      </c>
      <c r="X95" s="42">
        <f t="shared" si="7"/>
        <v>12.387926121951219</v>
      </c>
      <c r="Y95" s="73">
        <f t="shared" si="8"/>
        <v>46.985279999999996</v>
      </c>
      <c r="Z95" s="9">
        <f t="shared" si="9"/>
        <v>29.686603060975607</v>
      </c>
    </row>
    <row r="96" spans="1:26" x14ac:dyDescent="0.2">
      <c r="A96" s="2" t="s">
        <v>72</v>
      </c>
      <c r="B96" s="2" t="s">
        <v>37</v>
      </c>
      <c r="C96" s="70">
        <v>39</v>
      </c>
      <c r="D96" s="70">
        <v>75</v>
      </c>
      <c r="E96" s="70">
        <v>31.4</v>
      </c>
      <c r="F96" s="2">
        <v>0.45</v>
      </c>
      <c r="G96" s="2">
        <v>0.38900000000000001</v>
      </c>
      <c r="H96" s="2">
        <v>0.86499999999999999</v>
      </c>
      <c r="I96" s="58">
        <v>5.2</v>
      </c>
      <c r="J96" s="58">
        <v>3.3</v>
      </c>
      <c r="K96" s="58">
        <v>0.9</v>
      </c>
      <c r="L96" s="58">
        <v>0.6</v>
      </c>
      <c r="M96" s="58">
        <v>1.6</v>
      </c>
      <c r="N96" s="59">
        <v>1.8666666666666667</v>
      </c>
      <c r="O96" s="58">
        <v>9.3000000000000007</v>
      </c>
      <c r="P96" s="59">
        <v>0.58099999999999996</v>
      </c>
      <c r="Q96" s="70">
        <v>13.2</v>
      </c>
      <c r="R96" s="64">
        <v>3.7</v>
      </c>
      <c r="S96" s="64">
        <v>0.8</v>
      </c>
      <c r="T96" s="64">
        <v>1.7</v>
      </c>
      <c r="U96" s="64">
        <v>-1</v>
      </c>
      <c r="V96" s="67">
        <f t="shared" si="5"/>
        <v>3.0801676829268287</v>
      </c>
      <c r="W96" s="61">
        <f t="shared" si="6"/>
        <v>1.9600000000000002</v>
      </c>
      <c r="X96" s="42">
        <f t="shared" si="7"/>
        <v>6.0371286585365853</v>
      </c>
      <c r="Y96" s="73">
        <f t="shared" si="8"/>
        <v>52.879899999999992</v>
      </c>
      <c r="Z96" s="9">
        <f t="shared" si="9"/>
        <v>29.45851432926829</v>
      </c>
    </row>
    <row r="97" spans="1:26" x14ac:dyDescent="0.2">
      <c r="A97" s="2" t="s">
        <v>379</v>
      </c>
      <c r="B97" s="2" t="s">
        <v>28</v>
      </c>
      <c r="C97" s="70">
        <v>17</v>
      </c>
      <c r="D97" s="70">
        <v>66</v>
      </c>
      <c r="E97" s="70">
        <v>20.6</v>
      </c>
      <c r="F97" s="2">
        <v>0.69399999999999995</v>
      </c>
      <c r="G97" s="3"/>
      <c r="H97" s="2">
        <v>0.6</v>
      </c>
      <c r="I97" s="58">
        <v>6.4</v>
      </c>
      <c r="J97" s="58">
        <v>0.6</v>
      </c>
      <c r="K97" s="58">
        <v>0.8</v>
      </c>
      <c r="L97" s="58">
        <v>2.4</v>
      </c>
      <c r="M97" s="58">
        <v>0.5</v>
      </c>
      <c r="N97" s="59">
        <v>3.2878787878787881</v>
      </c>
      <c r="O97" s="58">
        <v>7.3</v>
      </c>
      <c r="P97" s="59">
        <v>0.69199999999999995</v>
      </c>
      <c r="Q97" s="70">
        <v>12.1</v>
      </c>
      <c r="R97" s="64">
        <v>6.1</v>
      </c>
      <c r="S97" s="64">
        <v>5.7</v>
      </c>
      <c r="T97" s="64">
        <v>2.7</v>
      </c>
      <c r="U97" s="64">
        <v>34</v>
      </c>
      <c r="V97" s="67">
        <f t="shared" si="5"/>
        <v>0.71054298780487801</v>
      </c>
      <c r="W97" s="61">
        <f t="shared" si="6"/>
        <v>10.32</v>
      </c>
      <c r="X97" s="42">
        <f t="shared" si="7"/>
        <v>7.332803634146341</v>
      </c>
      <c r="Y97" s="73">
        <f t="shared" si="8"/>
        <v>51.331423999999991</v>
      </c>
      <c r="Z97" s="9">
        <f t="shared" si="9"/>
        <v>29.332113817073164</v>
      </c>
    </row>
    <row r="98" spans="1:26" x14ac:dyDescent="0.2">
      <c r="A98" s="2" t="s">
        <v>240</v>
      </c>
      <c r="B98" s="2" t="s">
        <v>36</v>
      </c>
      <c r="C98" s="70">
        <v>42</v>
      </c>
      <c r="D98" s="70">
        <v>75</v>
      </c>
      <c r="E98" s="70">
        <v>26.6</v>
      </c>
      <c r="F98" s="2">
        <v>0.42899999999999999</v>
      </c>
      <c r="G98" s="2">
        <v>0.32300000000000001</v>
      </c>
      <c r="H98" s="2">
        <v>0.81499999999999995</v>
      </c>
      <c r="I98" s="58">
        <v>5.5</v>
      </c>
      <c r="J98" s="58">
        <v>1.1000000000000001</v>
      </c>
      <c r="K98" s="58">
        <v>0.8</v>
      </c>
      <c r="L98" s="58">
        <v>1.3</v>
      </c>
      <c r="M98" s="58">
        <v>1</v>
      </c>
      <c r="N98" s="59">
        <v>1.9066666666666667</v>
      </c>
      <c r="O98" s="58">
        <v>9.6</v>
      </c>
      <c r="P98" s="59">
        <v>0.53700000000000003</v>
      </c>
      <c r="Q98" s="70">
        <v>16.3</v>
      </c>
      <c r="R98" s="64">
        <v>4</v>
      </c>
      <c r="S98" s="64">
        <v>0.1</v>
      </c>
      <c r="T98" s="64">
        <v>1.1000000000000001</v>
      </c>
      <c r="U98" s="64">
        <v>1</v>
      </c>
      <c r="V98" s="67">
        <f t="shared" si="5"/>
        <v>3.4699618902439031</v>
      </c>
      <c r="W98" s="61">
        <f t="shared" si="6"/>
        <v>2.2400000000000002</v>
      </c>
      <c r="X98" s="42">
        <f t="shared" si="7"/>
        <v>7.772714634146344</v>
      </c>
      <c r="Y98" s="73">
        <f t="shared" si="8"/>
        <v>50.395600000000002</v>
      </c>
      <c r="Z98" s="9">
        <f t="shared" si="9"/>
        <v>29.084157317073174</v>
      </c>
    </row>
    <row r="99" spans="1:26" x14ac:dyDescent="0.2">
      <c r="A99" s="2" t="s">
        <v>365</v>
      </c>
      <c r="B99" s="2" t="s">
        <v>24</v>
      </c>
      <c r="C99" s="70">
        <v>48</v>
      </c>
      <c r="D99" s="70">
        <v>77</v>
      </c>
      <c r="E99" s="70">
        <v>16.5</v>
      </c>
      <c r="F99" s="2">
        <v>0.64500000000000002</v>
      </c>
      <c r="G99" s="3"/>
      <c r="H99" s="2">
        <v>0.53300000000000003</v>
      </c>
      <c r="I99" s="58">
        <v>5.3</v>
      </c>
      <c r="J99" s="58">
        <v>1.2</v>
      </c>
      <c r="K99" s="58">
        <v>0.4</v>
      </c>
      <c r="L99" s="58">
        <v>0.9</v>
      </c>
      <c r="M99" s="58">
        <v>0.6</v>
      </c>
      <c r="N99" s="59">
        <v>1.6103896103896105</v>
      </c>
      <c r="O99" s="58">
        <v>5.5</v>
      </c>
      <c r="P99" s="59">
        <v>0.64</v>
      </c>
      <c r="Q99" s="70">
        <v>13.1</v>
      </c>
      <c r="R99" s="64">
        <v>5.0999999999999996</v>
      </c>
      <c r="S99" s="64">
        <v>4.2</v>
      </c>
      <c r="T99" s="64">
        <v>2</v>
      </c>
      <c r="U99" s="64">
        <v>25</v>
      </c>
      <c r="V99" s="67">
        <f t="shared" si="5"/>
        <v>2.0297012195121948</v>
      </c>
      <c r="W99" s="61">
        <f t="shared" si="6"/>
        <v>7.84</v>
      </c>
      <c r="X99" s="42">
        <f t="shared" si="7"/>
        <v>15.912857560975608</v>
      </c>
      <c r="Y99" s="73">
        <f t="shared" si="8"/>
        <v>41.178399999999989</v>
      </c>
      <c r="Z99" s="9">
        <f t="shared" si="9"/>
        <v>28.5456287804878</v>
      </c>
    </row>
    <row r="100" spans="1:26" x14ac:dyDescent="0.2">
      <c r="A100" s="2" t="s">
        <v>351</v>
      </c>
      <c r="B100" s="2" t="s">
        <v>21</v>
      </c>
      <c r="C100" s="70">
        <v>39</v>
      </c>
      <c r="D100" s="70">
        <v>79</v>
      </c>
      <c r="E100" s="70">
        <v>22.9</v>
      </c>
      <c r="F100" s="2">
        <v>0.46300000000000002</v>
      </c>
      <c r="G100" s="2">
        <v>0.35399999999999998</v>
      </c>
      <c r="H100" s="2">
        <v>0.82199999999999995</v>
      </c>
      <c r="I100" s="58">
        <v>4.7</v>
      </c>
      <c r="J100" s="58">
        <v>1.8</v>
      </c>
      <c r="K100" s="58">
        <v>0.7</v>
      </c>
      <c r="L100" s="58">
        <v>0.5</v>
      </c>
      <c r="M100" s="58">
        <v>1.4</v>
      </c>
      <c r="N100" s="59">
        <v>2.3164556962025316</v>
      </c>
      <c r="O100" s="58">
        <v>10</v>
      </c>
      <c r="P100" s="59">
        <v>0.61</v>
      </c>
      <c r="Q100" s="70">
        <v>18</v>
      </c>
      <c r="R100" s="64">
        <v>4.7</v>
      </c>
      <c r="S100" s="64">
        <v>1.1000000000000001</v>
      </c>
      <c r="T100" s="64">
        <v>1.4</v>
      </c>
      <c r="U100" s="64">
        <v>6</v>
      </c>
      <c r="V100" s="67">
        <f t="shared" si="5"/>
        <v>3.2265960365853652</v>
      </c>
      <c r="W100" s="61">
        <f t="shared" si="6"/>
        <v>3.64</v>
      </c>
      <c r="X100" s="42">
        <f t="shared" si="7"/>
        <v>11.74480957317073</v>
      </c>
      <c r="Y100" s="73">
        <f t="shared" si="8"/>
        <v>45.2624</v>
      </c>
      <c r="Z100" s="9">
        <f t="shared" si="9"/>
        <v>28.503604786585363</v>
      </c>
    </row>
    <row r="101" spans="1:26" x14ac:dyDescent="0.2">
      <c r="A101" s="2" t="s">
        <v>145</v>
      </c>
      <c r="B101" s="2" t="s">
        <v>20</v>
      </c>
      <c r="C101" s="70">
        <v>29</v>
      </c>
      <c r="D101" s="70">
        <v>64</v>
      </c>
      <c r="E101" s="70">
        <v>25.1</v>
      </c>
      <c r="F101" s="2">
        <v>0.49199999999999999</v>
      </c>
      <c r="G101" s="2">
        <v>0.38200000000000001</v>
      </c>
      <c r="H101" s="2">
        <v>0.81399999999999995</v>
      </c>
      <c r="I101" s="58">
        <v>7.5</v>
      </c>
      <c r="J101" s="58">
        <v>1.4</v>
      </c>
      <c r="K101" s="58">
        <v>1.1000000000000001</v>
      </c>
      <c r="L101" s="58">
        <v>1.1000000000000001</v>
      </c>
      <c r="M101" s="58">
        <v>1.3</v>
      </c>
      <c r="N101" s="59">
        <v>3.34375</v>
      </c>
      <c r="O101" s="58">
        <v>10.8</v>
      </c>
      <c r="P101" s="59">
        <v>0.60199999999999998</v>
      </c>
      <c r="Q101" s="70">
        <v>16.7</v>
      </c>
      <c r="R101" s="64">
        <v>4</v>
      </c>
      <c r="S101" s="64">
        <v>1.3</v>
      </c>
      <c r="T101" s="64">
        <v>1.3</v>
      </c>
      <c r="U101" s="64">
        <v>6</v>
      </c>
      <c r="V101" s="67">
        <f t="shared" si="5"/>
        <v>1.9765739837398375</v>
      </c>
      <c r="W101" s="61">
        <f t="shared" si="6"/>
        <v>3.3200000000000003</v>
      </c>
      <c r="X101" s="42">
        <f t="shared" si="7"/>
        <v>6.5622256260162608</v>
      </c>
      <c r="Y101" s="73">
        <f t="shared" si="8"/>
        <v>50.068095999999997</v>
      </c>
      <c r="Z101" s="9">
        <f t="shared" si="9"/>
        <v>28.315160813008127</v>
      </c>
    </row>
    <row r="102" spans="1:26" x14ac:dyDescent="0.2">
      <c r="A102" s="2" t="s">
        <v>429</v>
      </c>
      <c r="B102" s="2" t="s">
        <v>35</v>
      </c>
      <c r="C102" s="70">
        <v>58</v>
      </c>
      <c r="D102" s="70">
        <v>64</v>
      </c>
      <c r="E102" s="70">
        <v>27.5</v>
      </c>
      <c r="F102" s="2">
        <v>0.41</v>
      </c>
      <c r="G102" s="2">
        <v>0.378</v>
      </c>
      <c r="H102" s="2">
        <v>0.84299999999999997</v>
      </c>
      <c r="I102" s="58">
        <v>2.6</v>
      </c>
      <c r="J102" s="58">
        <v>4.8</v>
      </c>
      <c r="K102" s="58">
        <v>0.9</v>
      </c>
      <c r="L102" s="58">
        <v>0.3</v>
      </c>
      <c r="M102" s="58">
        <v>1.3</v>
      </c>
      <c r="N102" s="59">
        <v>1.71875</v>
      </c>
      <c r="O102" s="58">
        <v>11</v>
      </c>
      <c r="P102" s="59">
        <v>0.53900000000000003</v>
      </c>
      <c r="Q102" s="70">
        <v>17.899999999999999</v>
      </c>
      <c r="R102" s="64">
        <v>4.3</v>
      </c>
      <c r="S102" s="64">
        <v>0</v>
      </c>
      <c r="T102" s="64">
        <v>0.9</v>
      </c>
      <c r="U102" s="64">
        <v>4</v>
      </c>
      <c r="V102" s="67">
        <f t="shared" si="5"/>
        <v>4.6423577235772351</v>
      </c>
      <c r="W102" s="61">
        <f t="shared" si="6"/>
        <v>2.88</v>
      </c>
      <c r="X102" s="42">
        <f t="shared" si="7"/>
        <v>13.369990243902437</v>
      </c>
      <c r="Y102" s="73">
        <f t="shared" si="8"/>
        <v>43.085439999999991</v>
      </c>
      <c r="Z102" s="9">
        <f t="shared" si="9"/>
        <v>28.227715121951213</v>
      </c>
    </row>
    <row r="103" spans="1:26" x14ac:dyDescent="0.2">
      <c r="A103" s="2" t="s">
        <v>65</v>
      </c>
      <c r="B103" s="2" t="s">
        <v>38</v>
      </c>
      <c r="C103" s="70">
        <v>39</v>
      </c>
      <c r="D103" s="70">
        <v>62</v>
      </c>
      <c r="E103" s="70">
        <v>25.3</v>
      </c>
      <c r="F103" s="2">
        <v>0.504</v>
      </c>
      <c r="G103" s="2">
        <v>0.313</v>
      </c>
      <c r="H103" s="2">
        <v>0.69099999999999995</v>
      </c>
      <c r="I103" s="58">
        <v>7.6</v>
      </c>
      <c r="J103" s="58">
        <v>1</v>
      </c>
      <c r="K103" s="58">
        <v>0.5</v>
      </c>
      <c r="L103" s="58">
        <v>1</v>
      </c>
      <c r="M103" s="58">
        <v>1.6</v>
      </c>
      <c r="N103" s="59">
        <v>1.935483870967742</v>
      </c>
      <c r="O103" s="58">
        <v>14.9</v>
      </c>
      <c r="P103" s="59">
        <v>0.56200000000000006</v>
      </c>
      <c r="Q103" s="70">
        <v>24.2</v>
      </c>
      <c r="R103" s="64">
        <v>3.6</v>
      </c>
      <c r="S103" s="64">
        <v>-1.8</v>
      </c>
      <c r="T103" s="64">
        <v>0.1</v>
      </c>
      <c r="U103" s="64">
        <v>1</v>
      </c>
      <c r="V103" s="67">
        <f t="shared" si="5"/>
        <v>3.7612923780487795</v>
      </c>
      <c r="W103" s="61">
        <f t="shared" si="6"/>
        <v>1.6800000000000002</v>
      </c>
      <c r="X103" s="42">
        <f t="shared" si="7"/>
        <v>6.31897119512195</v>
      </c>
      <c r="Y103" s="73">
        <f t="shared" si="8"/>
        <v>49.49662399999999</v>
      </c>
      <c r="Z103" s="9">
        <f t="shared" si="9"/>
        <v>27.907797597560972</v>
      </c>
    </row>
    <row r="104" spans="1:26" x14ac:dyDescent="0.2">
      <c r="A104" s="2" t="s">
        <v>189</v>
      </c>
      <c r="B104" s="2" t="s">
        <v>45</v>
      </c>
      <c r="C104" s="70">
        <v>48</v>
      </c>
      <c r="D104" s="70">
        <v>82</v>
      </c>
      <c r="E104" s="70">
        <v>26.5</v>
      </c>
      <c r="F104" s="2">
        <v>0.47599999999999998</v>
      </c>
      <c r="G104" s="2">
        <v>0.36699999999999999</v>
      </c>
      <c r="H104" s="2">
        <v>0.8</v>
      </c>
      <c r="I104" s="58">
        <v>2.8</v>
      </c>
      <c r="J104" s="58">
        <v>3.3</v>
      </c>
      <c r="K104" s="58">
        <v>1.2</v>
      </c>
      <c r="L104" s="58">
        <v>0.5</v>
      </c>
      <c r="M104" s="58">
        <v>1.7</v>
      </c>
      <c r="N104" s="59">
        <v>2.1341463414634148</v>
      </c>
      <c r="O104" s="58">
        <v>10.8</v>
      </c>
      <c r="P104" s="59">
        <v>0.55400000000000005</v>
      </c>
      <c r="Q104" s="70">
        <v>18.3</v>
      </c>
      <c r="R104" s="64">
        <v>3.3</v>
      </c>
      <c r="S104" s="64">
        <v>-0.3</v>
      </c>
      <c r="T104" s="64">
        <v>0.9</v>
      </c>
      <c r="U104" s="64">
        <v>-4</v>
      </c>
      <c r="V104" s="67">
        <f t="shared" si="5"/>
        <v>4.8494999999999999</v>
      </c>
      <c r="W104" s="61">
        <f t="shared" si="6"/>
        <v>0.88000000000000012</v>
      </c>
      <c r="X104" s="42">
        <f t="shared" si="7"/>
        <v>4.2675600000000005</v>
      </c>
      <c r="Y104" s="73">
        <f t="shared" si="8"/>
        <v>51.033695999999999</v>
      </c>
      <c r="Z104" s="9">
        <f t="shared" si="9"/>
        <v>27.650628000000001</v>
      </c>
    </row>
    <row r="105" spans="1:26" x14ac:dyDescent="0.2">
      <c r="A105" s="2" t="s">
        <v>235</v>
      </c>
      <c r="B105" s="2" t="s">
        <v>43</v>
      </c>
      <c r="C105" s="70">
        <v>57</v>
      </c>
      <c r="D105" s="70">
        <v>68</v>
      </c>
      <c r="E105" s="70">
        <v>23.2</v>
      </c>
      <c r="F105" s="2">
        <v>0.5</v>
      </c>
      <c r="G105" s="2">
        <v>0.33300000000000002</v>
      </c>
      <c r="H105" s="2">
        <v>0.58199999999999996</v>
      </c>
      <c r="I105" s="58">
        <v>3.7</v>
      </c>
      <c r="J105" s="58">
        <v>3.2</v>
      </c>
      <c r="K105" s="58">
        <v>0.9</v>
      </c>
      <c r="L105" s="58">
        <v>0.8</v>
      </c>
      <c r="M105" s="58">
        <v>0.8</v>
      </c>
      <c r="N105" s="59">
        <v>1.3970588235294117</v>
      </c>
      <c r="O105" s="58">
        <v>5.7</v>
      </c>
      <c r="P105" s="59">
        <v>0.58699999999999997</v>
      </c>
      <c r="Q105" s="70">
        <v>10.4</v>
      </c>
      <c r="R105" s="64">
        <v>4.2</v>
      </c>
      <c r="S105" s="64">
        <v>1.9</v>
      </c>
      <c r="T105" s="64">
        <v>1.6</v>
      </c>
      <c r="U105" s="64">
        <v>15</v>
      </c>
      <c r="V105" s="67">
        <f t="shared" si="5"/>
        <v>2.3760195121951222</v>
      </c>
      <c r="W105" s="61">
        <f t="shared" si="6"/>
        <v>5.32</v>
      </c>
      <c r="X105" s="42">
        <f t="shared" si="7"/>
        <v>12.640423804878051</v>
      </c>
      <c r="Y105" s="73">
        <f t="shared" si="8"/>
        <v>42.129648000000003</v>
      </c>
      <c r="Z105" s="9">
        <f t="shared" si="9"/>
        <v>27.385035902439029</v>
      </c>
    </row>
    <row r="106" spans="1:26" x14ac:dyDescent="0.2">
      <c r="A106" s="2" t="s">
        <v>273</v>
      </c>
      <c r="B106" s="2" t="s">
        <v>39</v>
      </c>
      <c r="C106" s="70">
        <v>37</v>
      </c>
      <c r="D106" s="70">
        <v>70</v>
      </c>
      <c r="E106" s="70">
        <v>33.1</v>
      </c>
      <c r="F106" s="2">
        <v>0.45600000000000002</v>
      </c>
      <c r="G106" s="2">
        <v>0.30299999999999999</v>
      </c>
      <c r="H106" s="2">
        <v>0.752</v>
      </c>
      <c r="I106" s="58">
        <v>5.5</v>
      </c>
      <c r="J106" s="58">
        <v>2.5</v>
      </c>
      <c r="K106" s="58">
        <v>0.6</v>
      </c>
      <c r="L106" s="58">
        <v>0.4</v>
      </c>
      <c r="M106" s="58">
        <v>1.9</v>
      </c>
      <c r="N106" s="59">
        <v>2.4285714285714284</v>
      </c>
      <c r="O106" s="58">
        <v>18.7</v>
      </c>
      <c r="P106" s="59">
        <v>0.54600000000000004</v>
      </c>
      <c r="Q106" s="70">
        <v>23.8</v>
      </c>
      <c r="R106" s="64">
        <v>3.1</v>
      </c>
      <c r="S106" s="64">
        <v>-1.7</v>
      </c>
      <c r="T106" s="64">
        <v>0.2</v>
      </c>
      <c r="U106" s="64">
        <v>-6</v>
      </c>
      <c r="V106" s="67">
        <f t="shared" si="5"/>
        <v>5.1838165650406509</v>
      </c>
      <c r="W106" s="61">
        <f t="shared" si="6"/>
        <v>0.12000000000000011</v>
      </c>
      <c r="X106" s="42">
        <f t="shared" si="7"/>
        <v>0.62205798780487864</v>
      </c>
      <c r="Y106" s="73">
        <f t="shared" si="8"/>
        <v>53.848560000000013</v>
      </c>
      <c r="Z106" s="9">
        <f t="shared" si="9"/>
        <v>27.235308993902446</v>
      </c>
    </row>
    <row r="107" spans="1:26" x14ac:dyDescent="0.2">
      <c r="A107" s="2" t="s">
        <v>77</v>
      </c>
      <c r="B107" s="2" t="s">
        <v>23</v>
      </c>
      <c r="C107" s="70">
        <v>54</v>
      </c>
      <c r="D107" s="70">
        <v>81</v>
      </c>
      <c r="E107" s="70">
        <v>23.2</v>
      </c>
      <c r="F107" s="2">
        <v>0.47399999999999998</v>
      </c>
      <c r="G107" s="2">
        <v>0.40200000000000002</v>
      </c>
      <c r="H107" s="2">
        <v>0.84799999999999998</v>
      </c>
      <c r="I107" s="58">
        <v>2.5</v>
      </c>
      <c r="J107" s="58">
        <v>1.2</v>
      </c>
      <c r="K107" s="58">
        <v>0.7</v>
      </c>
      <c r="L107" s="58">
        <v>0.1</v>
      </c>
      <c r="M107" s="58">
        <v>0.7</v>
      </c>
      <c r="N107" s="59">
        <v>1.4320987654320987</v>
      </c>
      <c r="O107" s="58">
        <v>11.3</v>
      </c>
      <c r="P107" s="59">
        <v>0.59899999999999998</v>
      </c>
      <c r="Q107" s="70">
        <v>18.7</v>
      </c>
      <c r="R107" s="64">
        <v>4.5</v>
      </c>
      <c r="S107" s="64">
        <v>-0.5</v>
      </c>
      <c r="T107" s="64">
        <v>0.7</v>
      </c>
      <c r="U107" s="64">
        <v>5</v>
      </c>
      <c r="V107" s="67">
        <f t="shared" si="5"/>
        <v>4.8211792682926822</v>
      </c>
      <c r="W107" s="61">
        <f t="shared" si="6"/>
        <v>3.08</v>
      </c>
      <c r="X107" s="42">
        <f t="shared" si="7"/>
        <v>14.849232146341462</v>
      </c>
      <c r="Y107" s="73">
        <f t="shared" si="8"/>
        <v>38.350588000000009</v>
      </c>
      <c r="Z107" s="9">
        <f t="shared" si="9"/>
        <v>26.599910073170737</v>
      </c>
    </row>
    <row r="108" spans="1:26" x14ac:dyDescent="0.2">
      <c r="A108" s="2" t="s">
        <v>432</v>
      </c>
      <c r="B108" s="2" t="s">
        <v>21</v>
      </c>
      <c r="C108" s="70">
        <v>39</v>
      </c>
      <c r="D108" s="70">
        <v>72</v>
      </c>
      <c r="E108" s="70">
        <v>26.2</v>
      </c>
      <c r="F108" s="2">
        <v>0.433</v>
      </c>
      <c r="G108" s="2">
        <v>0.33</v>
      </c>
      <c r="H108" s="2">
        <v>0.70799999999999996</v>
      </c>
      <c r="I108" s="58">
        <v>4</v>
      </c>
      <c r="J108" s="58">
        <v>4.2</v>
      </c>
      <c r="K108" s="58">
        <v>0.8</v>
      </c>
      <c r="L108" s="58">
        <v>0.5</v>
      </c>
      <c r="M108" s="58">
        <v>2.2999999999999998</v>
      </c>
      <c r="N108" s="59">
        <v>1.6388888888888888</v>
      </c>
      <c r="O108" s="58">
        <v>15</v>
      </c>
      <c r="P108" s="59">
        <v>0.51</v>
      </c>
      <c r="Q108" s="70">
        <v>27.9</v>
      </c>
      <c r="R108" s="64">
        <v>2.4</v>
      </c>
      <c r="S108" s="64">
        <v>-0.5</v>
      </c>
      <c r="T108" s="64">
        <v>0.7</v>
      </c>
      <c r="U108" s="64">
        <v>-7</v>
      </c>
      <c r="V108" s="67">
        <f t="shared" si="5"/>
        <v>5.2149182926829267</v>
      </c>
      <c r="W108" s="61">
        <f t="shared" si="6"/>
        <v>-0.16000000000000014</v>
      </c>
      <c r="X108" s="42">
        <f t="shared" si="7"/>
        <v>-0.83438692682926907</v>
      </c>
      <c r="Y108" s="73">
        <f t="shared" si="8"/>
        <v>53.887999999999991</v>
      </c>
      <c r="Z108" s="9">
        <f t="shared" si="9"/>
        <v>26.526806536585362</v>
      </c>
    </row>
    <row r="109" spans="1:26" x14ac:dyDescent="0.2">
      <c r="A109" s="2" t="s">
        <v>262</v>
      </c>
      <c r="B109" s="2" t="s">
        <v>31</v>
      </c>
      <c r="C109" s="70">
        <v>48</v>
      </c>
      <c r="D109" s="70">
        <v>82</v>
      </c>
      <c r="E109" s="70">
        <v>25.2</v>
      </c>
      <c r="F109" s="2">
        <v>0.41199999999999998</v>
      </c>
      <c r="G109" s="2">
        <v>0.32200000000000001</v>
      </c>
      <c r="H109" s="2">
        <v>0.69799999999999995</v>
      </c>
      <c r="I109" s="58">
        <v>3.4</v>
      </c>
      <c r="J109" s="58">
        <v>3.9</v>
      </c>
      <c r="K109" s="58">
        <v>1.1000000000000001</v>
      </c>
      <c r="L109" s="58">
        <v>0.3</v>
      </c>
      <c r="M109" s="58">
        <v>1</v>
      </c>
      <c r="N109" s="59">
        <v>1.5975609756097562</v>
      </c>
      <c r="O109" s="58">
        <v>6.5</v>
      </c>
      <c r="P109" s="59">
        <v>0.47399999999999998</v>
      </c>
      <c r="Q109" s="70">
        <v>13.7</v>
      </c>
      <c r="R109" s="64">
        <v>3.5</v>
      </c>
      <c r="S109" s="64">
        <v>-0.5</v>
      </c>
      <c r="T109" s="64">
        <v>0.8</v>
      </c>
      <c r="U109" s="64">
        <v>-2</v>
      </c>
      <c r="V109" s="67">
        <f t="shared" si="5"/>
        <v>3.4523999999999999</v>
      </c>
      <c r="W109" s="61">
        <f t="shared" si="6"/>
        <v>1.3200000000000003</v>
      </c>
      <c r="X109" s="42">
        <f t="shared" si="7"/>
        <v>4.5571680000000008</v>
      </c>
      <c r="Y109" s="73">
        <f t="shared" si="8"/>
        <v>47.932079999999999</v>
      </c>
      <c r="Z109" s="9">
        <f t="shared" si="9"/>
        <v>26.244624000000002</v>
      </c>
    </row>
    <row r="110" spans="1:26" x14ac:dyDescent="0.2">
      <c r="A110" s="2" t="s">
        <v>383</v>
      </c>
      <c r="B110" s="2" t="s">
        <v>41</v>
      </c>
      <c r="C110" s="70">
        <v>49</v>
      </c>
      <c r="D110" s="70">
        <v>79</v>
      </c>
      <c r="E110" s="70">
        <v>22.7</v>
      </c>
      <c r="F110" s="2">
        <v>0.38700000000000001</v>
      </c>
      <c r="G110" s="2">
        <v>0.35299999999999998</v>
      </c>
      <c r="H110" s="2">
        <v>0.78500000000000003</v>
      </c>
      <c r="I110" s="58">
        <v>3.9</v>
      </c>
      <c r="J110" s="58">
        <v>2.9</v>
      </c>
      <c r="K110" s="58">
        <v>0.9</v>
      </c>
      <c r="L110" s="58">
        <v>0.3</v>
      </c>
      <c r="M110" s="58">
        <v>0.9</v>
      </c>
      <c r="N110" s="59">
        <v>1.2784810126582278</v>
      </c>
      <c r="O110" s="58">
        <v>9</v>
      </c>
      <c r="P110" s="59">
        <v>0.501</v>
      </c>
      <c r="Q110" s="70">
        <v>18.600000000000001</v>
      </c>
      <c r="R110" s="64">
        <v>3.2</v>
      </c>
      <c r="S110" s="64">
        <v>-0.7</v>
      </c>
      <c r="T110" s="64">
        <v>0.6</v>
      </c>
      <c r="U110" s="64">
        <v>-2</v>
      </c>
      <c r="V110" s="67">
        <f t="shared" si="5"/>
        <v>4.1524736280487806</v>
      </c>
      <c r="W110" s="61">
        <f t="shared" si="6"/>
        <v>1.1200000000000001</v>
      </c>
      <c r="X110" s="42">
        <f t="shared" si="7"/>
        <v>4.6507704634146343</v>
      </c>
      <c r="Y110" s="73">
        <f t="shared" si="8"/>
        <v>47.275240000000004</v>
      </c>
      <c r="Z110" s="9">
        <f t="shared" si="9"/>
        <v>25.963005231707321</v>
      </c>
    </row>
    <row r="111" spans="1:26" x14ac:dyDescent="0.2">
      <c r="A111" s="2" t="s">
        <v>70</v>
      </c>
      <c r="B111" s="2" t="s">
        <v>38</v>
      </c>
      <c r="C111" s="70">
        <v>39</v>
      </c>
      <c r="D111" s="70">
        <v>77</v>
      </c>
      <c r="E111" s="70">
        <v>32.9</v>
      </c>
      <c r="F111" s="2">
        <v>0.42</v>
      </c>
      <c r="G111" s="2">
        <v>0.39500000000000002</v>
      </c>
      <c r="H111" s="2">
        <v>0.82399999999999995</v>
      </c>
      <c r="I111" s="58">
        <v>4.7</v>
      </c>
      <c r="J111" s="58">
        <v>1.5</v>
      </c>
      <c r="K111" s="58">
        <v>0.6</v>
      </c>
      <c r="L111" s="58">
        <v>0.2</v>
      </c>
      <c r="M111" s="58">
        <v>1.3</v>
      </c>
      <c r="N111" s="59">
        <v>1.5844155844155845</v>
      </c>
      <c r="O111" s="58">
        <v>16.399999999999999</v>
      </c>
      <c r="P111" s="59">
        <v>0.55000000000000004</v>
      </c>
      <c r="Q111" s="70">
        <v>20.9</v>
      </c>
      <c r="R111" s="64">
        <v>3.6</v>
      </c>
      <c r="S111" s="64">
        <v>-2.2999999999999998</v>
      </c>
      <c r="T111" s="64">
        <v>-0.2</v>
      </c>
      <c r="U111" s="64">
        <v>-6</v>
      </c>
      <c r="V111" s="67">
        <f t="shared" si="5"/>
        <v>5.2461708079268279</v>
      </c>
      <c r="W111" s="61">
        <f t="shared" si="6"/>
        <v>0.15999999999999992</v>
      </c>
      <c r="X111" s="42">
        <f t="shared" si="7"/>
        <v>0.83938732926829207</v>
      </c>
      <c r="Y111" s="73">
        <f t="shared" si="8"/>
        <v>50.590800000000009</v>
      </c>
      <c r="Z111" s="9">
        <f t="shared" si="9"/>
        <v>25.71509366463415</v>
      </c>
    </row>
    <row r="112" spans="1:26" x14ac:dyDescent="0.2">
      <c r="A112" s="2" t="s">
        <v>340</v>
      </c>
      <c r="B112" s="2" t="s">
        <v>18</v>
      </c>
      <c r="C112" s="70">
        <v>49</v>
      </c>
      <c r="D112" s="70">
        <v>77</v>
      </c>
      <c r="E112" s="70">
        <v>13.7</v>
      </c>
      <c r="F112" s="2">
        <v>0.58699999999999997</v>
      </c>
      <c r="G112" s="3"/>
      <c r="H112" s="2">
        <v>0.68400000000000005</v>
      </c>
      <c r="I112" s="58">
        <v>4.2</v>
      </c>
      <c r="J112" s="58">
        <v>0.6</v>
      </c>
      <c r="K112" s="58">
        <v>0.9</v>
      </c>
      <c r="L112" s="58">
        <v>1.2</v>
      </c>
      <c r="M112" s="58">
        <v>0.6</v>
      </c>
      <c r="N112" s="59">
        <v>2.1558441558441559</v>
      </c>
      <c r="O112" s="58">
        <v>4.9000000000000004</v>
      </c>
      <c r="P112" s="59">
        <v>0.60799999999999998</v>
      </c>
      <c r="Q112" s="70">
        <v>13.8</v>
      </c>
      <c r="R112" s="64">
        <v>4.3</v>
      </c>
      <c r="S112" s="64">
        <v>3.9</v>
      </c>
      <c r="T112" s="64">
        <v>1.6</v>
      </c>
      <c r="U112" s="64">
        <v>23</v>
      </c>
      <c r="V112" s="67">
        <f t="shared" si="5"/>
        <v>1.8123053353658536</v>
      </c>
      <c r="W112" s="61">
        <f t="shared" si="6"/>
        <v>6.9600000000000009</v>
      </c>
      <c r="X112" s="42">
        <f t="shared" si="7"/>
        <v>12.613645134146342</v>
      </c>
      <c r="Y112" s="73">
        <f t="shared" si="8"/>
        <v>38.387135999999998</v>
      </c>
      <c r="Z112" s="9">
        <f t="shared" si="9"/>
        <v>25.500390567073168</v>
      </c>
    </row>
    <row r="113" spans="1:26" x14ac:dyDescent="0.2">
      <c r="A113" s="2" t="s">
        <v>176</v>
      </c>
      <c r="B113" s="2" t="s">
        <v>36</v>
      </c>
      <c r="C113" s="70">
        <v>42</v>
      </c>
      <c r="D113" s="70">
        <v>81</v>
      </c>
      <c r="E113" s="70">
        <v>31.5</v>
      </c>
      <c r="F113" s="2">
        <v>0.438</v>
      </c>
      <c r="G113" s="2">
        <v>0.34</v>
      </c>
      <c r="H113" s="2">
        <v>0.80600000000000005</v>
      </c>
      <c r="I113" s="58">
        <v>3.2</v>
      </c>
      <c r="J113" s="58">
        <v>3.6</v>
      </c>
      <c r="K113" s="58">
        <v>0.9</v>
      </c>
      <c r="L113" s="58">
        <v>0.1</v>
      </c>
      <c r="M113" s="58">
        <v>1.9</v>
      </c>
      <c r="N113" s="59">
        <v>2.7777777777777777</v>
      </c>
      <c r="O113" s="58">
        <v>15.1</v>
      </c>
      <c r="P113" s="59">
        <v>0.53600000000000003</v>
      </c>
      <c r="Q113" s="70">
        <v>22.1</v>
      </c>
      <c r="R113" s="64">
        <v>3.2</v>
      </c>
      <c r="S113" s="64">
        <v>-1.5</v>
      </c>
      <c r="T113" s="64">
        <v>0.3</v>
      </c>
      <c r="U113" s="64">
        <v>-7</v>
      </c>
      <c r="V113" s="67">
        <f t="shared" si="5"/>
        <v>6.0170282012195129</v>
      </c>
      <c r="W113" s="61">
        <f t="shared" si="6"/>
        <v>0</v>
      </c>
      <c r="X113" s="42">
        <f t="shared" si="7"/>
        <v>0</v>
      </c>
      <c r="Y113" s="73">
        <f t="shared" si="8"/>
        <v>50.724864000000004</v>
      </c>
      <c r="Z113" s="9">
        <f t="shared" si="9"/>
        <v>25.362432000000002</v>
      </c>
    </row>
    <row r="114" spans="1:26" x14ac:dyDescent="0.2">
      <c r="A114" s="2" t="s">
        <v>201</v>
      </c>
      <c r="B114" s="2" t="s">
        <v>42</v>
      </c>
      <c r="C114" s="70">
        <v>32</v>
      </c>
      <c r="D114" s="70">
        <v>77</v>
      </c>
      <c r="E114" s="70">
        <v>27.2</v>
      </c>
      <c r="F114" s="2">
        <v>0.47499999999999998</v>
      </c>
      <c r="G114" s="2">
        <v>0.34699999999999998</v>
      </c>
      <c r="H114" s="2">
        <v>0.88800000000000001</v>
      </c>
      <c r="I114" s="58">
        <v>4</v>
      </c>
      <c r="J114" s="58">
        <v>1.8</v>
      </c>
      <c r="K114" s="58">
        <v>0.6</v>
      </c>
      <c r="L114" s="58">
        <v>0.5</v>
      </c>
      <c r="M114" s="58">
        <v>1.3</v>
      </c>
      <c r="N114" s="59">
        <v>2.0779220779220777</v>
      </c>
      <c r="O114" s="58">
        <v>12.3</v>
      </c>
      <c r="P114" s="59">
        <v>0.60799999999999998</v>
      </c>
      <c r="Q114" s="70">
        <v>17.8</v>
      </c>
      <c r="R114" s="64">
        <v>3.6</v>
      </c>
      <c r="S114" s="64">
        <v>-1.2</v>
      </c>
      <c r="T114" s="64">
        <v>0.4</v>
      </c>
      <c r="U114" s="64">
        <v>-1</v>
      </c>
      <c r="V114" s="67">
        <f t="shared" si="5"/>
        <v>3.0309203252032524</v>
      </c>
      <c r="W114" s="61">
        <f t="shared" si="6"/>
        <v>1.4000000000000001</v>
      </c>
      <c r="X114" s="42">
        <f t="shared" si="7"/>
        <v>4.2432884552845538</v>
      </c>
      <c r="Y114" s="73">
        <f t="shared" si="8"/>
        <v>45.893472000000003</v>
      </c>
      <c r="Z114" s="9">
        <f t="shared" si="9"/>
        <v>25.06838022764228</v>
      </c>
    </row>
    <row r="115" spans="1:26" x14ac:dyDescent="0.2">
      <c r="A115" s="2" t="s">
        <v>390</v>
      </c>
      <c r="B115" s="2" t="s">
        <v>18</v>
      </c>
      <c r="C115" s="70">
        <v>49</v>
      </c>
      <c r="D115" s="70">
        <v>79</v>
      </c>
      <c r="E115" s="70">
        <v>29.3</v>
      </c>
      <c r="F115" s="2">
        <v>0.41399999999999998</v>
      </c>
      <c r="G115" s="2">
        <v>0.34100000000000003</v>
      </c>
      <c r="H115" s="2">
        <v>0.81899999999999995</v>
      </c>
      <c r="I115" s="58">
        <v>3.6</v>
      </c>
      <c r="J115" s="58">
        <v>4.0999999999999996</v>
      </c>
      <c r="K115" s="58">
        <v>0.8</v>
      </c>
      <c r="L115" s="58">
        <v>0.2</v>
      </c>
      <c r="M115" s="58">
        <v>2.2000000000000002</v>
      </c>
      <c r="N115" s="59">
        <v>2.3924050632911391</v>
      </c>
      <c r="O115" s="58">
        <v>15.5</v>
      </c>
      <c r="P115" s="59">
        <v>0.50800000000000001</v>
      </c>
      <c r="Q115" s="70">
        <v>24.2</v>
      </c>
      <c r="R115" s="64">
        <v>2.9</v>
      </c>
      <c r="S115" s="64">
        <v>-3.1</v>
      </c>
      <c r="T115" s="64">
        <v>-0.6</v>
      </c>
      <c r="U115" s="64">
        <v>-7</v>
      </c>
      <c r="V115" s="67">
        <f t="shared" si="5"/>
        <v>6.9735042174796726</v>
      </c>
      <c r="W115" s="61">
        <f t="shared" si="6"/>
        <v>-0.4800000000000002</v>
      </c>
      <c r="X115" s="42">
        <f t="shared" si="7"/>
        <v>-3.3472820243902444</v>
      </c>
      <c r="Y115" s="73">
        <f t="shared" si="8"/>
        <v>52.935040000000008</v>
      </c>
      <c r="Z115" s="9">
        <f t="shared" si="9"/>
        <v>24.793878987804881</v>
      </c>
    </row>
    <row r="116" spans="1:26" x14ac:dyDescent="0.2">
      <c r="A116" s="2" t="s">
        <v>430</v>
      </c>
      <c r="B116" s="2" t="s">
        <v>28</v>
      </c>
      <c r="C116" s="70">
        <v>17</v>
      </c>
      <c r="D116" s="70">
        <v>68</v>
      </c>
      <c r="E116" s="70">
        <v>25.3</v>
      </c>
      <c r="F116" s="2">
        <v>0.47</v>
      </c>
      <c r="G116" s="2">
        <v>0.33600000000000002</v>
      </c>
      <c r="H116" s="2">
        <v>0.71199999999999997</v>
      </c>
      <c r="I116" s="58">
        <v>7.8</v>
      </c>
      <c r="J116" s="58">
        <v>1.9</v>
      </c>
      <c r="K116" s="58">
        <v>0.7</v>
      </c>
      <c r="L116" s="58">
        <v>0.8</v>
      </c>
      <c r="M116" s="58">
        <v>1.3</v>
      </c>
      <c r="N116" s="59">
        <v>2.5588235294117645</v>
      </c>
      <c r="O116" s="58">
        <v>8.4</v>
      </c>
      <c r="P116" s="59">
        <v>0.56100000000000005</v>
      </c>
      <c r="Q116" s="70">
        <v>14.8</v>
      </c>
      <c r="R116" s="64">
        <v>3.2</v>
      </c>
      <c r="S116" s="64">
        <v>0</v>
      </c>
      <c r="T116" s="64">
        <v>0.9</v>
      </c>
      <c r="U116" s="64">
        <v>0</v>
      </c>
      <c r="V116" s="67">
        <f t="shared" si="5"/>
        <v>1.0997272357723578</v>
      </c>
      <c r="W116" s="61">
        <f t="shared" si="6"/>
        <v>1.6400000000000003</v>
      </c>
      <c r="X116" s="42">
        <f t="shared" si="7"/>
        <v>1.803552666666667</v>
      </c>
      <c r="Y116" s="73">
        <f t="shared" si="8"/>
        <v>47.772927999999993</v>
      </c>
      <c r="Z116" s="9">
        <f t="shared" si="9"/>
        <v>24.788240333333331</v>
      </c>
    </row>
    <row r="117" spans="1:26" x14ac:dyDescent="0.2">
      <c r="A117" s="2" t="s">
        <v>95</v>
      </c>
      <c r="B117" s="2" t="s">
        <v>19</v>
      </c>
      <c r="C117" s="70">
        <v>19</v>
      </c>
      <c r="D117" s="70">
        <v>82</v>
      </c>
      <c r="E117" s="70">
        <v>29.5</v>
      </c>
      <c r="F117" s="2">
        <v>0.43</v>
      </c>
      <c r="G117" s="2">
        <v>0.33500000000000002</v>
      </c>
      <c r="H117" s="2">
        <v>0.80500000000000005</v>
      </c>
      <c r="I117" s="58">
        <v>3.2</v>
      </c>
      <c r="J117" s="58">
        <v>2.1</v>
      </c>
      <c r="K117" s="58">
        <v>1.6</v>
      </c>
      <c r="L117" s="58">
        <v>0.5</v>
      </c>
      <c r="M117" s="58">
        <v>0.9</v>
      </c>
      <c r="N117" s="59">
        <v>2.4512195121951219</v>
      </c>
      <c r="O117" s="58">
        <v>8.3000000000000007</v>
      </c>
      <c r="P117" s="59">
        <v>0.55600000000000005</v>
      </c>
      <c r="Q117" s="70">
        <v>12.2</v>
      </c>
      <c r="R117" s="64">
        <v>2.9</v>
      </c>
      <c r="S117" s="64">
        <v>-0.2</v>
      </c>
      <c r="T117" s="64">
        <v>1.1000000000000001</v>
      </c>
      <c r="U117" s="64">
        <v>-3</v>
      </c>
      <c r="V117" s="67">
        <f t="shared" si="5"/>
        <v>1.4246041666666667</v>
      </c>
      <c r="W117" s="61">
        <f t="shared" si="6"/>
        <v>1</v>
      </c>
      <c r="X117" s="42">
        <f t="shared" si="7"/>
        <v>1.4246041666666667</v>
      </c>
      <c r="Y117" s="73">
        <f t="shared" si="8"/>
        <v>47.735744000000011</v>
      </c>
      <c r="Z117" s="9">
        <f t="shared" si="9"/>
        <v>24.58017408333334</v>
      </c>
    </row>
    <row r="118" spans="1:26" x14ac:dyDescent="0.2">
      <c r="A118" s="2" t="s">
        <v>388</v>
      </c>
      <c r="B118" s="2" t="s">
        <v>40</v>
      </c>
      <c r="C118" s="70">
        <v>36</v>
      </c>
      <c r="D118" s="70">
        <v>81</v>
      </c>
      <c r="E118" s="70">
        <v>25</v>
      </c>
      <c r="F118" s="2">
        <v>0.437</v>
      </c>
      <c r="G118" s="2">
        <v>0.36499999999999999</v>
      </c>
      <c r="H118" s="2">
        <v>0.88</v>
      </c>
      <c r="I118" s="58">
        <v>5.6</v>
      </c>
      <c r="J118" s="58">
        <v>1.6</v>
      </c>
      <c r="K118" s="58">
        <v>0.6</v>
      </c>
      <c r="L118" s="58">
        <v>0.1</v>
      </c>
      <c r="M118" s="58">
        <v>1.2</v>
      </c>
      <c r="N118" s="59">
        <v>2.2469135802469138</v>
      </c>
      <c r="O118" s="58">
        <v>10.6</v>
      </c>
      <c r="P118" s="59">
        <v>0.56299999999999994</v>
      </c>
      <c r="Q118" s="70">
        <v>17.8</v>
      </c>
      <c r="R118" s="64">
        <v>3.5</v>
      </c>
      <c r="S118" s="64">
        <v>-1.1000000000000001</v>
      </c>
      <c r="T118" s="64">
        <v>0.5</v>
      </c>
      <c r="U118" s="64">
        <v>-1</v>
      </c>
      <c r="V118" s="67">
        <f t="shared" si="5"/>
        <v>3.2967987804878049</v>
      </c>
      <c r="W118" s="61">
        <f t="shared" si="6"/>
        <v>1.4000000000000001</v>
      </c>
      <c r="X118" s="42">
        <f t="shared" si="7"/>
        <v>4.6155182926829275</v>
      </c>
      <c r="Y118" s="73">
        <f t="shared" si="8"/>
        <v>44.520471999999998</v>
      </c>
      <c r="Z118" s="9">
        <f t="shared" si="9"/>
        <v>24.567995146341463</v>
      </c>
    </row>
    <row r="119" spans="1:26" ht="30" x14ac:dyDescent="0.2">
      <c r="A119" s="2" t="s">
        <v>111</v>
      </c>
      <c r="B119" s="2" t="s">
        <v>39</v>
      </c>
      <c r="C119" s="70">
        <v>37</v>
      </c>
      <c r="D119" s="70">
        <v>82</v>
      </c>
      <c r="E119" s="70">
        <v>24.8</v>
      </c>
      <c r="F119" s="2">
        <v>0.43</v>
      </c>
      <c r="G119" s="2">
        <v>0.34699999999999998</v>
      </c>
      <c r="H119" s="2">
        <v>0.86699999999999999</v>
      </c>
      <c r="I119" s="58">
        <v>2.9</v>
      </c>
      <c r="J119" s="58">
        <v>1.3</v>
      </c>
      <c r="K119" s="58">
        <v>0.9</v>
      </c>
      <c r="L119" s="58">
        <v>0.2</v>
      </c>
      <c r="M119" s="58">
        <v>0.8</v>
      </c>
      <c r="N119" s="59">
        <v>1.6707317073170731</v>
      </c>
      <c r="O119" s="58">
        <v>11.4</v>
      </c>
      <c r="P119" s="59">
        <v>0.56799999999999995</v>
      </c>
      <c r="Q119" s="70">
        <v>18.100000000000001</v>
      </c>
      <c r="R119" s="64">
        <v>4</v>
      </c>
      <c r="S119" s="64">
        <v>-0.6</v>
      </c>
      <c r="T119" s="64">
        <v>0.7</v>
      </c>
      <c r="U119" s="64">
        <v>1</v>
      </c>
      <c r="V119" s="67">
        <f t="shared" si="5"/>
        <v>3.460116666666667</v>
      </c>
      <c r="W119" s="61">
        <f t="shared" si="6"/>
        <v>2.08</v>
      </c>
      <c r="X119" s="42">
        <f t="shared" si="7"/>
        <v>7.1970426666666674</v>
      </c>
      <c r="Y119" s="73">
        <f t="shared" si="8"/>
        <v>41.769055999999999</v>
      </c>
      <c r="Z119" s="9">
        <f t="shared" si="9"/>
        <v>24.483049333333334</v>
      </c>
    </row>
    <row r="120" spans="1:26" x14ac:dyDescent="0.2">
      <c r="A120" s="2" t="s">
        <v>89</v>
      </c>
      <c r="B120" s="2" t="s">
        <v>38</v>
      </c>
      <c r="C120" s="70">
        <v>39</v>
      </c>
      <c r="D120" s="70">
        <v>70</v>
      </c>
      <c r="E120" s="70">
        <v>27.8</v>
      </c>
      <c r="F120" s="2">
        <v>0.41799999999999998</v>
      </c>
      <c r="G120" s="2">
        <v>0.36</v>
      </c>
      <c r="H120" s="2">
        <v>0.82699999999999996</v>
      </c>
      <c r="I120" s="58">
        <v>3.5</v>
      </c>
      <c r="J120" s="58">
        <v>3.8</v>
      </c>
      <c r="K120" s="58">
        <v>1</v>
      </c>
      <c r="L120" s="58">
        <v>0.2</v>
      </c>
      <c r="M120" s="58">
        <v>1.7</v>
      </c>
      <c r="N120" s="59">
        <v>2.0285714285714285</v>
      </c>
      <c r="O120" s="58">
        <v>14.1</v>
      </c>
      <c r="P120" s="59">
        <v>0.53</v>
      </c>
      <c r="Q120" s="70">
        <v>22.3</v>
      </c>
      <c r="R120" s="64">
        <v>2.7</v>
      </c>
      <c r="S120" s="64">
        <v>-0.7</v>
      </c>
      <c r="T120" s="64">
        <v>0.6</v>
      </c>
      <c r="U120" s="64">
        <v>-6</v>
      </c>
      <c r="V120" s="67">
        <f t="shared" si="5"/>
        <v>4.2998887195121949</v>
      </c>
      <c r="W120" s="61">
        <f t="shared" si="6"/>
        <v>0.11999999999999988</v>
      </c>
      <c r="X120" s="42">
        <f t="shared" si="7"/>
        <v>0.51598664634146285</v>
      </c>
      <c r="Y120" s="73">
        <f t="shared" si="8"/>
        <v>48.284399999999998</v>
      </c>
      <c r="Z120" s="9">
        <f t="shared" si="9"/>
        <v>24.400193323170729</v>
      </c>
    </row>
    <row r="121" spans="1:26" x14ac:dyDescent="0.2">
      <c r="A121" s="2" t="s">
        <v>280</v>
      </c>
      <c r="B121" s="2" t="s">
        <v>20</v>
      </c>
      <c r="C121" s="70">
        <v>29</v>
      </c>
      <c r="D121" s="70">
        <v>77</v>
      </c>
      <c r="E121" s="70">
        <v>20.100000000000001</v>
      </c>
      <c r="F121" s="2">
        <v>0.49399999999999999</v>
      </c>
      <c r="G121" s="2">
        <v>0.36299999999999999</v>
      </c>
      <c r="H121" s="2">
        <v>0.64800000000000002</v>
      </c>
      <c r="I121" s="58">
        <v>5.5</v>
      </c>
      <c r="J121" s="58">
        <v>1.1000000000000001</v>
      </c>
      <c r="K121" s="58">
        <v>0.4</v>
      </c>
      <c r="L121" s="58">
        <v>0.9</v>
      </c>
      <c r="M121" s="58">
        <v>1.3</v>
      </c>
      <c r="N121" s="59">
        <v>2.5974025974025974</v>
      </c>
      <c r="O121" s="58">
        <v>11.1</v>
      </c>
      <c r="P121" s="59">
        <v>0.57499999999999996</v>
      </c>
      <c r="Q121" s="70">
        <v>22.1</v>
      </c>
      <c r="R121" s="64">
        <v>3.2</v>
      </c>
      <c r="S121" s="64">
        <v>-0.9</v>
      </c>
      <c r="T121" s="64">
        <v>0.4</v>
      </c>
      <c r="U121" s="64">
        <v>0</v>
      </c>
      <c r="V121" s="67">
        <f t="shared" si="5"/>
        <v>2.5201243140243905</v>
      </c>
      <c r="W121" s="61">
        <f t="shared" si="6"/>
        <v>1.4400000000000004</v>
      </c>
      <c r="X121" s="42">
        <f t="shared" si="7"/>
        <v>3.6289790121951233</v>
      </c>
      <c r="Y121" s="73">
        <f t="shared" si="8"/>
        <v>45.076099999999997</v>
      </c>
      <c r="Z121" s="9">
        <f t="shared" si="9"/>
        <v>24.35253950609756</v>
      </c>
    </row>
    <row r="122" spans="1:26" x14ac:dyDescent="0.2">
      <c r="A122" s="2" t="s">
        <v>125</v>
      </c>
      <c r="B122" s="2" t="s">
        <v>22</v>
      </c>
      <c r="C122" s="70">
        <v>19</v>
      </c>
      <c r="D122" s="70">
        <v>81</v>
      </c>
      <c r="E122" s="70">
        <v>27.3</v>
      </c>
      <c r="F122" s="2">
        <v>0.44800000000000001</v>
      </c>
      <c r="G122" s="2">
        <v>0.32400000000000001</v>
      </c>
      <c r="H122" s="2">
        <v>0.84399999999999997</v>
      </c>
      <c r="I122" s="58">
        <v>3.3</v>
      </c>
      <c r="J122" s="58">
        <v>2.4</v>
      </c>
      <c r="K122" s="58">
        <v>0.7</v>
      </c>
      <c r="L122" s="58">
        <v>0.2</v>
      </c>
      <c r="M122" s="58">
        <v>1.7</v>
      </c>
      <c r="N122" s="59">
        <v>1.382716049382716</v>
      </c>
      <c r="O122" s="58">
        <v>16.8</v>
      </c>
      <c r="P122" s="59">
        <v>0.53900000000000003</v>
      </c>
      <c r="Q122" s="70">
        <v>27.6</v>
      </c>
      <c r="R122" s="64">
        <v>1.8</v>
      </c>
      <c r="S122" s="64">
        <v>-2</v>
      </c>
      <c r="T122" s="64">
        <v>0</v>
      </c>
      <c r="U122" s="64">
        <v>-12</v>
      </c>
      <c r="V122" s="67">
        <f t="shared" si="5"/>
        <v>2.9461527439024398</v>
      </c>
      <c r="W122" s="61">
        <f t="shared" si="6"/>
        <v>-1.6800000000000002</v>
      </c>
      <c r="X122" s="42">
        <f t="shared" si="7"/>
        <v>-4.9495366097560991</v>
      </c>
      <c r="Y122" s="73">
        <f t="shared" si="8"/>
        <v>52.593248000000024</v>
      </c>
      <c r="Z122" s="9">
        <f t="shared" si="9"/>
        <v>23.821855695121961</v>
      </c>
    </row>
    <row r="123" spans="1:26" x14ac:dyDescent="0.2">
      <c r="A123" s="2" t="s">
        <v>225</v>
      </c>
      <c r="B123" s="2" t="s">
        <v>25</v>
      </c>
      <c r="C123" s="70">
        <v>22</v>
      </c>
      <c r="D123" s="70">
        <v>82</v>
      </c>
      <c r="E123" s="70">
        <v>31.8</v>
      </c>
      <c r="F123" s="2">
        <v>0.38600000000000001</v>
      </c>
      <c r="G123" s="2">
        <v>0.34799999999999998</v>
      </c>
      <c r="H123" s="2">
        <v>0.89600000000000002</v>
      </c>
      <c r="I123" s="58">
        <v>3.9</v>
      </c>
      <c r="J123" s="58">
        <v>1.8</v>
      </c>
      <c r="K123" s="58">
        <v>1.5</v>
      </c>
      <c r="L123" s="58">
        <v>0.4</v>
      </c>
      <c r="M123" s="58">
        <v>1.3</v>
      </c>
      <c r="N123" s="59">
        <v>2</v>
      </c>
      <c r="O123" s="58">
        <v>10.5</v>
      </c>
      <c r="P123" s="59">
        <v>0.52</v>
      </c>
      <c r="Q123" s="70">
        <v>15.7</v>
      </c>
      <c r="R123" s="64">
        <v>2.1</v>
      </c>
      <c r="S123" s="64">
        <v>-0.8</v>
      </c>
      <c r="T123" s="64">
        <v>0.8</v>
      </c>
      <c r="U123" s="64">
        <v>-11</v>
      </c>
      <c r="V123" s="67">
        <f t="shared" si="5"/>
        <v>2.2882750000000001</v>
      </c>
      <c r="W123" s="61">
        <f t="shared" si="6"/>
        <v>-1.04</v>
      </c>
      <c r="X123" s="42">
        <f t="shared" si="7"/>
        <v>-2.3798060000000003</v>
      </c>
      <c r="Y123" s="73">
        <f t="shared" si="8"/>
        <v>49.987199999999994</v>
      </c>
      <c r="Z123" s="9">
        <f t="shared" si="9"/>
        <v>23.803696999999996</v>
      </c>
    </row>
    <row r="124" spans="1:26" x14ac:dyDescent="0.2">
      <c r="A124" s="2" t="s">
        <v>175</v>
      </c>
      <c r="B124" s="2" t="s">
        <v>24</v>
      </c>
      <c r="C124" s="70">
        <v>48</v>
      </c>
      <c r="D124" s="70">
        <v>82</v>
      </c>
      <c r="E124" s="70">
        <v>28</v>
      </c>
      <c r="F124" s="2">
        <v>0.45600000000000002</v>
      </c>
      <c r="G124" s="2">
        <v>0.42599999999999999</v>
      </c>
      <c r="H124" s="2">
        <v>0.88500000000000001</v>
      </c>
      <c r="I124" s="58">
        <v>2.9</v>
      </c>
      <c r="J124" s="58">
        <v>2.1</v>
      </c>
      <c r="K124" s="58">
        <v>0.5</v>
      </c>
      <c r="L124" s="58">
        <v>0</v>
      </c>
      <c r="M124" s="58">
        <v>1</v>
      </c>
      <c r="N124" s="59">
        <v>1.9390243902439024</v>
      </c>
      <c r="O124" s="58">
        <v>11.8</v>
      </c>
      <c r="P124" s="59">
        <v>0.58599999999999997</v>
      </c>
      <c r="Q124" s="70">
        <v>17.399999999999999</v>
      </c>
      <c r="R124" s="64">
        <v>3.8</v>
      </c>
      <c r="S124" s="64">
        <v>-0.7</v>
      </c>
      <c r="T124" s="64">
        <v>0.7</v>
      </c>
      <c r="U124" s="64">
        <v>-1</v>
      </c>
      <c r="V124" s="67">
        <f t="shared" si="5"/>
        <v>4.8719999999999999</v>
      </c>
      <c r="W124" s="61">
        <f t="shared" si="6"/>
        <v>1.6</v>
      </c>
      <c r="X124" s="42">
        <f t="shared" si="7"/>
        <v>7.7952000000000004</v>
      </c>
      <c r="Y124" s="73">
        <f t="shared" si="8"/>
        <v>39.706944</v>
      </c>
      <c r="Z124" s="9">
        <f t="shared" si="9"/>
        <v>23.751072000000001</v>
      </c>
    </row>
    <row r="125" spans="1:26" x14ac:dyDescent="0.2">
      <c r="A125" s="2" t="s">
        <v>83</v>
      </c>
      <c r="B125" s="2" t="s">
        <v>24</v>
      </c>
      <c r="C125" s="70">
        <v>48</v>
      </c>
      <c r="D125" s="70">
        <v>76</v>
      </c>
      <c r="E125" s="70">
        <v>21.5</v>
      </c>
      <c r="F125" s="2">
        <v>0.45</v>
      </c>
      <c r="G125" s="2">
        <v>0.42899999999999999</v>
      </c>
      <c r="H125" s="2">
        <v>0.88300000000000001</v>
      </c>
      <c r="I125" s="58">
        <v>3.5</v>
      </c>
      <c r="J125" s="58">
        <v>1.3</v>
      </c>
      <c r="K125" s="58">
        <v>0.5</v>
      </c>
      <c r="L125" s="58">
        <v>0.4</v>
      </c>
      <c r="M125" s="58">
        <v>0.6</v>
      </c>
      <c r="N125" s="59">
        <v>1.75</v>
      </c>
      <c r="O125" s="58">
        <v>8</v>
      </c>
      <c r="P125" s="59">
        <v>0.63200000000000001</v>
      </c>
      <c r="Q125" s="70">
        <v>14.1</v>
      </c>
      <c r="R125" s="64">
        <v>4</v>
      </c>
      <c r="S125" s="64">
        <v>1.2</v>
      </c>
      <c r="T125" s="64">
        <v>1.3</v>
      </c>
      <c r="U125" s="64">
        <v>10</v>
      </c>
      <c r="V125" s="67">
        <f t="shared" si="5"/>
        <v>2.8096829268292689</v>
      </c>
      <c r="W125" s="61">
        <f t="shared" si="6"/>
        <v>4.12</v>
      </c>
      <c r="X125" s="42">
        <f t="shared" si="7"/>
        <v>11.575893658536588</v>
      </c>
      <c r="Y125" s="73">
        <f t="shared" si="8"/>
        <v>35.130240000000001</v>
      </c>
      <c r="Z125" s="9">
        <f t="shared" si="9"/>
        <v>23.353066829268293</v>
      </c>
    </row>
    <row r="126" spans="1:26" x14ac:dyDescent="0.2">
      <c r="A126" s="2" t="s">
        <v>319</v>
      </c>
      <c r="B126" s="2" t="s">
        <v>24</v>
      </c>
      <c r="C126" s="70">
        <v>48</v>
      </c>
      <c r="D126" s="70">
        <v>82</v>
      </c>
      <c r="E126" s="70">
        <v>23.3</v>
      </c>
      <c r="F126" s="2">
        <v>0.42499999999999999</v>
      </c>
      <c r="G126" s="2">
        <v>0.39400000000000002</v>
      </c>
      <c r="H126" s="2">
        <v>0.85399999999999998</v>
      </c>
      <c r="I126" s="58">
        <v>2.2000000000000002</v>
      </c>
      <c r="J126" s="58">
        <v>3</v>
      </c>
      <c r="K126" s="58">
        <v>0.6</v>
      </c>
      <c r="L126" s="58">
        <v>0.1</v>
      </c>
      <c r="M126" s="58">
        <v>1.1000000000000001</v>
      </c>
      <c r="N126" s="59">
        <v>1.5731707317073171</v>
      </c>
      <c r="O126" s="58">
        <v>9.9</v>
      </c>
      <c r="P126" s="59">
        <v>0.57199999999999995</v>
      </c>
      <c r="Q126" s="70">
        <v>18.5</v>
      </c>
      <c r="R126" s="64">
        <v>3.5</v>
      </c>
      <c r="S126" s="64">
        <v>-0.5</v>
      </c>
      <c r="T126" s="64">
        <v>0.7</v>
      </c>
      <c r="U126" s="64">
        <v>-2</v>
      </c>
      <c r="V126" s="67">
        <f t="shared" si="5"/>
        <v>4.3105000000000002</v>
      </c>
      <c r="W126" s="61">
        <f t="shared" si="6"/>
        <v>1.2800000000000002</v>
      </c>
      <c r="X126" s="42">
        <f t="shared" si="7"/>
        <v>5.5174400000000015</v>
      </c>
      <c r="Y126" s="73">
        <f t="shared" si="8"/>
        <v>40.113184000000018</v>
      </c>
      <c r="Z126" s="9">
        <f t="shared" si="9"/>
        <v>22.815312000000009</v>
      </c>
    </row>
    <row r="127" spans="1:26" x14ac:dyDescent="0.2">
      <c r="A127" s="2" t="s">
        <v>227</v>
      </c>
      <c r="B127" s="2" t="s">
        <v>19</v>
      </c>
      <c r="C127" s="70">
        <v>19</v>
      </c>
      <c r="D127" s="70">
        <v>70</v>
      </c>
      <c r="E127" s="70">
        <v>16.899999999999999</v>
      </c>
      <c r="F127" s="2">
        <v>0.60799999999999998</v>
      </c>
      <c r="G127" s="3"/>
      <c r="H127" s="2">
        <v>0.73099999999999998</v>
      </c>
      <c r="I127" s="58">
        <v>4.7</v>
      </c>
      <c r="J127" s="58">
        <v>0.9</v>
      </c>
      <c r="K127" s="58">
        <v>0.6</v>
      </c>
      <c r="L127" s="58">
        <v>1.1000000000000001</v>
      </c>
      <c r="M127" s="58">
        <v>0.7</v>
      </c>
      <c r="N127" s="59">
        <v>2.7714285714285714</v>
      </c>
      <c r="O127" s="58">
        <v>8.1999999999999993</v>
      </c>
      <c r="P127" s="59">
        <v>0.64700000000000002</v>
      </c>
      <c r="Q127" s="70">
        <v>17.899999999999999</v>
      </c>
      <c r="R127" s="64">
        <v>4.3</v>
      </c>
      <c r="S127" s="64">
        <v>1.4</v>
      </c>
      <c r="T127" s="64">
        <v>1</v>
      </c>
      <c r="U127" s="64">
        <v>16</v>
      </c>
      <c r="V127" s="67">
        <f t="shared" si="5"/>
        <v>1.0222009654471542</v>
      </c>
      <c r="W127" s="61">
        <f t="shared" si="6"/>
        <v>5.32</v>
      </c>
      <c r="X127" s="42">
        <f t="shared" si="7"/>
        <v>5.4381091361788609</v>
      </c>
      <c r="Y127" s="73">
        <f t="shared" si="8"/>
        <v>38.987120000000004</v>
      </c>
      <c r="Z127" s="9">
        <f t="shared" si="9"/>
        <v>22.212614568089432</v>
      </c>
    </row>
    <row r="128" spans="1:26" x14ac:dyDescent="0.2">
      <c r="A128" s="2" t="s">
        <v>244</v>
      </c>
      <c r="B128" s="2" t="s">
        <v>30</v>
      </c>
      <c r="C128" s="70">
        <v>33</v>
      </c>
      <c r="D128" s="70">
        <v>58</v>
      </c>
      <c r="E128" s="70">
        <v>26.1</v>
      </c>
      <c r="F128" s="2">
        <v>0.50600000000000001</v>
      </c>
      <c r="G128" s="2">
        <v>0.35899999999999999</v>
      </c>
      <c r="H128" s="2">
        <v>0.76600000000000001</v>
      </c>
      <c r="I128" s="58">
        <v>4.7</v>
      </c>
      <c r="J128" s="58">
        <v>1.1000000000000001</v>
      </c>
      <c r="K128" s="58">
        <v>0.9</v>
      </c>
      <c r="L128" s="58">
        <v>1.4</v>
      </c>
      <c r="M128" s="58">
        <v>1.7</v>
      </c>
      <c r="N128" s="59">
        <v>3.7931034482758621</v>
      </c>
      <c r="O128" s="58">
        <v>13.8</v>
      </c>
      <c r="P128" s="59">
        <v>0.59099999999999997</v>
      </c>
      <c r="Q128" s="70">
        <v>22.8</v>
      </c>
      <c r="R128" s="64">
        <v>3.3</v>
      </c>
      <c r="S128" s="64">
        <v>0.1</v>
      </c>
      <c r="T128" s="64">
        <v>0.8</v>
      </c>
      <c r="U128" s="64">
        <v>1</v>
      </c>
      <c r="V128" s="67">
        <f t="shared" si="5"/>
        <v>2.8937579268292684</v>
      </c>
      <c r="W128" s="61">
        <f t="shared" si="6"/>
        <v>1.84</v>
      </c>
      <c r="X128" s="42">
        <f t="shared" si="7"/>
        <v>5.3245145853658542</v>
      </c>
      <c r="Y128" s="73">
        <f t="shared" si="8"/>
        <v>39.098255999999999</v>
      </c>
      <c r="Z128" s="9">
        <f t="shared" si="9"/>
        <v>22.211385292682927</v>
      </c>
    </row>
    <row r="129" spans="1:26" x14ac:dyDescent="0.2">
      <c r="A129" s="2" t="s">
        <v>130</v>
      </c>
      <c r="B129" s="2" t="s">
        <v>32</v>
      </c>
      <c r="C129" s="70">
        <v>60</v>
      </c>
      <c r="D129" s="70">
        <v>61</v>
      </c>
      <c r="E129" s="70">
        <v>20.7</v>
      </c>
      <c r="F129" s="2">
        <v>0.46600000000000003</v>
      </c>
      <c r="G129" s="2">
        <v>0.33</v>
      </c>
      <c r="H129" s="2">
        <v>0.72499999999999998</v>
      </c>
      <c r="I129" s="58">
        <v>4.2</v>
      </c>
      <c r="J129" s="58">
        <v>2</v>
      </c>
      <c r="K129" s="58">
        <v>0.5</v>
      </c>
      <c r="L129" s="58">
        <v>0.4</v>
      </c>
      <c r="M129" s="58">
        <v>0.5</v>
      </c>
      <c r="N129" s="59">
        <v>1.3278688524590163</v>
      </c>
      <c r="O129" s="58">
        <v>6.9</v>
      </c>
      <c r="P129" s="59">
        <v>0.57299999999999995</v>
      </c>
      <c r="Q129" s="70">
        <v>13.3</v>
      </c>
      <c r="R129" s="64">
        <v>3.9</v>
      </c>
      <c r="S129" s="64">
        <v>1.6</v>
      </c>
      <c r="T129" s="64">
        <v>1.2</v>
      </c>
      <c r="U129" s="64">
        <v>15</v>
      </c>
      <c r="V129" s="67">
        <f t="shared" si="5"/>
        <v>2.5600472560975609</v>
      </c>
      <c r="W129" s="61">
        <f t="shared" si="6"/>
        <v>5.04</v>
      </c>
      <c r="X129" s="42">
        <f t="shared" si="7"/>
        <v>12.902638170731707</v>
      </c>
      <c r="Y129" s="73">
        <f t="shared" si="8"/>
        <v>31.392627999999998</v>
      </c>
      <c r="Z129" s="9">
        <f t="shared" si="9"/>
        <v>22.147633085365854</v>
      </c>
    </row>
    <row r="130" spans="1:26" x14ac:dyDescent="0.2">
      <c r="A130" s="2" t="s">
        <v>260</v>
      </c>
      <c r="B130" s="2" t="s">
        <v>40</v>
      </c>
      <c r="C130" s="70">
        <v>36</v>
      </c>
      <c r="D130" s="70">
        <v>68</v>
      </c>
      <c r="E130" s="70">
        <v>22.9</v>
      </c>
      <c r="F130" s="2">
        <v>0.41499999999999998</v>
      </c>
      <c r="G130" s="2">
        <v>0.317</v>
      </c>
      <c r="H130" s="2">
        <v>0.84099999999999997</v>
      </c>
      <c r="I130" s="58">
        <v>2</v>
      </c>
      <c r="J130" s="58">
        <v>4.8</v>
      </c>
      <c r="K130" s="58">
        <v>1.2</v>
      </c>
      <c r="L130" s="58">
        <v>0.1</v>
      </c>
      <c r="M130" s="58">
        <v>0.7</v>
      </c>
      <c r="N130" s="59">
        <v>1.1470588235294117</v>
      </c>
      <c r="O130" s="58">
        <v>6.9</v>
      </c>
      <c r="P130" s="59">
        <v>0.49099999999999999</v>
      </c>
      <c r="Q130" s="70">
        <v>14.1</v>
      </c>
      <c r="R130" s="64">
        <v>3</v>
      </c>
      <c r="S130" s="64">
        <v>-1.8</v>
      </c>
      <c r="T130" s="64">
        <v>0.1</v>
      </c>
      <c r="U130" s="64">
        <v>2</v>
      </c>
      <c r="V130" s="67">
        <f t="shared" si="5"/>
        <v>2.0082182926829262</v>
      </c>
      <c r="W130" s="61">
        <f t="shared" si="6"/>
        <v>1.6400000000000001</v>
      </c>
      <c r="X130" s="42">
        <f t="shared" si="7"/>
        <v>3.293477999999999</v>
      </c>
      <c r="Y130" s="73">
        <f t="shared" si="8"/>
        <v>40.911087999999999</v>
      </c>
      <c r="Z130" s="9">
        <f t="shared" si="9"/>
        <v>22.102283</v>
      </c>
    </row>
    <row r="131" spans="1:26" x14ac:dyDescent="0.2">
      <c r="A131" s="2" t="s">
        <v>100</v>
      </c>
      <c r="B131" s="2" t="s">
        <v>41</v>
      </c>
      <c r="C131" s="70">
        <v>49</v>
      </c>
      <c r="D131" s="70">
        <v>74</v>
      </c>
      <c r="E131" s="70">
        <v>25.9</v>
      </c>
      <c r="F131" s="2">
        <v>0.46500000000000002</v>
      </c>
      <c r="G131" s="2">
        <v>0.34399999999999997</v>
      </c>
      <c r="H131" s="2">
        <v>0.65800000000000003</v>
      </c>
      <c r="I131" s="58">
        <v>4.2</v>
      </c>
      <c r="J131" s="58">
        <v>1.4</v>
      </c>
      <c r="K131" s="58">
        <v>0.9</v>
      </c>
      <c r="L131" s="58">
        <v>0.4</v>
      </c>
      <c r="M131" s="58">
        <v>1.3</v>
      </c>
      <c r="N131" s="59">
        <v>2.5135135135135136</v>
      </c>
      <c r="O131" s="58">
        <v>13</v>
      </c>
      <c r="P131" s="59">
        <v>0.54700000000000004</v>
      </c>
      <c r="Q131" s="70">
        <v>22.1</v>
      </c>
      <c r="R131" s="64">
        <v>3</v>
      </c>
      <c r="S131" s="64">
        <v>-2.1</v>
      </c>
      <c r="T131" s="64">
        <v>0</v>
      </c>
      <c r="U131" s="64">
        <v>-5</v>
      </c>
      <c r="V131" s="67">
        <f t="shared" si="5"/>
        <v>5.2730847052845533</v>
      </c>
      <c r="W131" s="61">
        <f t="shared" si="6"/>
        <v>0.20000000000000018</v>
      </c>
      <c r="X131" s="42">
        <f t="shared" si="7"/>
        <v>1.0546169410569115</v>
      </c>
      <c r="Y131" s="73">
        <f t="shared" si="8"/>
        <v>42.438959999999994</v>
      </c>
      <c r="Z131" s="9">
        <f t="shared" si="9"/>
        <v>21.746788470528454</v>
      </c>
    </row>
    <row r="132" spans="1:26" x14ac:dyDescent="0.2">
      <c r="A132" s="2" t="s">
        <v>96</v>
      </c>
      <c r="B132" s="2" t="s">
        <v>37</v>
      </c>
      <c r="C132" s="70">
        <v>39</v>
      </c>
      <c r="D132" s="70">
        <v>80</v>
      </c>
      <c r="E132" s="70">
        <v>21.2</v>
      </c>
      <c r="F132" s="2">
        <v>0.46400000000000002</v>
      </c>
      <c r="G132" s="2">
        <v>0.32500000000000001</v>
      </c>
      <c r="H132" s="2">
        <v>0.753</v>
      </c>
      <c r="I132" s="58">
        <v>4</v>
      </c>
      <c r="J132" s="58">
        <v>1.2</v>
      </c>
      <c r="K132" s="58">
        <v>0.7</v>
      </c>
      <c r="L132" s="58">
        <v>0.6</v>
      </c>
      <c r="M132" s="58">
        <v>0.6</v>
      </c>
      <c r="N132" s="59">
        <v>1.3875</v>
      </c>
      <c r="O132" s="58">
        <v>7.5</v>
      </c>
      <c r="P132" s="59">
        <v>0.54800000000000004</v>
      </c>
      <c r="Q132" s="70">
        <v>15.1</v>
      </c>
      <c r="R132" s="64">
        <v>2.9</v>
      </c>
      <c r="S132" s="64">
        <v>-0.6</v>
      </c>
      <c r="T132" s="64">
        <v>0.6</v>
      </c>
      <c r="U132" s="64">
        <v>-1</v>
      </c>
      <c r="V132" s="67">
        <f t="shared" si="5"/>
        <v>2.5375365853658538</v>
      </c>
      <c r="W132" s="61">
        <f t="shared" si="6"/>
        <v>1.2</v>
      </c>
      <c r="X132" s="42">
        <f t="shared" si="7"/>
        <v>3.0450439024390246</v>
      </c>
      <c r="Y132" s="73">
        <f t="shared" si="8"/>
        <v>40.392000000000003</v>
      </c>
      <c r="Z132" s="9">
        <f t="shared" si="9"/>
        <v>21.718521951219515</v>
      </c>
    </row>
    <row r="133" spans="1:26" x14ac:dyDescent="0.2">
      <c r="A133" s="2" t="s">
        <v>174</v>
      </c>
      <c r="B133" s="2" t="s">
        <v>33</v>
      </c>
      <c r="C133" s="70">
        <v>33</v>
      </c>
      <c r="D133" s="70">
        <v>81</v>
      </c>
      <c r="E133" s="70">
        <v>24.5</v>
      </c>
      <c r="F133" s="2">
        <v>0.432</v>
      </c>
      <c r="G133" s="2">
        <v>0.311</v>
      </c>
      <c r="H133" s="2">
        <v>0.70899999999999996</v>
      </c>
      <c r="I133" s="58">
        <v>4.8</v>
      </c>
      <c r="J133" s="58">
        <v>1.2</v>
      </c>
      <c r="K133" s="58">
        <v>0.9</v>
      </c>
      <c r="L133" s="58">
        <v>0.4</v>
      </c>
      <c r="M133" s="58">
        <v>0.9</v>
      </c>
      <c r="N133" s="59">
        <v>2.2962962962962963</v>
      </c>
      <c r="O133" s="58">
        <v>7.5</v>
      </c>
      <c r="P133" s="59">
        <v>0.53</v>
      </c>
      <c r="Q133" s="70">
        <v>14</v>
      </c>
      <c r="R133" s="64">
        <v>3.3</v>
      </c>
      <c r="S133" s="64">
        <v>0.2</v>
      </c>
      <c r="T133" s="64">
        <v>1.1000000000000001</v>
      </c>
      <c r="U133" s="64">
        <v>-2</v>
      </c>
      <c r="V133" s="67">
        <f t="shared" si="5"/>
        <v>2.3293673780487807</v>
      </c>
      <c r="W133" s="61">
        <f t="shared" si="6"/>
        <v>1.3600000000000003</v>
      </c>
      <c r="X133" s="42">
        <f t="shared" si="7"/>
        <v>3.1679396341463426</v>
      </c>
      <c r="Y133" s="73">
        <f t="shared" si="8"/>
        <v>39.653399999999998</v>
      </c>
      <c r="Z133" s="9">
        <f t="shared" si="9"/>
        <v>21.41066981707317</v>
      </c>
    </row>
    <row r="134" spans="1:26" x14ac:dyDescent="0.2">
      <c r="A134" s="2" t="s">
        <v>267</v>
      </c>
      <c r="B134" s="2" t="s">
        <v>33</v>
      </c>
      <c r="C134" s="70">
        <v>33</v>
      </c>
      <c r="D134" s="70">
        <v>71</v>
      </c>
      <c r="E134" s="70">
        <v>21.2</v>
      </c>
      <c r="F134" s="2">
        <v>0.45300000000000001</v>
      </c>
      <c r="G134" s="2">
        <v>0.35299999999999998</v>
      </c>
      <c r="H134" s="2">
        <v>0.78400000000000003</v>
      </c>
      <c r="I134" s="58">
        <v>4.5999999999999996</v>
      </c>
      <c r="J134" s="58">
        <v>1</v>
      </c>
      <c r="K134" s="58">
        <v>0.5</v>
      </c>
      <c r="L134" s="58">
        <v>1.1000000000000001</v>
      </c>
      <c r="M134" s="58">
        <v>0.8</v>
      </c>
      <c r="N134" s="59">
        <v>2.0140845070422535</v>
      </c>
      <c r="O134" s="58">
        <v>6.8</v>
      </c>
      <c r="P134" s="59">
        <v>0.57899999999999996</v>
      </c>
      <c r="Q134" s="70">
        <v>13.5</v>
      </c>
      <c r="R134" s="64">
        <v>3.5</v>
      </c>
      <c r="S134" s="64">
        <v>1.5</v>
      </c>
      <c r="T134" s="64">
        <v>1.3</v>
      </c>
      <c r="U134" s="64">
        <v>6</v>
      </c>
      <c r="V134" s="67">
        <f t="shared" si="5"/>
        <v>1.7036753048780486</v>
      </c>
      <c r="W134" s="61">
        <f t="shared" si="6"/>
        <v>3.12</v>
      </c>
      <c r="X134" s="42">
        <f t="shared" si="7"/>
        <v>5.3154669512195118</v>
      </c>
      <c r="Y134" s="73">
        <f t="shared" si="8"/>
        <v>36.758448000000001</v>
      </c>
      <c r="Z134" s="9">
        <f t="shared" si="9"/>
        <v>21.036957475609757</v>
      </c>
    </row>
    <row r="135" spans="1:26" x14ac:dyDescent="0.2">
      <c r="A135" s="2" t="s">
        <v>352</v>
      </c>
      <c r="B135" s="2" t="s">
        <v>22</v>
      </c>
      <c r="C135" s="70">
        <v>19</v>
      </c>
      <c r="D135" s="70">
        <v>76</v>
      </c>
      <c r="E135" s="70">
        <v>32.200000000000003</v>
      </c>
      <c r="F135" s="2">
        <v>0.42699999999999999</v>
      </c>
      <c r="G135" s="2">
        <v>0.34799999999999998</v>
      </c>
      <c r="H135" s="2">
        <v>0.77900000000000003</v>
      </c>
      <c r="I135" s="58">
        <v>4.7</v>
      </c>
      <c r="J135" s="58">
        <v>2.6</v>
      </c>
      <c r="K135" s="58">
        <v>0.8</v>
      </c>
      <c r="L135" s="58">
        <v>0.1</v>
      </c>
      <c r="M135" s="58">
        <v>1.5</v>
      </c>
      <c r="N135" s="59">
        <v>2.5657894736842106</v>
      </c>
      <c r="O135" s="58">
        <v>13</v>
      </c>
      <c r="P135" s="59">
        <v>0.53600000000000003</v>
      </c>
      <c r="Q135" s="70">
        <v>18.600000000000001</v>
      </c>
      <c r="R135" s="64">
        <v>1.5</v>
      </c>
      <c r="S135" s="64">
        <v>-2.1</v>
      </c>
      <c r="T135" s="64">
        <v>-0.1</v>
      </c>
      <c r="U135" s="64">
        <v>-12</v>
      </c>
      <c r="V135" s="67">
        <f t="shared" ref="V135:V198" si="10">C135*(D135/82*E135/48*Q135/100)</f>
        <v>2.1972573170731708</v>
      </c>
      <c r="W135" s="61">
        <f t="shared" ref="W135:W198" si="11">R135*0.4+T135*0.4+U135*0.2</f>
        <v>-1.8400000000000003</v>
      </c>
      <c r="X135" s="42">
        <f t="shared" ref="X135:X198" si="12">V135*W135</f>
        <v>-4.0429534634146354</v>
      </c>
      <c r="Y135" s="73">
        <f t="shared" ref="Y135:Y198" si="13">D135*(O135*P135+1.5*J135+1.2*I135+3*K135+3*L135-M135-N135)/25</f>
        <v>46.032320000000006</v>
      </c>
      <c r="Z135" s="9">
        <f t="shared" ref="Z135:Z198" si="14">0.5*(X135)+0.5*(Y135)</f>
        <v>20.994683268292686</v>
      </c>
    </row>
    <row r="136" spans="1:26" x14ac:dyDescent="0.2">
      <c r="A136" s="2" t="s">
        <v>205</v>
      </c>
      <c r="B136" s="2" t="s">
        <v>29</v>
      </c>
      <c r="C136" s="70">
        <v>53</v>
      </c>
      <c r="D136" s="70">
        <v>60</v>
      </c>
      <c r="E136" s="70">
        <v>23.6</v>
      </c>
      <c r="F136" s="2">
        <v>0.48699999999999999</v>
      </c>
      <c r="G136" s="2">
        <v>0.27500000000000002</v>
      </c>
      <c r="H136" s="2">
        <v>0.67100000000000004</v>
      </c>
      <c r="I136" s="58">
        <v>4.5</v>
      </c>
      <c r="J136" s="58">
        <v>1.2</v>
      </c>
      <c r="K136" s="58">
        <v>1.1000000000000001</v>
      </c>
      <c r="L136" s="58">
        <v>0.9</v>
      </c>
      <c r="M136" s="58">
        <v>0.8</v>
      </c>
      <c r="N136" s="59">
        <v>2.7166666666666668</v>
      </c>
      <c r="O136" s="58">
        <v>7.7</v>
      </c>
      <c r="P136" s="59">
        <v>0.54700000000000004</v>
      </c>
      <c r="Q136" s="70">
        <v>13.9</v>
      </c>
      <c r="R136" s="64">
        <v>3.4</v>
      </c>
      <c r="S136" s="64">
        <v>2.2000000000000002</v>
      </c>
      <c r="T136" s="64">
        <v>1.5</v>
      </c>
      <c r="U136" s="64">
        <v>6</v>
      </c>
      <c r="V136" s="67">
        <f t="shared" si="10"/>
        <v>2.6503231707317076</v>
      </c>
      <c r="W136" s="61">
        <f t="shared" si="11"/>
        <v>3.16</v>
      </c>
      <c r="X136" s="42">
        <f t="shared" si="12"/>
        <v>8.3750212195121971</v>
      </c>
      <c r="Y136" s="73">
        <f t="shared" si="13"/>
        <v>33.348559999999999</v>
      </c>
      <c r="Z136" s="9">
        <f t="shared" si="14"/>
        <v>20.861790609756099</v>
      </c>
    </row>
    <row r="137" spans="1:26" x14ac:dyDescent="0.2">
      <c r="A137" s="2" t="s">
        <v>81</v>
      </c>
      <c r="B137" s="2" t="s">
        <v>20</v>
      </c>
      <c r="C137" s="70">
        <v>29</v>
      </c>
      <c r="D137" s="70">
        <v>82</v>
      </c>
      <c r="E137" s="70">
        <v>23.5</v>
      </c>
      <c r="F137" s="2">
        <v>0.44600000000000001</v>
      </c>
      <c r="G137" s="2">
        <v>0.28899999999999998</v>
      </c>
      <c r="H137" s="2">
        <v>0.64</v>
      </c>
      <c r="I137" s="58">
        <v>4.4000000000000004</v>
      </c>
      <c r="J137" s="58">
        <v>2.5</v>
      </c>
      <c r="K137" s="58">
        <v>1.3</v>
      </c>
      <c r="L137" s="58">
        <v>0.5</v>
      </c>
      <c r="M137" s="58">
        <v>1.7</v>
      </c>
      <c r="N137" s="59">
        <v>2.3170731707317072</v>
      </c>
      <c r="O137" s="58">
        <v>8.4</v>
      </c>
      <c r="P137" s="59">
        <v>0.50800000000000001</v>
      </c>
      <c r="Q137" s="70">
        <v>17.2</v>
      </c>
      <c r="R137" s="64">
        <v>0.9</v>
      </c>
      <c r="S137" s="64">
        <v>-2.2000000000000002</v>
      </c>
      <c r="T137" s="64">
        <v>-0.1</v>
      </c>
      <c r="U137" s="64">
        <v>-15</v>
      </c>
      <c r="V137" s="67">
        <f t="shared" si="10"/>
        <v>2.4420416666666664</v>
      </c>
      <c r="W137" s="61">
        <f t="shared" si="11"/>
        <v>-2.6799999999999997</v>
      </c>
      <c r="X137" s="42">
        <f t="shared" si="12"/>
        <v>-6.5446716666666651</v>
      </c>
      <c r="Y137" s="73">
        <f t="shared" si="13"/>
        <v>48.150816000000013</v>
      </c>
      <c r="Z137" s="9">
        <f t="shared" si="14"/>
        <v>20.803072166666674</v>
      </c>
    </row>
    <row r="138" spans="1:26" x14ac:dyDescent="0.2">
      <c r="A138" s="2" t="s">
        <v>61</v>
      </c>
      <c r="B138" s="2" t="s">
        <v>25</v>
      </c>
      <c r="C138" s="70">
        <v>22</v>
      </c>
      <c r="D138" s="70">
        <v>81</v>
      </c>
      <c r="E138" s="70">
        <v>24.2</v>
      </c>
      <c r="F138" s="2">
        <v>0.44700000000000001</v>
      </c>
      <c r="G138" s="2">
        <v>0.373</v>
      </c>
      <c r="H138" s="2">
        <v>0.873</v>
      </c>
      <c r="I138" s="58">
        <v>2.7</v>
      </c>
      <c r="J138" s="58">
        <v>3.3</v>
      </c>
      <c r="K138" s="58">
        <v>0.8</v>
      </c>
      <c r="L138" s="58">
        <v>0</v>
      </c>
      <c r="M138" s="58">
        <v>0.8</v>
      </c>
      <c r="N138" s="59">
        <v>2.1111111111111112</v>
      </c>
      <c r="O138" s="58">
        <v>6.7</v>
      </c>
      <c r="P138" s="59">
        <v>0.58799999999999997</v>
      </c>
      <c r="Q138" s="70">
        <v>11.7</v>
      </c>
      <c r="R138" s="64">
        <v>3.7</v>
      </c>
      <c r="S138" s="64">
        <v>-1</v>
      </c>
      <c r="T138" s="64">
        <v>0.5</v>
      </c>
      <c r="U138" s="64">
        <v>6</v>
      </c>
      <c r="V138" s="67">
        <f t="shared" si="10"/>
        <v>1.2818990853658536</v>
      </c>
      <c r="W138" s="61">
        <f t="shared" si="11"/>
        <v>2.8800000000000003</v>
      </c>
      <c r="X138" s="42">
        <f t="shared" si="12"/>
        <v>3.691869365853659</v>
      </c>
      <c r="Y138" s="73">
        <f t="shared" si="13"/>
        <v>37.643903999999999</v>
      </c>
      <c r="Z138" s="9">
        <f t="shared" si="14"/>
        <v>20.667886682926827</v>
      </c>
    </row>
    <row r="139" spans="1:26" x14ac:dyDescent="0.2">
      <c r="A139" s="2" t="s">
        <v>307</v>
      </c>
      <c r="B139" s="2" t="s">
        <v>46</v>
      </c>
      <c r="C139" s="70">
        <v>51</v>
      </c>
      <c r="D139" s="70">
        <v>76</v>
      </c>
      <c r="E139" s="70">
        <v>19.3</v>
      </c>
      <c r="F139" s="2">
        <v>0.52500000000000002</v>
      </c>
      <c r="G139" s="2">
        <v>0.33300000000000002</v>
      </c>
      <c r="H139" s="2">
        <v>0.78400000000000003</v>
      </c>
      <c r="I139" s="58">
        <v>2.2999999999999998</v>
      </c>
      <c r="J139" s="58">
        <v>3.4</v>
      </c>
      <c r="K139" s="58">
        <v>1</v>
      </c>
      <c r="L139" s="58">
        <v>0.2</v>
      </c>
      <c r="M139" s="58">
        <v>1.2</v>
      </c>
      <c r="N139" s="59">
        <v>1.381578947368421</v>
      </c>
      <c r="O139" s="58">
        <v>6.4</v>
      </c>
      <c r="P139" s="59">
        <v>0.55500000000000005</v>
      </c>
      <c r="Q139" s="70">
        <v>15</v>
      </c>
      <c r="R139" s="64">
        <v>2.9</v>
      </c>
      <c r="S139" s="64">
        <v>-1.6</v>
      </c>
      <c r="T139" s="64">
        <v>0.1</v>
      </c>
      <c r="U139" s="64">
        <v>0</v>
      </c>
      <c r="V139" s="67">
        <f t="shared" si="10"/>
        <v>2.850868902439025</v>
      </c>
      <c r="W139" s="61">
        <f t="shared" si="11"/>
        <v>1.2</v>
      </c>
      <c r="X139" s="42">
        <f t="shared" si="12"/>
        <v>3.4210426829268301</v>
      </c>
      <c r="Y139" s="73">
        <f t="shared" si="13"/>
        <v>37.788480000000007</v>
      </c>
      <c r="Z139" s="9">
        <f t="shared" si="14"/>
        <v>20.604761341463419</v>
      </c>
    </row>
    <row r="140" spans="1:26" x14ac:dyDescent="0.2">
      <c r="A140" s="2" t="s">
        <v>290</v>
      </c>
      <c r="B140" s="2" t="s">
        <v>25</v>
      </c>
      <c r="C140" s="70">
        <v>22</v>
      </c>
      <c r="D140" s="70">
        <v>74</v>
      </c>
      <c r="E140" s="70">
        <v>21.7</v>
      </c>
      <c r="F140" s="2">
        <v>0.56799999999999995</v>
      </c>
      <c r="G140" s="2">
        <v>0.22600000000000001</v>
      </c>
      <c r="H140" s="2">
        <v>0.72399999999999998</v>
      </c>
      <c r="I140" s="58">
        <v>3.9</v>
      </c>
      <c r="J140" s="58">
        <v>1.2</v>
      </c>
      <c r="K140" s="58">
        <v>0.1</v>
      </c>
      <c r="L140" s="58">
        <v>1.1000000000000001</v>
      </c>
      <c r="M140" s="58">
        <v>1.3</v>
      </c>
      <c r="N140" s="59">
        <v>1.6756756756756757</v>
      </c>
      <c r="O140" s="58">
        <v>9.5</v>
      </c>
      <c r="P140" s="59">
        <v>0.59799999999999998</v>
      </c>
      <c r="Q140" s="70">
        <v>18.600000000000001</v>
      </c>
      <c r="R140" s="64">
        <v>2.7</v>
      </c>
      <c r="S140" s="64">
        <v>-1.1000000000000001</v>
      </c>
      <c r="T140" s="64">
        <v>0.4</v>
      </c>
      <c r="U140" s="64">
        <v>-2</v>
      </c>
      <c r="V140" s="67">
        <f t="shared" si="10"/>
        <v>1.669444512195122</v>
      </c>
      <c r="W140" s="61">
        <f t="shared" si="11"/>
        <v>0.84000000000000019</v>
      </c>
      <c r="X140" s="42">
        <f t="shared" si="12"/>
        <v>1.4023333902439028</v>
      </c>
      <c r="Y140" s="73">
        <f t="shared" si="13"/>
        <v>37.844560000000001</v>
      </c>
      <c r="Z140" s="9">
        <f t="shared" si="14"/>
        <v>19.623446695121952</v>
      </c>
    </row>
    <row r="141" spans="1:26" x14ac:dyDescent="0.2">
      <c r="A141" s="2" t="s">
        <v>114</v>
      </c>
      <c r="B141" s="2" t="s">
        <v>27</v>
      </c>
      <c r="C141" s="70">
        <v>42</v>
      </c>
      <c r="D141" s="70">
        <v>67</v>
      </c>
      <c r="E141" s="70">
        <v>25.4</v>
      </c>
      <c r="F141" s="2">
        <v>0.39500000000000002</v>
      </c>
      <c r="G141" s="2">
        <v>0.34200000000000003</v>
      </c>
      <c r="H141" s="2">
        <v>0.76</v>
      </c>
      <c r="I141" s="58">
        <v>5.2</v>
      </c>
      <c r="J141" s="58">
        <v>1.3</v>
      </c>
      <c r="K141" s="58">
        <v>0.5</v>
      </c>
      <c r="L141" s="58">
        <v>0.1</v>
      </c>
      <c r="M141" s="58">
        <v>1.1000000000000001</v>
      </c>
      <c r="N141" s="59">
        <v>1.7014925373134329</v>
      </c>
      <c r="O141" s="58">
        <v>11.1</v>
      </c>
      <c r="P141" s="59">
        <v>0.54600000000000004</v>
      </c>
      <c r="Q141" s="70">
        <v>18.600000000000001</v>
      </c>
      <c r="R141" s="64">
        <v>3.1</v>
      </c>
      <c r="S141" s="64">
        <v>-1.7</v>
      </c>
      <c r="T141" s="64">
        <v>0.1</v>
      </c>
      <c r="U141" s="64">
        <v>-1</v>
      </c>
      <c r="V141" s="67">
        <f t="shared" si="10"/>
        <v>3.3776579268292677</v>
      </c>
      <c r="W141" s="61">
        <f t="shared" si="11"/>
        <v>1.0800000000000003</v>
      </c>
      <c r="X141" s="42">
        <f t="shared" si="12"/>
        <v>3.6478705609756101</v>
      </c>
      <c r="Y141" s="73">
        <f t="shared" si="13"/>
        <v>35.507607999999998</v>
      </c>
      <c r="Z141" s="9">
        <f t="shared" si="14"/>
        <v>19.577739280487805</v>
      </c>
    </row>
    <row r="142" spans="1:26" x14ac:dyDescent="0.2">
      <c r="A142" s="2" t="s">
        <v>424</v>
      </c>
      <c r="B142" s="2" t="s">
        <v>29</v>
      </c>
      <c r="C142" s="70">
        <v>53</v>
      </c>
      <c r="D142" s="70">
        <v>73</v>
      </c>
      <c r="E142" s="70">
        <v>22</v>
      </c>
      <c r="F142" s="2">
        <v>0.46</v>
      </c>
      <c r="G142" s="2">
        <v>0.21199999999999999</v>
      </c>
      <c r="H142" s="2">
        <v>0.70799999999999996</v>
      </c>
      <c r="I142" s="58">
        <v>4.5</v>
      </c>
      <c r="J142" s="58">
        <v>3.9</v>
      </c>
      <c r="K142" s="58">
        <v>0.5</v>
      </c>
      <c r="L142" s="58">
        <v>0.2</v>
      </c>
      <c r="M142" s="58">
        <v>1.6</v>
      </c>
      <c r="N142" s="59">
        <v>1.5068493150684932</v>
      </c>
      <c r="O142" s="58">
        <v>6.8</v>
      </c>
      <c r="P142" s="59">
        <v>0.504</v>
      </c>
      <c r="Q142" s="70">
        <v>15.9</v>
      </c>
      <c r="R142" s="64">
        <v>2</v>
      </c>
      <c r="S142" s="64">
        <v>-1.8</v>
      </c>
      <c r="T142" s="64">
        <v>0.1</v>
      </c>
      <c r="U142" s="64">
        <v>-6</v>
      </c>
      <c r="V142" s="67">
        <f t="shared" si="10"/>
        <v>3.4384557926829267</v>
      </c>
      <c r="W142" s="61">
        <f t="shared" si="11"/>
        <v>-0.3600000000000001</v>
      </c>
      <c r="X142" s="42">
        <f t="shared" si="12"/>
        <v>-1.2378440853658539</v>
      </c>
      <c r="Y142" s="73">
        <f t="shared" si="13"/>
        <v>39.917424000000004</v>
      </c>
      <c r="Z142" s="9">
        <f t="shared" si="14"/>
        <v>19.339789957317073</v>
      </c>
    </row>
    <row r="143" spans="1:26" x14ac:dyDescent="0.2">
      <c r="A143" s="2" t="s">
        <v>127</v>
      </c>
      <c r="B143" s="2" t="s">
        <v>29</v>
      </c>
      <c r="C143" s="70">
        <v>53</v>
      </c>
      <c r="D143" s="70">
        <v>77</v>
      </c>
      <c r="E143" s="70">
        <v>17.600000000000001</v>
      </c>
      <c r="F143" s="2">
        <v>0.47299999999999998</v>
      </c>
      <c r="G143" s="2">
        <v>0.33100000000000002</v>
      </c>
      <c r="H143" s="2">
        <v>0.746</v>
      </c>
      <c r="I143" s="58">
        <v>4.2</v>
      </c>
      <c r="J143" s="58">
        <v>0.9</v>
      </c>
      <c r="K143" s="58">
        <v>0.3</v>
      </c>
      <c r="L143" s="58">
        <v>0.9</v>
      </c>
      <c r="M143" s="58">
        <v>1</v>
      </c>
      <c r="N143" s="59">
        <v>2.2597402597402598</v>
      </c>
      <c r="O143" s="58">
        <v>6.6</v>
      </c>
      <c r="P143" s="59">
        <v>0.56200000000000006</v>
      </c>
      <c r="Q143" s="70">
        <v>16.600000000000001</v>
      </c>
      <c r="R143" s="64">
        <v>2.9</v>
      </c>
      <c r="S143" s="64">
        <v>0.1</v>
      </c>
      <c r="T143" s="64">
        <v>0.7</v>
      </c>
      <c r="U143" s="64">
        <v>2</v>
      </c>
      <c r="V143" s="67">
        <f t="shared" si="10"/>
        <v>3.0292300813008133</v>
      </c>
      <c r="W143" s="61">
        <f t="shared" si="11"/>
        <v>1.8399999999999999</v>
      </c>
      <c r="X143" s="42">
        <f t="shared" si="12"/>
        <v>5.5737833495934961</v>
      </c>
      <c r="Y143" s="73">
        <f t="shared" si="13"/>
        <v>32.153536000000003</v>
      </c>
      <c r="Z143" s="9">
        <f t="shared" si="14"/>
        <v>18.86365967479675</v>
      </c>
    </row>
    <row r="144" spans="1:26" x14ac:dyDescent="0.2">
      <c r="A144" s="2" t="s">
        <v>232</v>
      </c>
      <c r="B144" s="2" t="s">
        <v>20</v>
      </c>
      <c r="C144" s="70">
        <v>29</v>
      </c>
      <c r="D144" s="70">
        <v>75</v>
      </c>
      <c r="E144" s="70">
        <v>27.3</v>
      </c>
      <c r="F144" s="2">
        <v>0.41899999999999998</v>
      </c>
      <c r="G144" s="2">
        <v>0.38500000000000001</v>
      </c>
      <c r="H144" s="2">
        <v>0.73199999999999998</v>
      </c>
      <c r="I144" s="58">
        <v>3.3</v>
      </c>
      <c r="J144" s="58">
        <v>2.9</v>
      </c>
      <c r="K144" s="58">
        <v>0.9</v>
      </c>
      <c r="L144" s="58">
        <v>0.3</v>
      </c>
      <c r="M144" s="58">
        <v>1.5</v>
      </c>
      <c r="N144" s="59">
        <v>2.0666666666666669</v>
      </c>
      <c r="O144" s="58">
        <v>9.6999999999999993</v>
      </c>
      <c r="P144" s="59">
        <v>0.53300000000000003</v>
      </c>
      <c r="Q144" s="70">
        <v>15.7</v>
      </c>
      <c r="R144" s="64">
        <v>1.5</v>
      </c>
      <c r="S144" s="64">
        <v>-1.9</v>
      </c>
      <c r="T144" s="64">
        <v>0.1</v>
      </c>
      <c r="U144" s="64">
        <v>-10</v>
      </c>
      <c r="V144" s="67">
        <f t="shared" si="10"/>
        <v>2.3684622713414636</v>
      </c>
      <c r="W144" s="61">
        <f t="shared" si="11"/>
        <v>-1.3599999999999999</v>
      </c>
      <c r="X144" s="42">
        <f t="shared" si="12"/>
        <v>-3.2211086890243901</v>
      </c>
      <c r="Y144" s="73">
        <f t="shared" si="13"/>
        <v>40.540299999999995</v>
      </c>
      <c r="Z144" s="9">
        <f t="shared" si="14"/>
        <v>18.659595655487802</v>
      </c>
    </row>
    <row r="145" spans="1:26" x14ac:dyDescent="0.2">
      <c r="A145" s="2" t="s">
        <v>151</v>
      </c>
      <c r="B145" s="2" t="s">
        <v>40</v>
      </c>
      <c r="C145" s="70">
        <v>36</v>
      </c>
      <c r="D145" s="70">
        <v>76</v>
      </c>
      <c r="E145" s="70">
        <v>13.6</v>
      </c>
      <c r="F145" s="2">
        <v>0.501</v>
      </c>
      <c r="G145" s="2">
        <v>0.33900000000000002</v>
      </c>
      <c r="H145" s="2">
        <v>0.83</v>
      </c>
      <c r="I145" s="58">
        <v>4.0999999999999996</v>
      </c>
      <c r="J145" s="58">
        <v>0.9</v>
      </c>
      <c r="K145" s="58">
        <v>0.6</v>
      </c>
      <c r="L145" s="58">
        <v>0.5</v>
      </c>
      <c r="M145" s="58">
        <v>0.8</v>
      </c>
      <c r="N145" s="59">
        <v>1.763157894736842</v>
      </c>
      <c r="O145" s="58">
        <v>6.4</v>
      </c>
      <c r="P145" s="59">
        <v>0.57199999999999995</v>
      </c>
      <c r="Q145" s="70">
        <v>19.600000000000001</v>
      </c>
      <c r="R145" s="64">
        <v>2.8</v>
      </c>
      <c r="S145" s="64">
        <v>0.5</v>
      </c>
      <c r="T145" s="64">
        <v>0.7</v>
      </c>
      <c r="U145" s="64">
        <v>6</v>
      </c>
      <c r="V145" s="67">
        <f t="shared" si="10"/>
        <v>1.8529170731707321</v>
      </c>
      <c r="W145" s="61">
        <f t="shared" si="11"/>
        <v>2.6</v>
      </c>
      <c r="X145" s="42">
        <f t="shared" si="12"/>
        <v>4.8175843902439039</v>
      </c>
      <c r="Y145" s="73">
        <f t="shared" si="13"/>
        <v>32.429631999999991</v>
      </c>
      <c r="Z145" s="9">
        <f t="shared" si="14"/>
        <v>18.623608195121946</v>
      </c>
    </row>
    <row r="146" spans="1:26" x14ac:dyDescent="0.2">
      <c r="A146" s="2" t="s">
        <v>250</v>
      </c>
      <c r="B146" s="2" t="s">
        <v>43</v>
      </c>
      <c r="C146" s="70">
        <v>57</v>
      </c>
      <c r="D146" s="70">
        <v>73</v>
      </c>
      <c r="E146" s="70">
        <v>16.7</v>
      </c>
      <c r="F146" s="2">
        <v>0.45900000000000002</v>
      </c>
      <c r="G146" s="2">
        <v>0.36699999999999999</v>
      </c>
      <c r="H146" s="2">
        <v>0.8</v>
      </c>
      <c r="I146" s="58">
        <v>3.9</v>
      </c>
      <c r="J146" s="58">
        <v>1.3</v>
      </c>
      <c r="K146" s="58">
        <v>0.4</v>
      </c>
      <c r="L146" s="58">
        <v>0.2</v>
      </c>
      <c r="M146" s="58">
        <v>0.6</v>
      </c>
      <c r="N146" s="59">
        <v>1.8767123287671232</v>
      </c>
      <c r="O146" s="58">
        <v>6.3</v>
      </c>
      <c r="P146" s="59">
        <v>0.58799999999999997</v>
      </c>
      <c r="Q146" s="70">
        <v>15.2</v>
      </c>
      <c r="R146" s="64">
        <v>3.3</v>
      </c>
      <c r="S146" s="64">
        <v>0</v>
      </c>
      <c r="T146" s="64">
        <v>0.6</v>
      </c>
      <c r="U146" s="64">
        <v>9</v>
      </c>
      <c r="V146" s="67">
        <f t="shared" si="10"/>
        <v>2.6835067073170733</v>
      </c>
      <c r="W146" s="61">
        <f t="shared" si="11"/>
        <v>3.3600000000000003</v>
      </c>
      <c r="X146" s="42">
        <f t="shared" si="12"/>
        <v>9.0165825365853678</v>
      </c>
      <c r="Y146" s="73">
        <f t="shared" si="13"/>
        <v>28.200447999999991</v>
      </c>
      <c r="Z146" s="9">
        <f t="shared" si="14"/>
        <v>18.608515268292678</v>
      </c>
    </row>
    <row r="147" spans="1:26" x14ac:dyDescent="0.2">
      <c r="A147" s="2" t="s">
        <v>395</v>
      </c>
      <c r="B147" s="2" t="s">
        <v>45</v>
      </c>
      <c r="C147" s="70">
        <v>48</v>
      </c>
      <c r="D147" s="70">
        <v>79</v>
      </c>
      <c r="E147" s="70">
        <v>22.8</v>
      </c>
      <c r="F147" s="2">
        <v>0.43099999999999999</v>
      </c>
      <c r="G147" s="2">
        <v>0.42199999999999999</v>
      </c>
      <c r="H147" s="2">
        <v>0.80600000000000005</v>
      </c>
      <c r="I147" s="58">
        <v>1.7</v>
      </c>
      <c r="J147" s="58">
        <v>1.5</v>
      </c>
      <c r="K147" s="58">
        <v>0.5</v>
      </c>
      <c r="L147" s="58">
        <v>0.1</v>
      </c>
      <c r="M147" s="58">
        <v>0.6</v>
      </c>
      <c r="N147" s="59">
        <v>1.9620253164556962</v>
      </c>
      <c r="O147" s="58">
        <v>9.1</v>
      </c>
      <c r="P147" s="59">
        <v>0.60399999999999998</v>
      </c>
      <c r="Q147" s="70">
        <v>15</v>
      </c>
      <c r="R147" s="64">
        <v>3.6</v>
      </c>
      <c r="S147" s="64">
        <v>-1</v>
      </c>
      <c r="T147" s="64">
        <v>0.5</v>
      </c>
      <c r="U147" s="64">
        <v>5</v>
      </c>
      <c r="V147" s="67">
        <f t="shared" si="10"/>
        <v>3.2948780487804874</v>
      </c>
      <c r="W147" s="61">
        <f t="shared" si="11"/>
        <v>2.64</v>
      </c>
      <c r="X147" s="42">
        <f t="shared" si="12"/>
        <v>8.6984780487804869</v>
      </c>
      <c r="Y147" s="73">
        <f t="shared" si="13"/>
        <v>28.517024000000006</v>
      </c>
      <c r="Z147" s="9">
        <f t="shared" si="14"/>
        <v>18.607751024390247</v>
      </c>
    </row>
    <row r="148" spans="1:26" x14ac:dyDescent="0.2">
      <c r="A148" s="2" t="s">
        <v>345</v>
      </c>
      <c r="B148" s="2" t="s">
        <v>26</v>
      </c>
      <c r="C148" s="70">
        <v>50</v>
      </c>
      <c r="D148" s="70">
        <v>82</v>
      </c>
      <c r="E148" s="70">
        <v>20.399999999999999</v>
      </c>
      <c r="F148" s="2">
        <v>0.47499999999999998</v>
      </c>
      <c r="G148" s="2">
        <v>0.38600000000000001</v>
      </c>
      <c r="H148" s="2">
        <v>0.76200000000000001</v>
      </c>
      <c r="I148" s="58">
        <v>3.5</v>
      </c>
      <c r="J148" s="58">
        <v>1.5</v>
      </c>
      <c r="K148" s="58">
        <v>0.7</v>
      </c>
      <c r="L148" s="58">
        <v>0.3</v>
      </c>
      <c r="M148" s="58">
        <v>0.9</v>
      </c>
      <c r="N148" s="59">
        <v>2.0975609756097562</v>
      </c>
      <c r="O148" s="58">
        <v>5.2</v>
      </c>
      <c r="P148" s="59">
        <v>0.58899999999999997</v>
      </c>
      <c r="Q148" s="70">
        <v>11</v>
      </c>
      <c r="R148" s="64">
        <v>3.3</v>
      </c>
      <c r="S148" s="64">
        <v>0.1</v>
      </c>
      <c r="T148" s="64">
        <v>0.9</v>
      </c>
      <c r="U148" s="64">
        <v>2</v>
      </c>
      <c r="V148" s="67">
        <f t="shared" si="10"/>
        <v>2.3374999999999999</v>
      </c>
      <c r="W148" s="61">
        <f t="shared" si="11"/>
        <v>2.08</v>
      </c>
      <c r="X148" s="42">
        <f t="shared" si="12"/>
        <v>4.8620000000000001</v>
      </c>
      <c r="Y148" s="73">
        <f t="shared" si="13"/>
        <v>31.209983999999995</v>
      </c>
      <c r="Z148" s="9">
        <f t="shared" si="14"/>
        <v>18.035991999999997</v>
      </c>
    </row>
    <row r="149" spans="1:26" x14ac:dyDescent="0.2">
      <c r="A149" s="2" t="s">
        <v>277</v>
      </c>
      <c r="B149" s="2" t="s">
        <v>29</v>
      </c>
      <c r="C149" s="70">
        <v>53</v>
      </c>
      <c r="D149" s="70">
        <v>71</v>
      </c>
      <c r="E149" s="70">
        <v>18.7</v>
      </c>
      <c r="F149" s="2">
        <v>0.50900000000000001</v>
      </c>
      <c r="G149" s="2">
        <v>0.32600000000000001</v>
      </c>
      <c r="H149" s="2">
        <v>0.70399999999999996</v>
      </c>
      <c r="I149" s="58">
        <v>3.1</v>
      </c>
      <c r="J149" s="58">
        <v>0.7</v>
      </c>
      <c r="K149" s="58">
        <v>0.4</v>
      </c>
      <c r="L149" s="58">
        <v>0.4</v>
      </c>
      <c r="M149" s="58">
        <v>0.6</v>
      </c>
      <c r="N149" s="59">
        <v>1.6338028169014085</v>
      </c>
      <c r="O149" s="58">
        <v>7.6</v>
      </c>
      <c r="P149" s="59">
        <v>0.59399999999999997</v>
      </c>
      <c r="Q149" s="70">
        <v>15.9</v>
      </c>
      <c r="R149" s="64">
        <v>3.1</v>
      </c>
      <c r="S149" s="64">
        <v>-0.3</v>
      </c>
      <c r="T149" s="64">
        <v>0.6</v>
      </c>
      <c r="U149" s="64">
        <v>6</v>
      </c>
      <c r="V149" s="67">
        <f t="shared" si="10"/>
        <v>2.8426137957317077</v>
      </c>
      <c r="W149" s="61">
        <f t="shared" si="11"/>
        <v>2.6800000000000006</v>
      </c>
      <c r="X149" s="42">
        <f t="shared" si="12"/>
        <v>7.618204972560978</v>
      </c>
      <c r="Y149" s="73">
        <f t="shared" si="13"/>
        <v>26.839695999999993</v>
      </c>
      <c r="Z149" s="9">
        <f t="shared" si="14"/>
        <v>17.228950486280485</v>
      </c>
    </row>
    <row r="150" spans="1:26" x14ac:dyDescent="0.2">
      <c r="A150" s="2" t="s">
        <v>192</v>
      </c>
      <c r="B150" s="2" t="s">
        <v>34</v>
      </c>
      <c r="C150" s="70">
        <v>53</v>
      </c>
      <c r="D150" s="70">
        <v>68</v>
      </c>
      <c r="E150" s="70">
        <v>31.7</v>
      </c>
      <c r="F150" s="2">
        <v>0.40899999999999997</v>
      </c>
      <c r="G150" s="2">
        <v>0.36</v>
      </c>
      <c r="H150" s="2">
        <v>0.78300000000000003</v>
      </c>
      <c r="I150" s="58">
        <v>2.2000000000000002</v>
      </c>
      <c r="J150" s="58">
        <v>1.9</v>
      </c>
      <c r="K150" s="58">
        <v>0.6</v>
      </c>
      <c r="L150" s="58">
        <v>0.4</v>
      </c>
      <c r="M150" s="58">
        <v>1.3</v>
      </c>
      <c r="N150" s="59">
        <v>2.1029411764705883</v>
      </c>
      <c r="O150" s="58">
        <v>16.2</v>
      </c>
      <c r="P150" s="59">
        <v>0.54900000000000004</v>
      </c>
      <c r="Q150" s="70">
        <v>22</v>
      </c>
      <c r="R150" s="64">
        <v>2.6</v>
      </c>
      <c r="S150" s="64">
        <v>-2.9</v>
      </c>
      <c r="T150" s="64">
        <v>-0.5</v>
      </c>
      <c r="U150" s="64">
        <v>-7</v>
      </c>
      <c r="V150" s="67">
        <f t="shared" si="10"/>
        <v>6.3857459349593491</v>
      </c>
      <c r="W150" s="61">
        <f t="shared" si="11"/>
        <v>-0.56000000000000005</v>
      </c>
      <c r="X150" s="42">
        <f t="shared" si="12"/>
        <v>-3.5760177235772357</v>
      </c>
      <c r="Y150" s="73">
        <f t="shared" si="13"/>
        <v>38.027935999999997</v>
      </c>
      <c r="Z150" s="9">
        <f t="shared" si="14"/>
        <v>17.22595913821138</v>
      </c>
    </row>
    <row r="151" spans="1:26" x14ac:dyDescent="0.2">
      <c r="A151" s="2" t="s">
        <v>331</v>
      </c>
      <c r="B151" s="2" t="s">
        <v>28</v>
      </c>
      <c r="C151" s="70">
        <v>17</v>
      </c>
      <c r="D151" s="70">
        <v>59</v>
      </c>
      <c r="E151" s="70">
        <v>27.2</v>
      </c>
      <c r="F151" s="2">
        <v>0.44600000000000001</v>
      </c>
      <c r="G151" s="2">
        <v>0.32900000000000001</v>
      </c>
      <c r="H151" s="2">
        <v>0.77400000000000002</v>
      </c>
      <c r="I151" s="58">
        <v>3.3</v>
      </c>
      <c r="J151" s="58">
        <v>3.9</v>
      </c>
      <c r="K151" s="58">
        <v>0.7</v>
      </c>
      <c r="L151" s="58">
        <v>0.3</v>
      </c>
      <c r="M151" s="58">
        <v>2.4</v>
      </c>
      <c r="N151" s="59">
        <v>1.7457627118644068</v>
      </c>
      <c r="O151" s="58">
        <v>14.8</v>
      </c>
      <c r="P151" s="59">
        <v>0.53100000000000003</v>
      </c>
      <c r="Q151" s="70">
        <v>25.6</v>
      </c>
      <c r="R151" s="64">
        <v>0.8</v>
      </c>
      <c r="S151" s="64">
        <v>-2.4</v>
      </c>
      <c r="T151" s="64">
        <v>-0.2</v>
      </c>
      <c r="U151" s="64">
        <v>-14</v>
      </c>
      <c r="V151" s="67">
        <f t="shared" si="10"/>
        <v>1.7744130081300813</v>
      </c>
      <c r="W151" s="61">
        <f t="shared" si="11"/>
        <v>-2.56</v>
      </c>
      <c r="X151" s="42">
        <f t="shared" si="12"/>
        <v>-4.5424973008130083</v>
      </c>
      <c r="Y151" s="73">
        <f t="shared" si="13"/>
        <v>38.994367999999994</v>
      </c>
      <c r="Z151" s="9">
        <f t="shared" si="14"/>
        <v>17.225935349593492</v>
      </c>
    </row>
    <row r="152" spans="1:26" x14ac:dyDescent="0.2">
      <c r="A152" s="2" t="s">
        <v>75</v>
      </c>
      <c r="B152" s="2" t="s">
        <v>20</v>
      </c>
      <c r="C152" s="70">
        <v>29</v>
      </c>
      <c r="D152" s="70">
        <v>67</v>
      </c>
      <c r="E152" s="70">
        <v>24.5</v>
      </c>
      <c r="F152" s="2">
        <v>0.40200000000000002</v>
      </c>
      <c r="G152" s="2">
        <v>0.32</v>
      </c>
      <c r="H152" s="2">
        <v>0.72599999999999998</v>
      </c>
      <c r="I152" s="58">
        <v>3.9</v>
      </c>
      <c r="J152" s="58">
        <v>2.2999999999999998</v>
      </c>
      <c r="K152" s="58">
        <v>1.3</v>
      </c>
      <c r="L152" s="58">
        <v>0.6</v>
      </c>
      <c r="M152" s="58">
        <v>1.8</v>
      </c>
      <c r="N152" s="59">
        <v>2.5373134328358211</v>
      </c>
      <c r="O152" s="58">
        <v>11.6</v>
      </c>
      <c r="P152" s="59">
        <v>0.50700000000000001</v>
      </c>
      <c r="Q152" s="70">
        <v>22</v>
      </c>
      <c r="R152" s="64">
        <v>0.7</v>
      </c>
      <c r="S152" s="64">
        <v>-2.2000000000000002</v>
      </c>
      <c r="T152" s="64">
        <v>-0.1</v>
      </c>
      <c r="U152" s="64">
        <v>-14</v>
      </c>
      <c r="V152" s="67">
        <f t="shared" si="10"/>
        <v>2.6607647357723572</v>
      </c>
      <c r="W152" s="61">
        <f t="shared" si="11"/>
        <v>-2.5600000000000005</v>
      </c>
      <c r="X152" s="42">
        <f t="shared" si="12"/>
        <v>-6.811557723577236</v>
      </c>
      <c r="Y152" s="73">
        <f t="shared" si="13"/>
        <v>41.202016</v>
      </c>
      <c r="Z152" s="9">
        <f t="shared" si="14"/>
        <v>17.195229138211381</v>
      </c>
    </row>
    <row r="153" spans="1:26" x14ac:dyDescent="0.2">
      <c r="A153" s="2" t="s">
        <v>414</v>
      </c>
      <c r="B153" s="2" t="s">
        <v>41</v>
      </c>
      <c r="C153" s="70">
        <v>49</v>
      </c>
      <c r="D153" s="70">
        <v>66</v>
      </c>
      <c r="E153" s="70">
        <v>13.8</v>
      </c>
      <c r="F153" s="2">
        <v>0.54900000000000004</v>
      </c>
      <c r="G153" s="2">
        <v>0.38800000000000001</v>
      </c>
      <c r="H153" s="2">
        <v>0.73699999999999999</v>
      </c>
      <c r="I153" s="58">
        <v>3.4</v>
      </c>
      <c r="J153" s="58">
        <v>1</v>
      </c>
      <c r="K153" s="58">
        <v>0.3</v>
      </c>
      <c r="L153" s="58">
        <v>0.6</v>
      </c>
      <c r="M153" s="58">
        <v>0.5</v>
      </c>
      <c r="N153" s="59">
        <v>2.4393939393939394</v>
      </c>
      <c r="O153" s="58">
        <v>5.7</v>
      </c>
      <c r="P153" s="59">
        <v>0.624</v>
      </c>
      <c r="Q153" s="70">
        <v>15.8</v>
      </c>
      <c r="R153" s="64">
        <v>3.5</v>
      </c>
      <c r="S153" s="64">
        <v>2.2999999999999998</v>
      </c>
      <c r="T153" s="64">
        <v>1</v>
      </c>
      <c r="U153" s="64">
        <v>21</v>
      </c>
      <c r="V153" s="67">
        <f t="shared" si="10"/>
        <v>1.7915176829268298</v>
      </c>
      <c r="W153" s="61">
        <f t="shared" si="11"/>
        <v>6</v>
      </c>
      <c r="X153" s="42">
        <f t="shared" si="12"/>
        <v>10.749106097560979</v>
      </c>
      <c r="Y153" s="73">
        <f t="shared" si="13"/>
        <v>23.489152000000001</v>
      </c>
      <c r="Z153" s="9">
        <f t="shared" si="14"/>
        <v>17.11912904878049</v>
      </c>
    </row>
    <row r="154" spans="1:26" x14ac:dyDescent="0.2">
      <c r="A154" s="2" t="s">
        <v>103</v>
      </c>
      <c r="B154" s="2" t="s">
        <v>33</v>
      </c>
      <c r="C154" s="70">
        <v>33</v>
      </c>
      <c r="D154" s="70">
        <v>73</v>
      </c>
      <c r="E154" s="70">
        <v>21.8</v>
      </c>
      <c r="F154" s="2">
        <v>0.46700000000000003</v>
      </c>
      <c r="G154" s="2">
        <v>0.34799999999999998</v>
      </c>
      <c r="H154" s="2">
        <v>0.72499999999999998</v>
      </c>
      <c r="I154" s="58">
        <v>2.2999999999999998</v>
      </c>
      <c r="J154" s="58">
        <v>3.2</v>
      </c>
      <c r="K154" s="58">
        <v>0.5</v>
      </c>
      <c r="L154" s="58">
        <v>0.1</v>
      </c>
      <c r="M154" s="58">
        <v>1.2</v>
      </c>
      <c r="N154" s="59">
        <v>1.7397260273972603</v>
      </c>
      <c r="O154" s="58">
        <v>9.3000000000000007</v>
      </c>
      <c r="P154" s="59">
        <v>0.54900000000000004</v>
      </c>
      <c r="Q154" s="70">
        <v>19.100000000000001</v>
      </c>
      <c r="R154" s="64">
        <v>2.6</v>
      </c>
      <c r="S154" s="64">
        <v>-2.5</v>
      </c>
      <c r="T154" s="64">
        <v>-0.2</v>
      </c>
      <c r="U154" s="64">
        <v>-4</v>
      </c>
      <c r="V154" s="67">
        <f t="shared" si="10"/>
        <v>2.5484233231707321</v>
      </c>
      <c r="W154" s="61">
        <f t="shared" si="11"/>
        <v>0.15999999999999992</v>
      </c>
      <c r="X154" s="42">
        <f t="shared" si="12"/>
        <v>0.40774773170731693</v>
      </c>
      <c r="Y154" s="73">
        <f t="shared" si="13"/>
        <v>33.655844000000009</v>
      </c>
      <c r="Z154" s="9">
        <f t="shared" si="14"/>
        <v>17.031795865853663</v>
      </c>
    </row>
    <row r="155" spans="1:26" x14ac:dyDescent="0.2">
      <c r="A155" s="2" t="s">
        <v>155</v>
      </c>
      <c r="B155" s="2" t="s">
        <v>28</v>
      </c>
      <c r="C155" s="70">
        <v>17</v>
      </c>
      <c r="D155" s="70">
        <v>73</v>
      </c>
      <c r="E155" s="70">
        <v>27.5</v>
      </c>
      <c r="F155" s="2">
        <v>0.41499999999999998</v>
      </c>
      <c r="G155" s="2">
        <v>0.36799999999999999</v>
      </c>
      <c r="H155" s="2">
        <v>0.745</v>
      </c>
      <c r="I155" s="58">
        <v>3.6</v>
      </c>
      <c r="J155" s="58">
        <v>1.8</v>
      </c>
      <c r="K155" s="58">
        <v>0.8</v>
      </c>
      <c r="L155" s="58">
        <v>0.1</v>
      </c>
      <c r="M155" s="58">
        <v>1</v>
      </c>
      <c r="N155" s="59">
        <v>1.8493150684931507</v>
      </c>
      <c r="O155" s="58">
        <v>10.7</v>
      </c>
      <c r="P155" s="59">
        <v>0.52600000000000002</v>
      </c>
      <c r="Q155" s="70">
        <v>17.3</v>
      </c>
      <c r="R155" s="64">
        <v>1.5</v>
      </c>
      <c r="S155" s="64">
        <v>-2.2999999999999998</v>
      </c>
      <c r="T155" s="64">
        <v>-0.2</v>
      </c>
      <c r="U155" s="64">
        <v>-11</v>
      </c>
      <c r="V155" s="67">
        <f t="shared" si="10"/>
        <v>1.5000146087398374</v>
      </c>
      <c r="W155" s="61">
        <f t="shared" si="11"/>
        <v>-1.6800000000000002</v>
      </c>
      <c r="X155" s="42">
        <f t="shared" si="12"/>
        <v>-2.5200245426829269</v>
      </c>
      <c r="Y155" s="73">
        <f t="shared" si="13"/>
        <v>36.496744</v>
      </c>
      <c r="Z155" s="9">
        <f t="shared" si="14"/>
        <v>16.988359728658537</v>
      </c>
    </row>
    <row r="156" spans="1:26" x14ac:dyDescent="0.2">
      <c r="A156" s="2" t="s">
        <v>212</v>
      </c>
      <c r="B156" s="2" t="s">
        <v>25</v>
      </c>
      <c r="C156" s="70">
        <v>22</v>
      </c>
      <c r="D156" s="70">
        <v>73</v>
      </c>
      <c r="E156" s="70">
        <v>19.600000000000001</v>
      </c>
      <c r="F156" s="2">
        <v>0.432</v>
      </c>
      <c r="G156" s="2">
        <v>0.27</v>
      </c>
      <c r="H156" s="2">
        <v>0.66700000000000004</v>
      </c>
      <c r="I156" s="58">
        <v>3</v>
      </c>
      <c r="J156" s="58">
        <v>1.9</v>
      </c>
      <c r="K156" s="58">
        <v>1.2</v>
      </c>
      <c r="L156" s="58">
        <v>0.4</v>
      </c>
      <c r="M156" s="58">
        <v>0.8</v>
      </c>
      <c r="N156" s="59">
        <v>1.6986301369863013</v>
      </c>
      <c r="O156" s="58">
        <v>6.5</v>
      </c>
      <c r="P156" s="59">
        <v>0.49399999999999999</v>
      </c>
      <c r="Q156" s="70">
        <v>16.5</v>
      </c>
      <c r="R156" s="64">
        <v>1.4</v>
      </c>
      <c r="S156" s="64">
        <v>-1.3</v>
      </c>
      <c r="T156" s="64">
        <v>0.2</v>
      </c>
      <c r="U156" s="64">
        <v>-9</v>
      </c>
      <c r="V156" s="67">
        <f t="shared" si="10"/>
        <v>1.3195640243902438</v>
      </c>
      <c r="W156" s="61">
        <f t="shared" si="11"/>
        <v>-1.1600000000000001</v>
      </c>
      <c r="X156" s="42">
        <f t="shared" si="12"/>
        <v>-1.530694268292683</v>
      </c>
      <c r="Y156" s="73">
        <f t="shared" si="13"/>
        <v>34.930119999999995</v>
      </c>
      <c r="Z156" s="9">
        <f t="shared" si="14"/>
        <v>16.699712865853655</v>
      </c>
    </row>
    <row r="157" spans="1:26" x14ac:dyDescent="0.2">
      <c r="A157" s="2" t="s">
        <v>135</v>
      </c>
      <c r="B157" s="2" t="s">
        <v>23</v>
      </c>
      <c r="C157" s="70">
        <v>54</v>
      </c>
      <c r="D157" s="70">
        <v>75</v>
      </c>
      <c r="E157" s="70">
        <v>20</v>
      </c>
      <c r="F157" s="2">
        <v>0.442</v>
      </c>
      <c r="G157" s="2">
        <v>0.32400000000000001</v>
      </c>
      <c r="H157" s="2">
        <v>0.7</v>
      </c>
      <c r="I157" s="58">
        <v>3.5</v>
      </c>
      <c r="J157" s="58">
        <v>1</v>
      </c>
      <c r="K157" s="58">
        <v>0.5</v>
      </c>
      <c r="L157" s="58">
        <v>0.6</v>
      </c>
      <c r="M157" s="58">
        <v>0.6</v>
      </c>
      <c r="N157" s="59">
        <v>2.3333333333333335</v>
      </c>
      <c r="O157" s="58">
        <v>5.7</v>
      </c>
      <c r="P157" s="59">
        <v>0.54700000000000004</v>
      </c>
      <c r="Q157" s="70">
        <v>12.4</v>
      </c>
      <c r="R157" s="64">
        <v>3</v>
      </c>
      <c r="S157" s="64">
        <v>-0.1</v>
      </c>
      <c r="T157" s="64">
        <v>0.7</v>
      </c>
      <c r="U157" s="64">
        <v>4</v>
      </c>
      <c r="V157" s="67">
        <f t="shared" si="10"/>
        <v>2.5518292682926829</v>
      </c>
      <c r="W157" s="61">
        <f t="shared" si="11"/>
        <v>2.2800000000000002</v>
      </c>
      <c r="X157" s="42">
        <f t="shared" si="12"/>
        <v>5.8181707317073172</v>
      </c>
      <c r="Y157" s="73">
        <f t="shared" si="13"/>
        <v>27.553700000000006</v>
      </c>
      <c r="Z157" s="9">
        <f t="shared" si="14"/>
        <v>16.685935365853663</v>
      </c>
    </row>
    <row r="158" spans="1:26" x14ac:dyDescent="0.2">
      <c r="A158" s="2" t="s">
        <v>246</v>
      </c>
      <c r="B158" s="2" t="s">
        <v>33</v>
      </c>
      <c r="C158" s="70">
        <v>33</v>
      </c>
      <c r="D158" s="70">
        <v>81</v>
      </c>
      <c r="E158" s="70">
        <v>19.899999999999999</v>
      </c>
      <c r="F158" s="2">
        <v>0.44700000000000001</v>
      </c>
      <c r="G158" s="2">
        <v>0.35499999999999998</v>
      </c>
      <c r="H158" s="2">
        <v>0.78500000000000003</v>
      </c>
      <c r="I158" s="58">
        <v>2.6</v>
      </c>
      <c r="J158" s="58">
        <v>1.2</v>
      </c>
      <c r="K158" s="58">
        <v>0.4</v>
      </c>
      <c r="L158" s="58">
        <v>0.2</v>
      </c>
      <c r="M158" s="58">
        <v>0.4</v>
      </c>
      <c r="N158" s="59">
        <v>1.2222222222222223</v>
      </c>
      <c r="O158" s="58">
        <v>7.2</v>
      </c>
      <c r="P158" s="59">
        <v>0.56100000000000005</v>
      </c>
      <c r="Q158" s="70">
        <v>14.3</v>
      </c>
      <c r="R158" s="64">
        <v>2.9</v>
      </c>
      <c r="S158" s="64">
        <v>-1.6</v>
      </c>
      <c r="T158" s="64">
        <v>0.2</v>
      </c>
      <c r="U158" s="64">
        <v>3</v>
      </c>
      <c r="V158" s="67">
        <f t="shared" si="10"/>
        <v>1.9325599847560972</v>
      </c>
      <c r="W158" s="61">
        <f t="shared" si="11"/>
        <v>1.84</v>
      </c>
      <c r="X158" s="42">
        <f t="shared" si="12"/>
        <v>3.5559103719512191</v>
      </c>
      <c r="Y158" s="73">
        <f t="shared" si="13"/>
        <v>29.603807999999994</v>
      </c>
      <c r="Z158" s="9">
        <f t="shared" si="14"/>
        <v>16.579859185975607</v>
      </c>
    </row>
    <row r="159" spans="1:26" x14ac:dyDescent="0.2">
      <c r="A159" s="2" t="s">
        <v>79</v>
      </c>
      <c r="B159" s="2" t="s">
        <v>24</v>
      </c>
      <c r="C159" s="70">
        <v>48</v>
      </c>
      <c r="D159" s="70">
        <v>79</v>
      </c>
      <c r="E159" s="70">
        <v>23</v>
      </c>
      <c r="F159" s="2">
        <v>0.41299999999999998</v>
      </c>
      <c r="G159" s="2">
        <v>0.372</v>
      </c>
      <c r="H159" s="2">
        <v>0.90300000000000002</v>
      </c>
      <c r="I159" s="58">
        <v>2.5</v>
      </c>
      <c r="J159" s="58">
        <v>1.7</v>
      </c>
      <c r="K159" s="58">
        <v>0.4</v>
      </c>
      <c r="L159" s="58">
        <v>0.1</v>
      </c>
      <c r="M159" s="58">
        <v>0.9</v>
      </c>
      <c r="N159" s="59">
        <v>1.5316455696202531</v>
      </c>
      <c r="O159" s="58">
        <v>10.5</v>
      </c>
      <c r="P159" s="59">
        <v>0.55700000000000005</v>
      </c>
      <c r="Q159" s="70">
        <v>19.8</v>
      </c>
      <c r="R159" s="64">
        <v>2.5</v>
      </c>
      <c r="S159" s="64">
        <v>-2.1</v>
      </c>
      <c r="T159" s="64">
        <v>0</v>
      </c>
      <c r="U159" s="64">
        <v>-5</v>
      </c>
      <c r="V159" s="67">
        <f t="shared" si="10"/>
        <v>4.3873902439024395</v>
      </c>
      <c r="W159" s="61">
        <f t="shared" si="11"/>
        <v>0</v>
      </c>
      <c r="X159" s="42">
        <f t="shared" si="12"/>
        <v>0</v>
      </c>
      <c r="Y159" s="73">
        <f t="shared" si="13"/>
        <v>33.075260000000007</v>
      </c>
      <c r="Z159" s="9">
        <f t="shared" si="14"/>
        <v>16.537630000000004</v>
      </c>
    </row>
    <row r="160" spans="1:26" x14ac:dyDescent="0.2">
      <c r="A160" s="2" t="s">
        <v>217</v>
      </c>
      <c r="B160" s="2" t="s">
        <v>23</v>
      </c>
      <c r="C160" s="70">
        <v>54</v>
      </c>
      <c r="D160" s="70">
        <v>70</v>
      </c>
      <c r="E160" s="70">
        <v>19.399999999999999</v>
      </c>
      <c r="F160" s="2">
        <v>0.439</v>
      </c>
      <c r="G160" s="2">
        <v>0.36499999999999999</v>
      </c>
      <c r="H160" s="2">
        <v>0.76700000000000002</v>
      </c>
      <c r="I160" s="58">
        <v>3.8</v>
      </c>
      <c r="J160" s="58">
        <v>0.8</v>
      </c>
      <c r="K160" s="58">
        <v>0.4</v>
      </c>
      <c r="L160" s="58">
        <v>0.3</v>
      </c>
      <c r="M160" s="58">
        <v>0.5</v>
      </c>
      <c r="N160" s="59">
        <v>1.3428571428571427</v>
      </c>
      <c r="O160" s="58">
        <v>5.8</v>
      </c>
      <c r="P160" s="59">
        <v>0.57999999999999996</v>
      </c>
      <c r="Q160" s="70">
        <v>12.2</v>
      </c>
      <c r="R160" s="64">
        <v>3</v>
      </c>
      <c r="S160" s="64">
        <v>-0.9</v>
      </c>
      <c r="T160" s="64">
        <v>0.4</v>
      </c>
      <c r="U160" s="64">
        <v>8</v>
      </c>
      <c r="V160" s="67">
        <f t="shared" si="10"/>
        <v>2.2729939024390236</v>
      </c>
      <c r="W160" s="61">
        <f t="shared" si="11"/>
        <v>2.9600000000000004</v>
      </c>
      <c r="X160" s="42">
        <f t="shared" si="12"/>
        <v>6.7280619512195106</v>
      </c>
      <c r="Y160" s="73">
        <f t="shared" si="13"/>
        <v>26.267199999999992</v>
      </c>
      <c r="Z160" s="9">
        <f t="shared" si="14"/>
        <v>16.497630975609752</v>
      </c>
    </row>
    <row r="161" spans="1:26" x14ac:dyDescent="0.2">
      <c r="A161" s="2" t="s">
        <v>150</v>
      </c>
      <c r="B161" s="2" t="s">
        <v>44</v>
      </c>
      <c r="C161" s="70">
        <v>33</v>
      </c>
      <c r="D161" s="70">
        <v>64</v>
      </c>
      <c r="E161" s="70">
        <v>14</v>
      </c>
      <c r="F161" s="2">
        <v>0.62</v>
      </c>
      <c r="G161" s="2">
        <v>0.25</v>
      </c>
      <c r="H161" s="2">
        <v>0.746</v>
      </c>
      <c r="I161" s="58">
        <v>5.2</v>
      </c>
      <c r="J161" s="58">
        <v>0.5</v>
      </c>
      <c r="K161" s="58">
        <v>0.5</v>
      </c>
      <c r="L161" s="58">
        <v>0.5</v>
      </c>
      <c r="M161" s="58">
        <v>0.8</v>
      </c>
      <c r="N161" s="59">
        <v>1.765625</v>
      </c>
      <c r="O161" s="58">
        <v>6</v>
      </c>
      <c r="P161" s="59">
        <v>0.64400000000000002</v>
      </c>
      <c r="Q161" s="70">
        <v>16</v>
      </c>
      <c r="R161" s="64">
        <v>2.6</v>
      </c>
      <c r="S161" s="64">
        <v>-1.6</v>
      </c>
      <c r="T161" s="64">
        <v>0.1</v>
      </c>
      <c r="U161" s="64">
        <v>11</v>
      </c>
      <c r="V161" s="67">
        <f t="shared" si="10"/>
        <v>1.2019512195121951</v>
      </c>
      <c r="W161" s="61">
        <f t="shared" si="11"/>
        <v>3.2800000000000002</v>
      </c>
      <c r="X161" s="42">
        <f t="shared" si="12"/>
        <v>3.9424000000000001</v>
      </c>
      <c r="Y161" s="73">
        <f t="shared" si="13"/>
        <v>28.898239999999998</v>
      </c>
      <c r="Z161" s="9">
        <f t="shared" si="14"/>
        <v>16.42032</v>
      </c>
    </row>
    <row r="162" spans="1:26" x14ac:dyDescent="0.2">
      <c r="A162" s="2" t="s">
        <v>236</v>
      </c>
      <c r="B162" s="2" t="s">
        <v>32</v>
      </c>
      <c r="C162" s="70">
        <v>60</v>
      </c>
      <c r="D162" s="70">
        <v>67</v>
      </c>
      <c r="E162" s="70">
        <v>18.399999999999999</v>
      </c>
      <c r="F162" s="2">
        <v>0.438</v>
      </c>
      <c r="G162" s="2">
        <v>0.36299999999999999</v>
      </c>
      <c r="H162" s="2">
        <v>0.82399999999999995</v>
      </c>
      <c r="I162" s="58">
        <v>4.5</v>
      </c>
      <c r="J162" s="58">
        <v>0.8</v>
      </c>
      <c r="K162" s="58">
        <v>0.5</v>
      </c>
      <c r="L162" s="58">
        <v>0.3</v>
      </c>
      <c r="M162" s="58">
        <v>0.7</v>
      </c>
      <c r="N162" s="59">
        <v>2.5671641791044775</v>
      </c>
      <c r="O162" s="58">
        <v>6.8</v>
      </c>
      <c r="P162" s="59">
        <v>0.54800000000000004</v>
      </c>
      <c r="Q162" s="70">
        <v>15.7</v>
      </c>
      <c r="R162" s="64">
        <v>3</v>
      </c>
      <c r="S162" s="64">
        <v>-1.3</v>
      </c>
      <c r="T162" s="64">
        <v>0.2</v>
      </c>
      <c r="U162" s="64">
        <v>6</v>
      </c>
      <c r="V162" s="67">
        <f t="shared" si="10"/>
        <v>2.9504512195121948</v>
      </c>
      <c r="W162" s="61">
        <f t="shared" si="11"/>
        <v>2.4800000000000004</v>
      </c>
      <c r="X162" s="42">
        <f t="shared" si="12"/>
        <v>7.3171190243902444</v>
      </c>
      <c r="Y162" s="73">
        <f t="shared" si="13"/>
        <v>25.350752000000004</v>
      </c>
      <c r="Z162" s="9">
        <f t="shared" si="14"/>
        <v>16.333935512195126</v>
      </c>
    </row>
    <row r="163" spans="1:26" x14ac:dyDescent="0.2">
      <c r="A163" s="2" t="s">
        <v>182</v>
      </c>
      <c r="B163" s="2" t="s">
        <v>47</v>
      </c>
      <c r="C163" s="70">
        <v>41</v>
      </c>
      <c r="D163" s="70">
        <v>80</v>
      </c>
      <c r="E163" s="70">
        <v>21.8</v>
      </c>
      <c r="F163" s="2">
        <v>0.38800000000000001</v>
      </c>
      <c r="G163" s="2">
        <v>0.35499999999999998</v>
      </c>
      <c r="H163" s="2">
        <v>0.84399999999999997</v>
      </c>
      <c r="I163" s="58">
        <v>2.1</v>
      </c>
      <c r="J163" s="58">
        <v>1.1000000000000001</v>
      </c>
      <c r="K163" s="58">
        <v>0.5</v>
      </c>
      <c r="L163" s="58">
        <v>0.1</v>
      </c>
      <c r="M163" s="58">
        <v>0.3</v>
      </c>
      <c r="N163" s="59">
        <v>1.6875</v>
      </c>
      <c r="O163" s="58">
        <v>8.4</v>
      </c>
      <c r="P163" s="59">
        <v>0.53400000000000003</v>
      </c>
      <c r="Q163" s="70">
        <v>16.100000000000001</v>
      </c>
      <c r="R163" s="64">
        <v>3.4</v>
      </c>
      <c r="S163" s="64">
        <v>-1.3</v>
      </c>
      <c r="T163" s="64">
        <v>0.3</v>
      </c>
      <c r="U163" s="64">
        <v>2</v>
      </c>
      <c r="V163" s="67">
        <f t="shared" si="10"/>
        <v>2.9248333333333334</v>
      </c>
      <c r="W163" s="61">
        <f t="shared" si="11"/>
        <v>1.88</v>
      </c>
      <c r="X163" s="42">
        <f t="shared" si="12"/>
        <v>5.4986866666666661</v>
      </c>
      <c r="Y163" s="73">
        <f t="shared" si="13"/>
        <v>27.097920000000002</v>
      </c>
      <c r="Z163" s="9">
        <f t="shared" si="14"/>
        <v>16.298303333333333</v>
      </c>
    </row>
    <row r="164" spans="1:26" x14ac:dyDescent="0.2">
      <c r="A164" s="2" t="s">
        <v>213</v>
      </c>
      <c r="B164" s="2" t="s">
        <v>39</v>
      </c>
      <c r="C164" s="70">
        <v>37</v>
      </c>
      <c r="D164" s="70">
        <v>67</v>
      </c>
      <c r="E164" s="70">
        <v>25.6</v>
      </c>
      <c r="F164" s="2">
        <v>0.40699999999999997</v>
      </c>
      <c r="G164" s="2">
        <v>0.33600000000000002</v>
      </c>
      <c r="H164" s="2">
        <v>0.68799999999999994</v>
      </c>
      <c r="I164" s="58">
        <v>3.7</v>
      </c>
      <c r="J164" s="58">
        <v>1.4</v>
      </c>
      <c r="K164" s="58">
        <v>1</v>
      </c>
      <c r="L164" s="58">
        <v>0.6</v>
      </c>
      <c r="M164" s="58">
        <v>0.9</v>
      </c>
      <c r="N164" s="59">
        <v>2.1940298507462686</v>
      </c>
      <c r="O164" s="58">
        <v>7.8</v>
      </c>
      <c r="P164" s="59">
        <v>0.52600000000000002</v>
      </c>
      <c r="Q164" s="70">
        <v>13.5</v>
      </c>
      <c r="R164" s="64">
        <v>2.1</v>
      </c>
      <c r="S164" s="64">
        <v>-0.7</v>
      </c>
      <c r="T164" s="64">
        <v>0.6</v>
      </c>
      <c r="U164" s="64">
        <v>-7</v>
      </c>
      <c r="V164" s="67">
        <f t="shared" si="10"/>
        <v>2.176682926829268</v>
      </c>
      <c r="W164" s="61">
        <f t="shared" si="11"/>
        <v>-0.32000000000000006</v>
      </c>
      <c r="X164" s="42">
        <f t="shared" si="12"/>
        <v>-0.69653853658536591</v>
      </c>
      <c r="Y164" s="73">
        <f t="shared" si="13"/>
        <v>33.094704000000007</v>
      </c>
      <c r="Z164" s="9">
        <f t="shared" si="14"/>
        <v>16.199082731707321</v>
      </c>
    </row>
    <row r="165" spans="1:26" x14ac:dyDescent="0.2">
      <c r="A165" s="2" t="s">
        <v>286</v>
      </c>
      <c r="B165" s="2" t="s">
        <v>35</v>
      </c>
      <c r="C165" s="70">
        <v>58</v>
      </c>
      <c r="D165" s="70">
        <v>74</v>
      </c>
      <c r="E165" s="70">
        <v>19.399999999999999</v>
      </c>
      <c r="F165" s="2">
        <v>0.44</v>
      </c>
      <c r="G165" s="2">
        <v>0.29399999999999998</v>
      </c>
      <c r="H165" s="2">
        <v>0.83799999999999997</v>
      </c>
      <c r="I165" s="58">
        <v>2.4</v>
      </c>
      <c r="J165" s="58">
        <v>3.1</v>
      </c>
      <c r="K165" s="58">
        <v>0.6</v>
      </c>
      <c r="L165" s="58">
        <v>0.2</v>
      </c>
      <c r="M165" s="58">
        <v>1.7</v>
      </c>
      <c r="N165" s="59">
        <v>1.9459459459459461</v>
      </c>
      <c r="O165" s="58">
        <v>9.6</v>
      </c>
      <c r="P165" s="59">
        <v>0.55800000000000005</v>
      </c>
      <c r="Q165" s="70">
        <v>21.8</v>
      </c>
      <c r="R165" s="64">
        <v>2.1</v>
      </c>
      <c r="S165" s="64">
        <v>-2.9</v>
      </c>
      <c r="T165" s="64">
        <v>-0.3</v>
      </c>
      <c r="U165" s="64">
        <v>-6</v>
      </c>
      <c r="V165" s="67">
        <f t="shared" si="10"/>
        <v>4.6117191056910576</v>
      </c>
      <c r="W165" s="61">
        <f t="shared" si="11"/>
        <v>-0.48000000000000009</v>
      </c>
      <c r="X165" s="42">
        <f t="shared" si="12"/>
        <v>-2.2136251707317083</v>
      </c>
      <c r="Y165" s="73">
        <f t="shared" si="13"/>
        <v>34.456928000000005</v>
      </c>
      <c r="Z165" s="9">
        <f t="shared" si="14"/>
        <v>16.121651414634147</v>
      </c>
    </row>
    <row r="166" spans="1:26" x14ac:dyDescent="0.2">
      <c r="A166" s="2" t="s">
        <v>258</v>
      </c>
      <c r="B166" s="2" t="s">
        <v>21</v>
      </c>
      <c r="C166" s="70">
        <v>39</v>
      </c>
      <c r="D166" s="70">
        <v>60</v>
      </c>
      <c r="E166" s="70">
        <v>19.2</v>
      </c>
      <c r="F166" s="2">
        <v>0.49399999999999999</v>
      </c>
      <c r="G166" s="2">
        <v>0.308</v>
      </c>
      <c r="H166" s="2">
        <v>0.60699999999999998</v>
      </c>
      <c r="I166" s="58">
        <v>4</v>
      </c>
      <c r="J166" s="58">
        <v>0.6</v>
      </c>
      <c r="K166" s="58">
        <v>0.8</v>
      </c>
      <c r="L166" s="58">
        <v>0.7</v>
      </c>
      <c r="M166" s="58">
        <v>0.7</v>
      </c>
      <c r="N166" s="59">
        <v>2.0499999999999998</v>
      </c>
      <c r="O166" s="58">
        <v>7</v>
      </c>
      <c r="P166" s="59">
        <v>0.55900000000000005</v>
      </c>
      <c r="Q166" s="70">
        <v>15.6</v>
      </c>
      <c r="R166" s="64">
        <v>2.9</v>
      </c>
      <c r="S166" s="64">
        <v>0.2</v>
      </c>
      <c r="T166" s="64">
        <v>0.6</v>
      </c>
      <c r="U166" s="64">
        <v>6</v>
      </c>
      <c r="V166" s="67">
        <f t="shared" si="10"/>
        <v>1.7806829268292683</v>
      </c>
      <c r="W166" s="61">
        <f t="shared" si="11"/>
        <v>2.6</v>
      </c>
      <c r="X166" s="42">
        <f t="shared" si="12"/>
        <v>4.6297756097560976</v>
      </c>
      <c r="Y166" s="73">
        <f t="shared" si="13"/>
        <v>27.2712</v>
      </c>
      <c r="Z166" s="9">
        <f t="shared" si="14"/>
        <v>15.950487804878049</v>
      </c>
    </row>
    <row r="167" spans="1:26" x14ac:dyDescent="0.2">
      <c r="A167" s="2" t="s">
        <v>245</v>
      </c>
      <c r="B167" s="2" t="s">
        <v>19</v>
      </c>
      <c r="C167" s="70">
        <v>19</v>
      </c>
      <c r="D167" s="70">
        <v>79</v>
      </c>
      <c r="E167" s="70">
        <v>25.2</v>
      </c>
      <c r="F167" s="2">
        <v>0.41299999999999998</v>
      </c>
      <c r="G167" s="2">
        <v>0.32400000000000001</v>
      </c>
      <c r="H167" s="2">
        <v>0.67100000000000004</v>
      </c>
      <c r="I167" s="58">
        <v>4.4000000000000004</v>
      </c>
      <c r="J167" s="58">
        <v>2.2999999999999998</v>
      </c>
      <c r="K167" s="58">
        <v>0.9</v>
      </c>
      <c r="L167" s="58">
        <v>0.7</v>
      </c>
      <c r="M167" s="58">
        <v>2.2000000000000002</v>
      </c>
      <c r="N167" s="59">
        <v>2.6455696202531644</v>
      </c>
      <c r="O167" s="58">
        <v>11.5</v>
      </c>
      <c r="P167" s="59">
        <v>0.48699999999999999</v>
      </c>
      <c r="Q167" s="70">
        <v>23.9</v>
      </c>
      <c r="R167" s="64">
        <v>-1.7</v>
      </c>
      <c r="S167" s="64">
        <v>-4.8</v>
      </c>
      <c r="T167" s="64">
        <v>-1.4</v>
      </c>
      <c r="U167" s="64">
        <v>-23</v>
      </c>
      <c r="V167" s="67">
        <f t="shared" si="10"/>
        <v>2.2968045731707312</v>
      </c>
      <c r="W167" s="61">
        <f t="shared" si="11"/>
        <v>-5.8400000000000007</v>
      </c>
      <c r="X167" s="42">
        <f t="shared" si="12"/>
        <v>-13.413338707317072</v>
      </c>
      <c r="Y167" s="73">
        <f t="shared" si="13"/>
        <v>45.140379999999993</v>
      </c>
      <c r="Z167" s="9">
        <f t="shared" si="14"/>
        <v>15.86352064634146</v>
      </c>
    </row>
    <row r="168" spans="1:26" x14ac:dyDescent="0.2">
      <c r="A168" s="2" t="s">
        <v>406</v>
      </c>
      <c r="B168" s="2" t="s">
        <v>32</v>
      </c>
      <c r="C168" s="70">
        <v>60</v>
      </c>
      <c r="D168" s="70">
        <v>74</v>
      </c>
      <c r="E168" s="70">
        <v>17.600000000000001</v>
      </c>
      <c r="F168" s="2">
        <v>0.45200000000000001</v>
      </c>
      <c r="G168" s="2">
        <v>0.39700000000000002</v>
      </c>
      <c r="H168" s="2">
        <v>0.88100000000000001</v>
      </c>
      <c r="I168" s="58">
        <v>2.1</v>
      </c>
      <c r="J168" s="58">
        <v>0.9</v>
      </c>
      <c r="K168" s="58">
        <v>0.4</v>
      </c>
      <c r="L168" s="58">
        <v>0.2</v>
      </c>
      <c r="M168" s="58">
        <v>0.3</v>
      </c>
      <c r="N168" s="59">
        <v>1.2162162162162162</v>
      </c>
      <c r="O168" s="58">
        <v>6</v>
      </c>
      <c r="P168" s="59">
        <v>0.58499999999999996</v>
      </c>
      <c r="Q168" s="70">
        <v>12.9</v>
      </c>
      <c r="R168" s="64">
        <v>3.2</v>
      </c>
      <c r="S168" s="64">
        <v>-1</v>
      </c>
      <c r="T168" s="64">
        <v>0.3</v>
      </c>
      <c r="U168" s="64">
        <v>10</v>
      </c>
      <c r="V168" s="67">
        <f t="shared" si="10"/>
        <v>2.5611219512195125</v>
      </c>
      <c r="W168" s="61">
        <f t="shared" si="11"/>
        <v>3.4000000000000004</v>
      </c>
      <c r="X168" s="42">
        <f t="shared" si="12"/>
        <v>8.7078146341463434</v>
      </c>
      <c r="Y168" s="73">
        <f t="shared" si="13"/>
        <v>22.684799999999992</v>
      </c>
      <c r="Z168" s="9">
        <f t="shared" si="14"/>
        <v>15.696307317073167</v>
      </c>
    </row>
    <row r="169" spans="1:26" x14ac:dyDescent="0.2">
      <c r="A169" s="2" t="s">
        <v>218</v>
      </c>
      <c r="B169" s="2" t="s">
        <v>37</v>
      </c>
      <c r="C169" s="70">
        <v>39</v>
      </c>
      <c r="D169" s="70">
        <v>58</v>
      </c>
      <c r="E169" s="70">
        <v>14</v>
      </c>
      <c r="F169" s="2">
        <v>0.51900000000000002</v>
      </c>
      <c r="G169" s="2">
        <v>0.38500000000000001</v>
      </c>
      <c r="H169" s="2">
        <v>0.69399999999999995</v>
      </c>
      <c r="I169" s="58">
        <v>5.4</v>
      </c>
      <c r="J169" s="58">
        <v>1</v>
      </c>
      <c r="K169" s="58">
        <v>0.3</v>
      </c>
      <c r="L169" s="58">
        <v>0.3</v>
      </c>
      <c r="M169" s="58">
        <v>1</v>
      </c>
      <c r="N169" s="59">
        <v>1.6896551724137931</v>
      </c>
      <c r="O169" s="58">
        <v>7.3</v>
      </c>
      <c r="P169" s="59">
        <v>0.58699999999999997</v>
      </c>
      <c r="Q169" s="70">
        <v>22.1</v>
      </c>
      <c r="R169" s="64">
        <v>2.6</v>
      </c>
      <c r="S169" s="64">
        <v>-0.2</v>
      </c>
      <c r="T169" s="64">
        <v>0.4</v>
      </c>
      <c r="U169" s="64">
        <v>7</v>
      </c>
      <c r="V169" s="67">
        <f t="shared" si="10"/>
        <v>1.7781067073170733</v>
      </c>
      <c r="W169" s="61">
        <f t="shared" si="11"/>
        <v>2.6000000000000005</v>
      </c>
      <c r="X169" s="42">
        <f t="shared" si="12"/>
        <v>4.6230774390243914</v>
      </c>
      <c r="Y169" s="73">
        <f t="shared" si="13"/>
        <v>26.391031999999999</v>
      </c>
      <c r="Z169" s="9">
        <f t="shared" si="14"/>
        <v>15.507054719512196</v>
      </c>
    </row>
    <row r="170" spans="1:26" x14ac:dyDescent="0.2">
      <c r="A170" s="2" t="s">
        <v>348</v>
      </c>
      <c r="B170" s="2" t="s">
        <v>44</v>
      </c>
      <c r="C170" s="70">
        <v>33</v>
      </c>
      <c r="D170" s="70">
        <v>59</v>
      </c>
      <c r="E170" s="70">
        <v>15.8</v>
      </c>
      <c r="F170" s="2">
        <v>0.58599999999999997</v>
      </c>
      <c r="G170" s="2">
        <v>0.2</v>
      </c>
      <c r="H170" s="2">
        <v>0.66300000000000003</v>
      </c>
      <c r="I170" s="58">
        <v>4.7</v>
      </c>
      <c r="J170" s="58">
        <v>0.7</v>
      </c>
      <c r="K170" s="58">
        <v>0.3</v>
      </c>
      <c r="L170" s="58">
        <v>0.7</v>
      </c>
      <c r="M170" s="58">
        <v>0.9</v>
      </c>
      <c r="N170" s="59">
        <v>1.6271186440677967</v>
      </c>
      <c r="O170" s="58">
        <v>8.1999999999999993</v>
      </c>
      <c r="P170" s="59">
        <v>0.60299999999999998</v>
      </c>
      <c r="Q170" s="70">
        <v>19.899999999999999</v>
      </c>
      <c r="R170" s="64">
        <v>2.2000000000000002</v>
      </c>
      <c r="S170" s="64">
        <v>-2.2999999999999998</v>
      </c>
      <c r="T170" s="64">
        <v>-0.1</v>
      </c>
      <c r="U170" s="64">
        <v>3</v>
      </c>
      <c r="V170" s="67">
        <f t="shared" si="10"/>
        <v>1.5553245426829267</v>
      </c>
      <c r="W170" s="61">
        <f t="shared" si="11"/>
        <v>1.4400000000000002</v>
      </c>
      <c r="X170" s="42">
        <f t="shared" si="12"/>
        <v>2.2396673414634147</v>
      </c>
      <c r="Y170" s="73">
        <f t="shared" si="13"/>
        <v>28.573655999999996</v>
      </c>
      <c r="Z170" s="9">
        <f t="shared" si="14"/>
        <v>15.406661670731705</v>
      </c>
    </row>
    <row r="171" spans="1:26" x14ac:dyDescent="0.2">
      <c r="A171" s="2" t="s">
        <v>282</v>
      </c>
      <c r="B171" s="2" t="s">
        <v>29</v>
      </c>
      <c r="C171" s="70">
        <v>53</v>
      </c>
      <c r="D171" s="70">
        <v>61</v>
      </c>
      <c r="E171" s="70">
        <v>14.4</v>
      </c>
      <c r="F171" s="2">
        <v>0.54500000000000004</v>
      </c>
      <c r="G171" s="2">
        <v>0.45</v>
      </c>
      <c r="H171" s="2">
        <v>0.84299999999999997</v>
      </c>
      <c r="I171" s="58">
        <v>3.8</v>
      </c>
      <c r="J171" s="58">
        <v>1.2</v>
      </c>
      <c r="K171" s="58">
        <v>0.2</v>
      </c>
      <c r="L171" s="58">
        <v>0.1</v>
      </c>
      <c r="M171" s="58">
        <v>0.7</v>
      </c>
      <c r="N171" s="59">
        <v>1.721311475409836</v>
      </c>
      <c r="O171" s="58">
        <v>5.9</v>
      </c>
      <c r="P171" s="59">
        <v>0.67500000000000004</v>
      </c>
      <c r="Q171" s="70">
        <v>14.8</v>
      </c>
      <c r="R171" s="64">
        <v>3</v>
      </c>
      <c r="S171" s="64">
        <v>1.4</v>
      </c>
      <c r="T171" s="64">
        <v>0.8</v>
      </c>
      <c r="U171" s="64">
        <v>18</v>
      </c>
      <c r="V171" s="67">
        <f t="shared" si="10"/>
        <v>1.7505512195121951</v>
      </c>
      <c r="W171" s="61">
        <f t="shared" si="11"/>
        <v>5.12</v>
      </c>
      <c r="X171" s="42">
        <f t="shared" si="12"/>
        <v>8.9628222439024388</v>
      </c>
      <c r="Y171" s="73">
        <f t="shared" si="13"/>
        <v>21.523700000000005</v>
      </c>
      <c r="Z171" s="9">
        <f t="shared" si="14"/>
        <v>15.243261121951221</v>
      </c>
    </row>
    <row r="172" spans="1:26" x14ac:dyDescent="0.2">
      <c r="A172" s="2" t="s">
        <v>265</v>
      </c>
      <c r="B172" s="2" t="s">
        <v>47</v>
      </c>
      <c r="C172" s="70">
        <v>41</v>
      </c>
      <c r="D172" s="70">
        <v>63</v>
      </c>
      <c r="E172" s="70">
        <v>22.8</v>
      </c>
      <c r="F172" s="2">
        <v>0.438</v>
      </c>
      <c r="G172" s="2">
        <v>0.39400000000000002</v>
      </c>
      <c r="H172" s="2">
        <v>0.83599999999999997</v>
      </c>
      <c r="I172" s="58">
        <v>2.9</v>
      </c>
      <c r="J172" s="58">
        <v>1.8</v>
      </c>
      <c r="K172" s="58">
        <v>0.4</v>
      </c>
      <c r="L172" s="58">
        <v>0.2</v>
      </c>
      <c r="M172" s="58">
        <v>0.9</v>
      </c>
      <c r="N172" s="59">
        <v>1.4603174603174602</v>
      </c>
      <c r="O172" s="58">
        <v>9.6999999999999993</v>
      </c>
      <c r="P172" s="59">
        <v>0.56000000000000005</v>
      </c>
      <c r="Q172" s="70">
        <v>18.100000000000001</v>
      </c>
      <c r="R172" s="64">
        <v>2.5</v>
      </c>
      <c r="S172" s="64">
        <v>-1.5</v>
      </c>
      <c r="T172" s="64">
        <v>0.2</v>
      </c>
      <c r="U172" s="64">
        <v>-2</v>
      </c>
      <c r="V172" s="67">
        <f t="shared" si="10"/>
        <v>2.7082125000000001</v>
      </c>
      <c r="W172" s="61">
        <f t="shared" si="11"/>
        <v>0.68</v>
      </c>
      <c r="X172" s="42">
        <f t="shared" si="12"/>
        <v>1.8415845000000002</v>
      </c>
      <c r="Y172" s="73">
        <f t="shared" si="13"/>
        <v>27.850239999999999</v>
      </c>
      <c r="Z172" s="9">
        <f t="shared" si="14"/>
        <v>14.84591225</v>
      </c>
    </row>
    <row r="173" spans="1:26" x14ac:dyDescent="0.2">
      <c r="A173" s="2" t="s">
        <v>394</v>
      </c>
      <c r="B173" s="2" t="s">
        <v>22</v>
      </c>
      <c r="C173" s="70">
        <v>19</v>
      </c>
      <c r="D173" s="70">
        <v>82</v>
      </c>
      <c r="E173" s="70">
        <v>31.8</v>
      </c>
      <c r="F173" s="2">
        <v>0.43</v>
      </c>
      <c r="G173" s="2">
        <v>0.40200000000000002</v>
      </c>
      <c r="H173" s="2">
        <v>0.83899999999999997</v>
      </c>
      <c r="I173" s="58">
        <v>2.9</v>
      </c>
      <c r="J173" s="58">
        <v>3</v>
      </c>
      <c r="K173" s="58">
        <v>0.5</v>
      </c>
      <c r="L173" s="58">
        <v>0.1</v>
      </c>
      <c r="M173" s="58">
        <v>2.2999999999999998</v>
      </c>
      <c r="N173" s="59">
        <v>2.2682926829268291</v>
      </c>
      <c r="O173" s="58">
        <v>16.7</v>
      </c>
      <c r="P173" s="59">
        <v>0.52</v>
      </c>
      <c r="Q173" s="70">
        <v>25.2</v>
      </c>
      <c r="R173" s="64">
        <v>-0.6</v>
      </c>
      <c r="S173" s="64">
        <v>-5.2</v>
      </c>
      <c r="T173" s="64">
        <v>-2.1</v>
      </c>
      <c r="U173" s="64">
        <v>-20</v>
      </c>
      <c r="V173" s="67">
        <f t="shared" si="10"/>
        <v>3.1720500000000005</v>
      </c>
      <c r="W173" s="61">
        <f t="shared" si="11"/>
        <v>-5.08</v>
      </c>
      <c r="X173" s="42">
        <f t="shared" si="12"/>
        <v>-16.114014000000001</v>
      </c>
      <c r="Y173" s="73">
        <f t="shared" si="13"/>
        <v>45.577919999999992</v>
      </c>
      <c r="Z173" s="9">
        <f t="shared" si="14"/>
        <v>14.731952999999995</v>
      </c>
    </row>
    <row r="174" spans="1:26" x14ac:dyDescent="0.2">
      <c r="A174" s="2" t="s">
        <v>115</v>
      </c>
      <c r="B174" s="2" t="s">
        <v>20</v>
      </c>
      <c r="C174" s="70">
        <v>29</v>
      </c>
      <c r="D174" s="70">
        <v>76</v>
      </c>
      <c r="E174" s="70">
        <v>17.5</v>
      </c>
      <c r="F174" s="2">
        <v>0.41899999999999998</v>
      </c>
      <c r="G174" s="2">
        <v>0.38900000000000001</v>
      </c>
      <c r="H174" s="2">
        <v>0.71199999999999997</v>
      </c>
      <c r="I174" s="58">
        <v>2.6</v>
      </c>
      <c r="J174" s="58">
        <v>1.1000000000000001</v>
      </c>
      <c r="K174" s="58">
        <v>0.6</v>
      </c>
      <c r="L174" s="58">
        <v>0.4</v>
      </c>
      <c r="M174" s="58">
        <v>0.6</v>
      </c>
      <c r="N174" s="59">
        <v>1.8552631578947369</v>
      </c>
      <c r="O174" s="58">
        <v>7.4</v>
      </c>
      <c r="P174" s="59">
        <v>0.56499999999999995</v>
      </c>
      <c r="Q174" s="70">
        <v>16.7</v>
      </c>
      <c r="R174" s="64">
        <v>1.9</v>
      </c>
      <c r="S174" s="64">
        <v>-1.6</v>
      </c>
      <c r="T174" s="64">
        <v>0.1</v>
      </c>
      <c r="U174" s="64">
        <v>-3</v>
      </c>
      <c r="V174" s="67">
        <f t="shared" si="10"/>
        <v>1.6364811991869919</v>
      </c>
      <c r="W174" s="61">
        <f t="shared" si="11"/>
        <v>0.19999999999999996</v>
      </c>
      <c r="X174" s="42">
        <f t="shared" si="12"/>
        <v>0.32729623983739831</v>
      </c>
      <c r="Y174" s="73">
        <f t="shared" si="13"/>
        <v>28.867040000000006</v>
      </c>
      <c r="Z174" s="9">
        <f t="shared" si="14"/>
        <v>14.597168119918702</v>
      </c>
    </row>
    <row r="175" spans="1:26" x14ac:dyDescent="0.2">
      <c r="A175" s="2" t="s">
        <v>370</v>
      </c>
      <c r="B175" s="2" t="s">
        <v>35</v>
      </c>
      <c r="C175" s="70">
        <v>58</v>
      </c>
      <c r="D175" s="70">
        <v>60</v>
      </c>
      <c r="E175" s="70">
        <v>18.8</v>
      </c>
      <c r="F175" s="2">
        <v>0.48299999999999998</v>
      </c>
      <c r="G175" s="2">
        <v>0.4</v>
      </c>
      <c r="H175" s="2">
        <v>0.82699999999999996</v>
      </c>
      <c r="I175" s="58">
        <v>2.2999999999999998</v>
      </c>
      <c r="J175" s="58">
        <v>1.5</v>
      </c>
      <c r="K175" s="58">
        <v>0.7</v>
      </c>
      <c r="L175" s="58">
        <v>0.2</v>
      </c>
      <c r="M175" s="58">
        <v>1.1000000000000001</v>
      </c>
      <c r="N175" s="59">
        <v>1.6</v>
      </c>
      <c r="O175" s="58">
        <v>8.6</v>
      </c>
      <c r="P175" s="59">
        <v>0.59599999999999997</v>
      </c>
      <c r="Q175" s="70">
        <v>19</v>
      </c>
      <c r="R175" s="64">
        <v>2.4</v>
      </c>
      <c r="S175" s="64">
        <v>-0.7</v>
      </c>
      <c r="T175" s="64">
        <v>0.4</v>
      </c>
      <c r="U175" s="64">
        <v>1</v>
      </c>
      <c r="V175" s="67">
        <f t="shared" si="10"/>
        <v>3.1581707317073167</v>
      </c>
      <c r="W175" s="61">
        <f t="shared" si="11"/>
        <v>1.32</v>
      </c>
      <c r="X175" s="42">
        <f t="shared" si="12"/>
        <v>4.1687853658536582</v>
      </c>
      <c r="Y175" s="73">
        <f t="shared" si="13"/>
        <v>24.32544</v>
      </c>
      <c r="Z175" s="9">
        <f t="shared" si="14"/>
        <v>14.247112682926829</v>
      </c>
    </row>
    <row r="176" spans="1:26" x14ac:dyDescent="0.2">
      <c r="A176" s="2" t="s">
        <v>266</v>
      </c>
      <c r="B176" s="2" t="s">
        <v>37</v>
      </c>
      <c r="C176" s="70">
        <v>39</v>
      </c>
      <c r="D176" s="70">
        <v>64</v>
      </c>
      <c r="E176" s="70">
        <v>18.399999999999999</v>
      </c>
      <c r="F176" s="2">
        <v>0.47599999999999998</v>
      </c>
      <c r="G176" s="2">
        <v>0.34</v>
      </c>
      <c r="H176" s="2">
        <v>0.77200000000000002</v>
      </c>
      <c r="I176" s="58">
        <v>3.8</v>
      </c>
      <c r="J176" s="58">
        <v>1</v>
      </c>
      <c r="K176" s="58">
        <v>0.5</v>
      </c>
      <c r="L176" s="58">
        <v>0.6</v>
      </c>
      <c r="M176" s="58">
        <v>0.7</v>
      </c>
      <c r="N176" s="59">
        <v>2.4375</v>
      </c>
      <c r="O176" s="58">
        <v>6.7</v>
      </c>
      <c r="P176" s="59">
        <v>0.55300000000000005</v>
      </c>
      <c r="Q176" s="70">
        <v>15.7</v>
      </c>
      <c r="R176" s="64">
        <v>2.5</v>
      </c>
      <c r="S176" s="64">
        <v>-1.3</v>
      </c>
      <c r="T176" s="64">
        <v>0.2</v>
      </c>
      <c r="U176" s="64">
        <v>3</v>
      </c>
      <c r="V176" s="67">
        <f t="shared" si="10"/>
        <v>1.8319219512195117</v>
      </c>
      <c r="W176" s="61">
        <f t="shared" si="11"/>
        <v>1.6800000000000002</v>
      </c>
      <c r="X176" s="42">
        <f t="shared" si="12"/>
        <v>3.0776288780487802</v>
      </c>
      <c r="Y176" s="73">
        <f t="shared" si="13"/>
        <v>25.414656000000004</v>
      </c>
      <c r="Z176" s="9">
        <f t="shared" si="14"/>
        <v>14.246142439024393</v>
      </c>
    </row>
    <row r="177" spans="1:26" x14ac:dyDescent="0.2">
      <c r="A177" s="2" t="s">
        <v>226</v>
      </c>
      <c r="B177" s="2" t="s">
        <v>27</v>
      </c>
      <c r="C177" s="70">
        <v>42</v>
      </c>
      <c r="D177" s="70">
        <v>59</v>
      </c>
      <c r="E177" s="70">
        <v>20.9</v>
      </c>
      <c r="F177" s="2">
        <v>0.41099999999999998</v>
      </c>
      <c r="G177" s="2">
        <v>0.184</v>
      </c>
      <c r="H177" s="2">
        <v>0.64500000000000002</v>
      </c>
      <c r="I177" s="58">
        <v>5.3</v>
      </c>
      <c r="J177" s="58">
        <v>1.6</v>
      </c>
      <c r="K177" s="58">
        <v>0.7</v>
      </c>
      <c r="L177" s="58">
        <v>0.5</v>
      </c>
      <c r="M177" s="58">
        <v>1.2</v>
      </c>
      <c r="N177" s="59">
        <v>1.8135593220338984</v>
      </c>
      <c r="O177" s="58">
        <v>8.9</v>
      </c>
      <c r="P177" s="59">
        <v>0.46400000000000002</v>
      </c>
      <c r="Q177" s="70">
        <v>21.6</v>
      </c>
      <c r="R177" s="64">
        <v>1.2</v>
      </c>
      <c r="S177" s="64">
        <v>-3</v>
      </c>
      <c r="T177" s="64">
        <v>-0.3</v>
      </c>
      <c r="U177" s="64">
        <v>-9</v>
      </c>
      <c r="V177" s="67">
        <f t="shared" si="10"/>
        <v>2.8421451219512193</v>
      </c>
      <c r="W177" s="61">
        <f t="shared" si="11"/>
        <v>-1.44</v>
      </c>
      <c r="X177" s="42">
        <f t="shared" si="12"/>
        <v>-4.0926889756097555</v>
      </c>
      <c r="Y177" s="73">
        <f t="shared" si="13"/>
        <v>31.803456000000001</v>
      </c>
      <c r="Z177" s="9">
        <f t="shared" si="14"/>
        <v>13.855383512195122</v>
      </c>
    </row>
    <row r="178" spans="1:26" x14ac:dyDescent="0.2">
      <c r="A178" s="2" t="s">
        <v>349</v>
      </c>
      <c r="B178" s="2" t="s">
        <v>40</v>
      </c>
      <c r="C178" s="70">
        <v>36</v>
      </c>
      <c r="D178" s="70">
        <v>74</v>
      </c>
      <c r="E178" s="70">
        <v>23.7</v>
      </c>
      <c r="F178" s="2">
        <v>0.38600000000000001</v>
      </c>
      <c r="G178" s="2">
        <v>0.27900000000000003</v>
      </c>
      <c r="H178" s="2">
        <v>0.72799999999999998</v>
      </c>
      <c r="I178" s="58">
        <v>2.9</v>
      </c>
      <c r="J178" s="58">
        <v>1.2</v>
      </c>
      <c r="K178" s="58">
        <v>1.2</v>
      </c>
      <c r="L178" s="58">
        <v>0.4</v>
      </c>
      <c r="M178" s="58">
        <v>0.9</v>
      </c>
      <c r="N178" s="59">
        <v>2.2432432432432434</v>
      </c>
      <c r="O178" s="58">
        <v>7.7</v>
      </c>
      <c r="P178" s="59">
        <v>0.49199999999999999</v>
      </c>
      <c r="Q178" s="70">
        <v>15.4</v>
      </c>
      <c r="R178" s="64">
        <v>1.2</v>
      </c>
      <c r="S178" s="64">
        <v>-1.7</v>
      </c>
      <c r="T178" s="64">
        <v>0.1</v>
      </c>
      <c r="U178" s="64">
        <v>-12</v>
      </c>
      <c r="V178" s="67">
        <f t="shared" si="10"/>
        <v>2.4702914634146338</v>
      </c>
      <c r="W178" s="61">
        <f t="shared" si="11"/>
        <v>-1.8800000000000003</v>
      </c>
      <c r="X178" s="42">
        <f t="shared" si="12"/>
        <v>-4.6441479512195123</v>
      </c>
      <c r="Y178" s="73">
        <f t="shared" si="13"/>
        <v>31.746464</v>
      </c>
      <c r="Z178" s="9">
        <f t="shared" si="14"/>
        <v>13.551158024390244</v>
      </c>
    </row>
    <row r="179" spans="1:26" x14ac:dyDescent="0.2">
      <c r="A179" s="2" t="s">
        <v>139</v>
      </c>
      <c r="B179" s="2" t="s">
        <v>29</v>
      </c>
      <c r="C179" s="70">
        <v>53</v>
      </c>
      <c r="D179" s="70">
        <v>74</v>
      </c>
      <c r="E179" s="70">
        <v>18.899999999999999</v>
      </c>
      <c r="F179" s="2">
        <v>0.45600000000000002</v>
      </c>
      <c r="G179" s="2">
        <v>0.45</v>
      </c>
      <c r="H179" s="2">
        <v>0.84599999999999997</v>
      </c>
      <c r="I179" s="58">
        <v>1.6</v>
      </c>
      <c r="J179" s="58">
        <v>0.9</v>
      </c>
      <c r="K179" s="58">
        <v>0.5</v>
      </c>
      <c r="L179" s="58">
        <v>0.2</v>
      </c>
      <c r="M179" s="58">
        <v>0.8</v>
      </c>
      <c r="N179" s="59">
        <v>1.3108108108108107</v>
      </c>
      <c r="O179" s="58">
        <v>7.9</v>
      </c>
      <c r="P179" s="59">
        <v>0.59499999999999997</v>
      </c>
      <c r="Q179" s="70">
        <v>16.600000000000001</v>
      </c>
      <c r="R179" s="64">
        <v>2.4</v>
      </c>
      <c r="S179" s="64">
        <v>-1.3</v>
      </c>
      <c r="T179" s="64">
        <v>0.2</v>
      </c>
      <c r="U179" s="64">
        <v>-1</v>
      </c>
      <c r="V179" s="67">
        <f t="shared" si="10"/>
        <v>3.1262405487804878</v>
      </c>
      <c r="W179" s="61">
        <f t="shared" si="11"/>
        <v>0.84000000000000008</v>
      </c>
      <c r="X179" s="42">
        <f t="shared" si="12"/>
        <v>2.6260420609756099</v>
      </c>
      <c r="Y179" s="73">
        <f t="shared" si="13"/>
        <v>23.560679999999998</v>
      </c>
      <c r="Z179" s="9">
        <f t="shared" si="14"/>
        <v>13.093361030487804</v>
      </c>
    </row>
    <row r="180" spans="1:26" x14ac:dyDescent="0.2">
      <c r="A180" s="2" t="s">
        <v>308</v>
      </c>
      <c r="B180" s="2" t="s">
        <v>31</v>
      </c>
      <c r="C180" s="70">
        <v>48</v>
      </c>
      <c r="D180" s="70">
        <v>77</v>
      </c>
      <c r="E180" s="70">
        <v>17.399999999999999</v>
      </c>
      <c r="F180" s="2">
        <v>0.49099999999999999</v>
      </c>
      <c r="G180" s="2">
        <v>0.40799999999999997</v>
      </c>
      <c r="H180" s="2">
        <v>0.83499999999999996</v>
      </c>
      <c r="I180" s="58">
        <v>1.4</v>
      </c>
      <c r="J180" s="58">
        <v>0.9</v>
      </c>
      <c r="K180" s="58">
        <v>0.2</v>
      </c>
      <c r="L180" s="58">
        <v>0.1</v>
      </c>
      <c r="M180" s="58">
        <v>0.5</v>
      </c>
      <c r="N180" s="59">
        <v>1.3506493506493507</v>
      </c>
      <c r="O180" s="58">
        <v>7.3</v>
      </c>
      <c r="P180" s="59">
        <v>0.61699999999999999</v>
      </c>
      <c r="Q180" s="70">
        <v>16.3</v>
      </c>
      <c r="R180" s="64">
        <v>2.9</v>
      </c>
      <c r="S180" s="64">
        <v>-2.1</v>
      </c>
      <c r="T180" s="64">
        <v>0</v>
      </c>
      <c r="U180" s="64">
        <v>5</v>
      </c>
      <c r="V180" s="67">
        <f t="shared" si="10"/>
        <v>2.6632609756097558</v>
      </c>
      <c r="W180" s="61">
        <f t="shared" si="11"/>
        <v>2.16</v>
      </c>
      <c r="X180" s="42">
        <f t="shared" si="12"/>
        <v>5.7526437073170733</v>
      </c>
      <c r="Y180" s="73">
        <f t="shared" si="13"/>
        <v>20.277028000000005</v>
      </c>
      <c r="Z180" s="9">
        <f t="shared" si="14"/>
        <v>13.014835853658539</v>
      </c>
    </row>
    <row r="181" spans="1:26" x14ac:dyDescent="0.2">
      <c r="A181" s="2" t="s">
        <v>354</v>
      </c>
      <c r="B181" s="2" t="s">
        <v>47</v>
      </c>
      <c r="C181" s="70">
        <v>41</v>
      </c>
      <c r="D181" s="70">
        <v>68</v>
      </c>
      <c r="E181" s="70">
        <v>12.9</v>
      </c>
      <c r="F181" s="2">
        <v>0.44</v>
      </c>
      <c r="G181" s="2">
        <v>0</v>
      </c>
      <c r="H181" s="2">
        <v>0.78200000000000003</v>
      </c>
      <c r="I181" s="58">
        <v>3.9</v>
      </c>
      <c r="J181" s="58">
        <v>1.3</v>
      </c>
      <c r="K181" s="58">
        <v>0.5</v>
      </c>
      <c r="L181" s="58">
        <v>0.3</v>
      </c>
      <c r="M181" s="58">
        <v>0.8</v>
      </c>
      <c r="N181" s="59">
        <v>2.2205882352941178</v>
      </c>
      <c r="O181" s="58">
        <v>3.9</v>
      </c>
      <c r="P181" s="59">
        <v>0.53900000000000003</v>
      </c>
      <c r="Q181" s="70">
        <v>15</v>
      </c>
      <c r="R181" s="64">
        <v>2.2999999999999998</v>
      </c>
      <c r="S181" s="64">
        <v>0.2</v>
      </c>
      <c r="T181" s="64">
        <v>0.5</v>
      </c>
      <c r="U181" s="64">
        <v>7</v>
      </c>
      <c r="V181" s="67">
        <f t="shared" si="10"/>
        <v>1.370625</v>
      </c>
      <c r="W181" s="61">
        <f t="shared" si="11"/>
        <v>2.52</v>
      </c>
      <c r="X181" s="42">
        <f t="shared" si="12"/>
        <v>3.4539749999999998</v>
      </c>
      <c r="Y181" s="73">
        <f t="shared" si="13"/>
        <v>22.063311999999996</v>
      </c>
      <c r="Z181" s="9">
        <f t="shared" si="14"/>
        <v>12.758643499999998</v>
      </c>
    </row>
    <row r="182" spans="1:26" x14ac:dyDescent="0.2">
      <c r="A182" s="2" t="s">
        <v>310</v>
      </c>
      <c r="B182" s="2" t="s">
        <v>21</v>
      </c>
      <c r="C182" s="70">
        <v>39</v>
      </c>
      <c r="D182" s="70">
        <v>66</v>
      </c>
      <c r="E182" s="70">
        <v>23.5</v>
      </c>
      <c r="F182" s="2">
        <v>0.40300000000000002</v>
      </c>
      <c r="G182" s="2">
        <v>0.35099999999999998</v>
      </c>
      <c r="H182" s="2">
        <v>0.72199999999999998</v>
      </c>
      <c r="I182" s="58">
        <v>3.6</v>
      </c>
      <c r="J182" s="58">
        <v>1.7</v>
      </c>
      <c r="K182" s="58">
        <v>0.5</v>
      </c>
      <c r="L182" s="58">
        <v>0.2</v>
      </c>
      <c r="M182" s="58">
        <v>1</v>
      </c>
      <c r="N182" s="59">
        <v>1.7424242424242424</v>
      </c>
      <c r="O182" s="58">
        <v>7.6</v>
      </c>
      <c r="P182" s="59">
        <v>0.51</v>
      </c>
      <c r="Q182" s="70">
        <v>15.4</v>
      </c>
      <c r="R182" s="64">
        <v>1.9</v>
      </c>
      <c r="S182" s="64">
        <v>-2</v>
      </c>
      <c r="T182" s="64">
        <v>0</v>
      </c>
      <c r="U182" s="64">
        <v>-7</v>
      </c>
      <c r="V182" s="67">
        <f t="shared" si="10"/>
        <v>2.3666935975609755</v>
      </c>
      <c r="W182" s="61">
        <f t="shared" si="11"/>
        <v>-0.64000000000000012</v>
      </c>
      <c r="X182" s="42">
        <f t="shared" si="12"/>
        <v>-1.5146839024390246</v>
      </c>
      <c r="Y182" s="73">
        <f t="shared" si="13"/>
        <v>26.673439999999999</v>
      </c>
      <c r="Z182" s="9">
        <f t="shared" si="14"/>
        <v>12.579378048780487</v>
      </c>
    </row>
    <row r="183" spans="1:26" x14ac:dyDescent="0.2">
      <c r="A183" s="2" t="s">
        <v>318</v>
      </c>
      <c r="B183" s="2" t="s">
        <v>44</v>
      </c>
      <c r="C183" s="70">
        <v>33</v>
      </c>
      <c r="D183" s="70">
        <v>69</v>
      </c>
      <c r="E183" s="70">
        <v>25.5</v>
      </c>
      <c r="F183" s="2">
        <v>0.39</v>
      </c>
      <c r="G183" s="2">
        <v>0.36499999999999999</v>
      </c>
      <c r="H183" s="2">
        <v>0.78900000000000003</v>
      </c>
      <c r="I183" s="58">
        <v>1.9</v>
      </c>
      <c r="J183" s="58">
        <v>2.1</v>
      </c>
      <c r="K183" s="58">
        <v>0.6</v>
      </c>
      <c r="L183" s="58">
        <v>0.3</v>
      </c>
      <c r="M183" s="58">
        <v>0.9</v>
      </c>
      <c r="N183" s="59">
        <v>2.3913043478260869</v>
      </c>
      <c r="O183" s="58">
        <v>8.1999999999999993</v>
      </c>
      <c r="P183" s="59">
        <v>0.55000000000000004</v>
      </c>
      <c r="Q183" s="70">
        <v>13.4</v>
      </c>
      <c r="R183" s="64">
        <v>1.6</v>
      </c>
      <c r="S183" s="64">
        <v>-1.7</v>
      </c>
      <c r="T183" s="64">
        <v>0.1</v>
      </c>
      <c r="U183" s="64">
        <v>-6</v>
      </c>
      <c r="V183" s="67">
        <f t="shared" si="10"/>
        <v>1.9767553353658538</v>
      </c>
      <c r="W183" s="61">
        <f t="shared" si="11"/>
        <v>-0.52</v>
      </c>
      <c r="X183" s="42">
        <f t="shared" si="12"/>
        <v>-1.0279127743902441</v>
      </c>
      <c r="Y183" s="73">
        <f t="shared" si="13"/>
        <v>25.802399999999999</v>
      </c>
      <c r="Z183" s="9">
        <f t="shared" si="14"/>
        <v>12.387243612804877</v>
      </c>
    </row>
    <row r="184" spans="1:26" x14ac:dyDescent="0.2">
      <c r="A184" s="2" t="s">
        <v>422</v>
      </c>
      <c r="B184" s="2" t="s">
        <v>28</v>
      </c>
      <c r="C184" s="70">
        <v>17</v>
      </c>
      <c r="D184" s="70">
        <v>64</v>
      </c>
      <c r="E184" s="70">
        <v>22.8</v>
      </c>
      <c r="F184" s="2">
        <v>0.44800000000000001</v>
      </c>
      <c r="G184" s="2">
        <v>0.39400000000000002</v>
      </c>
      <c r="H184" s="2">
        <v>0.80300000000000005</v>
      </c>
      <c r="I184" s="58">
        <v>3.1</v>
      </c>
      <c r="J184" s="58">
        <v>1.9</v>
      </c>
      <c r="K184" s="58">
        <v>0.4</v>
      </c>
      <c r="L184" s="58">
        <v>0.2</v>
      </c>
      <c r="M184" s="58">
        <v>1.8</v>
      </c>
      <c r="N184" s="59">
        <v>1.828125</v>
      </c>
      <c r="O184" s="58">
        <v>10.9</v>
      </c>
      <c r="P184" s="59">
        <v>0.56399999999999995</v>
      </c>
      <c r="Q184" s="70">
        <v>21.5</v>
      </c>
      <c r="R184" s="64">
        <v>0.9</v>
      </c>
      <c r="S184" s="64">
        <v>-4.2</v>
      </c>
      <c r="T184" s="64">
        <v>-0.8</v>
      </c>
      <c r="U184" s="64">
        <v>-12</v>
      </c>
      <c r="V184" s="67">
        <f t="shared" si="10"/>
        <v>1.3550243902439028</v>
      </c>
      <c r="W184" s="61">
        <f t="shared" si="11"/>
        <v>-2.3600000000000003</v>
      </c>
      <c r="X184" s="42">
        <f t="shared" si="12"/>
        <v>-3.1978575609756108</v>
      </c>
      <c r="Y184" s="73">
        <f t="shared" si="13"/>
        <v>27.877055999999989</v>
      </c>
      <c r="Z184" s="9">
        <f t="shared" si="14"/>
        <v>12.33959921951219</v>
      </c>
    </row>
    <row r="185" spans="1:26" x14ac:dyDescent="0.2">
      <c r="A185" s="2" t="s">
        <v>173</v>
      </c>
      <c r="B185" s="2" t="s">
        <v>38</v>
      </c>
      <c r="C185" s="70">
        <v>39</v>
      </c>
      <c r="D185" s="70">
        <v>71</v>
      </c>
      <c r="E185" s="70">
        <v>15</v>
      </c>
      <c r="F185" s="2">
        <v>0.435</v>
      </c>
      <c r="G185" s="2">
        <v>0.36199999999999999</v>
      </c>
      <c r="H185" s="2">
        <v>0.89600000000000002</v>
      </c>
      <c r="I185" s="58">
        <v>1.5</v>
      </c>
      <c r="J185" s="58">
        <v>1.9</v>
      </c>
      <c r="K185" s="58">
        <v>0.5</v>
      </c>
      <c r="L185" s="58">
        <v>0.1</v>
      </c>
      <c r="M185" s="58">
        <v>0.6</v>
      </c>
      <c r="N185" s="59">
        <v>0.90140845070422537</v>
      </c>
      <c r="O185" s="58">
        <v>5.9</v>
      </c>
      <c r="P185" s="59">
        <v>0.55000000000000004</v>
      </c>
      <c r="Q185" s="70">
        <v>16.3</v>
      </c>
      <c r="R185" s="64">
        <v>1.9</v>
      </c>
      <c r="S185" s="64">
        <v>-2.2999999999999998</v>
      </c>
      <c r="T185" s="64">
        <v>-0.1</v>
      </c>
      <c r="U185" s="64">
        <v>0</v>
      </c>
      <c r="V185" s="67">
        <f t="shared" si="10"/>
        <v>1.7200724085365851</v>
      </c>
      <c r="W185" s="61">
        <f t="shared" si="11"/>
        <v>0.72</v>
      </c>
      <c r="X185" s="42">
        <f t="shared" si="12"/>
        <v>1.2384521341463413</v>
      </c>
      <c r="Y185" s="73">
        <f t="shared" si="13"/>
        <v>23.2698</v>
      </c>
      <c r="Z185" s="9">
        <f t="shared" si="14"/>
        <v>12.254126067073171</v>
      </c>
    </row>
    <row r="186" spans="1:26" x14ac:dyDescent="0.2">
      <c r="A186" s="2" t="s">
        <v>409</v>
      </c>
      <c r="B186" s="2" t="s">
        <v>39</v>
      </c>
      <c r="C186" s="70">
        <v>37</v>
      </c>
      <c r="D186" s="70">
        <v>68</v>
      </c>
      <c r="E186" s="70">
        <v>16.5</v>
      </c>
      <c r="F186" s="2">
        <v>0.42599999999999999</v>
      </c>
      <c r="G186" s="2">
        <v>0.371</v>
      </c>
      <c r="H186" s="2">
        <v>0.68500000000000005</v>
      </c>
      <c r="I186" s="58">
        <v>3.2</v>
      </c>
      <c r="J186" s="58">
        <v>2.1</v>
      </c>
      <c r="K186" s="58">
        <v>0.6</v>
      </c>
      <c r="L186" s="58">
        <v>0.1</v>
      </c>
      <c r="M186" s="58">
        <v>1.3</v>
      </c>
      <c r="N186" s="59">
        <v>1.6323529411764706</v>
      </c>
      <c r="O186" s="58">
        <v>7.2</v>
      </c>
      <c r="P186" s="59">
        <v>0.52900000000000003</v>
      </c>
      <c r="Q186" s="70">
        <v>20.3</v>
      </c>
      <c r="R186" s="64">
        <v>1.1000000000000001</v>
      </c>
      <c r="S186" s="64">
        <v>-2.1</v>
      </c>
      <c r="T186" s="64">
        <v>0</v>
      </c>
      <c r="U186" s="64">
        <v>-9</v>
      </c>
      <c r="V186" s="67">
        <f t="shared" si="10"/>
        <v>2.1410929878048779</v>
      </c>
      <c r="W186" s="61">
        <f t="shared" si="11"/>
        <v>-1.3599999999999999</v>
      </c>
      <c r="X186" s="42">
        <f t="shared" si="12"/>
        <v>-2.9118864634146338</v>
      </c>
      <c r="Y186" s="73">
        <f t="shared" si="13"/>
        <v>27.108736</v>
      </c>
      <c r="Z186" s="9">
        <f t="shared" si="14"/>
        <v>12.098424768292684</v>
      </c>
    </row>
    <row r="187" spans="1:26" x14ac:dyDescent="0.2">
      <c r="A187" s="2" t="s">
        <v>287</v>
      </c>
      <c r="B187" s="2" t="s">
        <v>43</v>
      </c>
      <c r="C187" s="70">
        <v>57</v>
      </c>
      <c r="D187" s="70">
        <v>64</v>
      </c>
      <c r="E187" s="70">
        <v>15.1</v>
      </c>
      <c r="F187" s="2">
        <v>0.51900000000000002</v>
      </c>
      <c r="G187" s="2">
        <v>0</v>
      </c>
      <c r="H187" s="2">
        <v>0.78400000000000003</v>
      </c>
      <c r="I187" s="58">
        <v>1.8</v>
      </c>
      <c r="J187" s="58">
        <v>1.8</v>
      </c>
      <c r="K187" s="58">
        <v>0.5</v>
      </c>
      <c r="L187" s="58">
        <v>0.4</v>
      </c>
      <c r="M187" s="58">
        <v>0.6</v>
      </c>
      <c r="N187" s="59">
        <v>1.15625</v>
      </c>
      <c r="O187" s="58">
        <v>4</v>
      </c>
      <c r="P187" s="59">
        <v>0.55500000000000005</v>
      </c>
      <c r="Q187" s="70">
        <v>12</v>
      </c>
      <c r="R187" s="64">
        <v>2</v>
      </c>
      <c r="S187" s="64">
        <v>-1.5</v>
      </c>
      <c r="T187" s="64">
        <v>0.1</v>
      </c>
      <c r="U187" s="64">
        <v>6</v>
      </c>
      <c r="V187" s="67">
        <f t="shared" si="10"/>
        <v>1.6794146341463414</v>
      </c>
      <c r="W187" s="61">
        <f t="shared" si="11"/>
        <v>2.04</v>
      </c>
      <c r="X187" s="42">
        <f t="shared" si="12"/>
        <v>3.4260058536585367</v>
      </c>
      <c r="Y187" s="73">
        <f t="shared" si="13"/>
        <v>20.540800000000004</v>
      </c>
      <c r="Z187" s="9">
        <f t="shared" si="14"/>
        <v>11.983402926829271</v>
      </c>
    </row>
    <row r="188" spans="1:26" x14ac:dyDescent="0.2">
      <c r="A188" s="2" t="s">
        <v>272</v>
      </c>
      <c r="B188" s="2" t="s">
        <v>27</v>
      </c>
      <c r="C188" s="70">
        <v>42</v>
      </c>
      <c r="D188" s="70">
        <v>63</v>
      </c>
      <c r="E188" s="70">
        <v>20.5</v>
      </c>
      <c r="F188" s="2">
        <v>0.45</v>
      </c>
      <c r="G188" s="2">
        <v>0.315</v>
      </c>
      <c r="H188" s="2">
        <v>0.78300000000000003</v>
      </c>
      <c r="I188" s="58">
        <v>3.9</v>
      </c>
      <c r="J188" s="58">
        <v>0.8</v>
      </c>
      <c r="K188" s="58">
        <v>0.7</v>
      </c>
      <c r="L188" s="58">
        <v>0.4</v>
      </c>
      <c r="M188" s="58">
        <v>1.2</v>
      </c>
      <c r="N188" s="59">
        <v>2.3174603174603177</v>
      </c>
      <c r="O188" s="58">
        <v>8.5</v>
      </c>
      <c r="P188" s="59">
        <v>0.54500000000000004</v>
      </c>
      <c r="Q188" s="70">
        <v>18.399999999999999</v>
      </c>
      <c r="R188" s="64">
        <v>1.6</v>
      </c>
      <c r="S188" s="64">
        <v>-2.4</v>
      </c>
      <c r="T188" s="64">
        <v>-0.1</v>
      </c>
      <c r="U188" s="64">
        <v>-7</v>
      </c>
      <c r="V188" s="67">
        <f t="shared" si="10"/>
        <v>2.5357499999999997</v>
      </c>
      <c r="W188" s="61">
        <f t="shared" si="11"/>
        <v>-0.8</v>
      </c>
      <c r="X188" s="42">
        <f t="shared" si="12"/>
        <v>-2.0286</v>
      </c>
      <c r="Y188" s="73">
        <f t="shared" si="13"/>
        <v>25.9435</v>
      </c>
      <c r="Z188" s="9">
        <f t="shared" si="14"/>
        <v>11.95745</v>
      </c>
    </row>
    <row r="189" spans="1:26" x14ac:dyDescent="0.2">
      <c r="A189" s="2" t="s">
        <v>199</v>
      </c>
      <c r="B189" s="2" t="s">
        <v>34</v>
      </c>
      <c r="C189" s="70">
        <v>53</v>
      </c>
      <c r="D189" s="70">
        <v>73</v>
      </c>
      <c r="E189" s="70">
        <v>20.2</v>
      </c>
      <c r="F189" s="2">
        <v>0.4</v>
      </c>
      <c r="G189" s="2">
        <v>0.35399999999999998</v>
      </c>
      <c r="H189" s="2">
        <v>0.83799999999999997</v>
      </c>
      <c r="I189" s="58">
        <v>2.5</v>
      </c>
      <c r="J189" s="58">
        <v>0.5</v>
      </c>
      <c r="K189" s="58">
        <v>0.5</v>
      </c>
      <c r="L189" s="58">
        <v>0.4</v>
      </c>
      <c r="M189" s="58">
        <v>0.8</v>
      </c>
      <c r="N189" s="59">
        <v>1.726027397260274</v>
      </c>
      <c r="O189" s="58">
        <v>9.1999999999999993</v>
      </c>
      <c r="P189" s="59">
        <v>0.55500000000000005</v>
      </c>
      <c r="Q189" s="70">
        <v>19.5</v>
      </c>
      <c r="R189" s="64">
        <v>1.9</v>
      </c>
      <c r="S189" s="64">
        <v>-3.4</v>
      </c>
      <c r="T189" s="64">
        <v>-0.5</v>
      </c>
      <c r="U189" s="64">
        <v>-6</v>
      </c>
      <c r="V189" s="67">
        <f t="shared" si="10"/>
        <v>3.8719489329268297</v>
      </c>
      <c r="W189" s="61">
        <f t="shared" si="11"/>
        <v>-0.64000000000000012</v>
      </c>
      <c r="X189" s="42">
        <f t="shared" si="12"/>
        <v>-2.4780473170731714</v>
      </c>
      <c r="Y189" s="73">
        <f t="shared" si="13"/>
        <v>26.367519999999999</v>
      </c>
      <c r="Z189" s="9">
        <f t="shared" si="14"/>
        <v>11.944736341463415</v>
      </c>
    </row>
    <row r="190" spans="1:26" x14ac:dyDescent="0.2">
      <c r="A190" s="2" t="s">
        <v>80</v>
      </c>
      <c r="B190" s="2" t="s">
        <v>43</v>
      </c>
      <c r="C190" s="70">
        <v>57</v>
      </c>
      <c r="D190" s="70">
        <v>68</v>
      </c>
      <c r="E190" s="70">
        <v>11.6</v>
      </c>
      <c r="F190" s="2">
        <v>0.51600000000000001</v>
      </c>
      <c r="G190" s="2">
        <v>0</v>
      </c>
      <c r="H190" s="2">
        <v>0.61</v>
      </c>
      <c r="I190" s="58">
        <v>2.7</v>
      </c>
      <c r="J190" s="58">
        <v>1.1000000000000001</v>
      </c>
      <c r="K190" s="58">
        <v>0.3</v>
      </c>
      <c r="L190" s="58">
        <v>0.8</v>
      </c>
      <c r="M190" s="58">
        <v>0.6</v>
      </c>
      <c r="N190" s="59">
        <v>1.1764705882352942</v>
      </c>
      <c r="O190" s="58">
        <v>3.3</v>
      </c>
      <c r="P190" s="59">
        <v>0.53100000000000003</v>
      </c>
      <c r="Q190" s="70">
        <v>13.7</v>
      </c>
      <c r="R190" s="64">
        <v>1.6</v>
      </c>
      <c r="S190" s="64">
        <v>-0.4</v>
      </c>
      <c r="T190" s="64">
        <v>0.3</v>
      </c>
      <c r="U190" s="64">
        <v>1</v>
      </c>
      <c r="V190" s="67">
        <f t="shared" si="10"/>
        <v>1.5649743902439026</v>
      </c>
      <c r="W190" s="61">
        <f t="shared" si="11"/>
        <v>0.96000000000000019</v>
      </c>
      <c r="X190" s="42">
        <f t="shared" si="12"/>
        <v>1.5023754146341468</v>
      </c>
      <c r="Y190" s="73">
        <f t="shared" si="13"/>
        <v>22.211056000000006</v>
      </c>
      <c r="Z190" s="9">
        <f t="shared" si="14"/>
        <v>11.856715707317077</v>
      </c>
    </row>
    <row r="191" spans="1:26" x14ac:dyDescent="0.2">
      <c r="A191" s="2" t="s">
        <v>269</v>
      </c>
      <c r="B191" s="2" t="s">
        <v>28</v>
      </c>
      <c r="C191" s="70">
        <v>17</v>
      </c>
      <c r="D191" s="70">
        <v>75</v>
      </c>
      <c r="E191" s="70">
        <v>28.8</v>
      </c>
      <c r="F191" s="2">
        <v>0.37</v>
      </c>
      <c r="G191" s="2">
        <v>0.34300000000000003</v>
      </c>
      <c r="H191" s="2">
        <v>0.71699999999999997</v>
      </c>
      <c r="I191" s="58">
        <v>4.5</v>
      </c>
      <c r="J191" s="58">
        <v>1.1000000000000001</v>
      </c>
      <c r="K191" s="58">
        <v>0.6</v>
      </c>
      <c r="L191" s="58">
        <v>0.3</v>
      </c>
      <c r="M191" s="58">
        <v>1.5</v>
      </c>
      <c r="N191" s="59">
        <v>2.3333333333333335</v>
      </c>
      <c r="O191" s="58">
        <v>12.8</v>
      </c>
      <c r="P191" s="59">
        <v>0.47499999999999998</v>
      </c>
      <c r="Q191" s="70">
        <v>22.3</v>
      </c>
      <c r="R191" s="64">
        <v>-1.3</v>
      </c>
      <c r="S191" s="64">
        <v>-6</v>
      </c>
      <c r="T191" s="64">
        <v>-2.2000000000000002</v>
      </c>
      <c r="U191" s="64">
        <v>-23</v>
      </c>
      <c r="V191" s="67">
        <f t="shared" si="10"/>
        <v>2.0804268292682933</v>
      </c>
      <c r="W191" s="61">
        <f t="shared" si="11"/>
        <v>-6.0000000000000009</v>
      </c>
      <c r="X191" s="42">
        <f t="shared" si="12"/>
        <v>-12.482560975609761</v>
      </c>
      <c r="Y191" s="73">
        <f t="shared" si="13"/>
        <v>35.99</v>
      </c>
      <c r="Z191" s="9">
        <f t="shared" si="14"/>
        <v>11.75371951219512</v>
      </c>
    </row>
    <row r="192" spans="1:26" x14ac:dyDescent="0.2">
      <c r="A192" s="2" t="s">
        <v>131</v>
      </c>
      <c r="B192" s="2" t="s">
        <v>43</v>
      </c>
      <c r="C192" s="70">
        <v>57</v>
      </c>
      <c r="D192" s="70">
        <v>74</v>
      </c>
      <c r="E192" s="70">
        <v>14.3</v>
      </c>
      <c r="F192" s="2">
        <v>0.46500000000000002</v>
      </c>
      <c r="G192" s="2">
        <v>0.40500000000000003</v>
      </c>
      <c r="H192" s="2">
        <v>0.76900000000000002</v>
      </c>
      <c r="I192" s="58">
        <v>2.1</v>
      </c>
      <c r="J192" s="58">
        <v>1.6</v>
      </c>
      <c r="K192" s="58">
        <v>0.3</v>
      </c>
      <c r="L192" s="58">
        <v>0</v>
      </c>
      <c r="M192" s="58">
        <v>0.7</v>
      </c>
      <c r="N192" s="59">
        <v>1.2432432432432432</v>
      </c>
      <c r="O192" s="58">
        <v>6.9</v>
      </c>
      <c r="P192" s="59">
        <v>0.56499999999999995</v>
      </c>
      <c r="Q192" s="70">
        <v>20.2</v>
      </c>
      <c r="R192" s="64">
        <v>1.8</v>
      </c>
      <c r="S192" s="64">
        <v>-2.9</v>
      </c>
      <c r="T192" s="64">
        <v>-0.2</v>
      </c>
      <c r="U192" s="64">
        <v>-3</v>
      </c>
      <c r="V192" s="67">
        <f t="shared" si="10"/>
        <v>3.0955576219512198</v>
      </c>
      <c r="W192" s="61">
        <f t="shared" si="11"/>
        <v>4.0000000000000036E-2</v>
      </c>
      <c r="X192" s="42">
        <f t="shared" si="12"/>
        <v>0.12382230487804891</v>
      </c>
      <c r="Y192" s="73">
        <f t="shared" si="13"/>
        <v>23.014760000000006</v>
      </c>
      <c r="Z192" s="9">
        <f t="shared" si="14"/>
        <v>11.569291152439028</v>
      </c>
    </row>
    <row r="193" spans="1:26" x14ac:dyDescent="0.2">
      <c r="A193" s="2" t="s">
        <v>295</v>
      </c>
      <c r="B193" s="2" t="s">
        <v>23</v>
      </c>
      <c r="C193" s="70">
        <v>54</v>
      </c>
      <c r="D193" s="70">
        <v>64</v>
      </c>
      <c r="E193" s="70">
        <v>17.5</v>
      </c>
      <c r="F193" s="2">
        <v>0.41799999999999998</v>
      </c>
      <c r="G193" s="2">
        <v>0.255</v>
      </c>
      <c r="H193" s="2">
        <v>0.69799999999999995</v>
      </c>
      <c r="I193" s="58">
        <v>3.8</v>
      </c>
      <c r="J193" s="58">
        <v>1.4</v>
      </c>
      <c r="K193" s="58">
        <v>0.5</v>
      </c>
      <c r="L193" s="58">
        <v>0.4</v>
      </c>
      <c r="M193" s="58">
        <v>1.1000000000000001</v>
      </c>
      <c r="N193" s="59">
        <v>1.453125</v>
      </c>
      <c r="O193" s="58">
        <v>8.5</v>
      </c>
      <c r="P193" s="59">
        <v>0.5</v>
      </c>
      <c r="Q193" s="70">
        <v>23.4</v>
      </c>
      <c r="R193" s="64">
        <v>1.2</v>
      </c>
      <c r="S193" s="64">
        <v>-3.3</v>
      </c>
      <c r="T193" s="64">
        <v>-0.4</v>
      </c>
      <c r="U193" s="64">
        <v>-9</v>
      </c>
      <c r="V193" s="67">
        <f t="shared" si="10"/>
        <v>3.5956097560975611</v>
      </c>
      <c r="W193" s="61">
        <f t="shared" si="11"/>
        <v>-1.48</v>
      </c>
      <c r="X193" s="42">
        <f t="shared" si="12"/>
        <v>-5.3215024390243899</v>
      </c>
      <c r="Y193" s="73">
        <f t="shared" si="13"/>
        <v>28.305599999999998</v>
      </c>
      <c r="Z193" s="9">
        <f t="shared" si="14"/>
        <v>11.492048780487805</v>
      </c>
    </row>
    <row r="194" spans="1:26" x14ac:dyDescent="0.2">
      <c r="A194" s="2" t="s">
        <v>102</v>
      </c>
      <c r="B194" s="2" t="s">
        <v>32</v>
      </c>
      <c r="C194" s="70">
        <v>60</v>
      </c>
      <c r="D194" s="70">
        <v>58</v>
      </c>
      <c r="E194" s="70">
        <v>17.8</v>
      </c>
      <c r="F194" s="2">
        <v>0.46500000000000002</v>
      </c>
      <c r="G194" s="2">
        <v>0.36099999999999999</v>
      </c>
      <c r="H194" s="2">
        <v>0.69</v>
      </c>
      <c r="I194" s="58">
        <v>3.2</v>
      </c>
      <c r="J194" s="58">
        <v>1.4</v>
      </c>
      <c r="K194" s="58">
        <v>0.4</v>
      </c>
      <c r="L194" s="58">
        <v>0.1</v>
      </c>
      <c r="M194" s="58">
        <v>0.8</v>
      </c>
      <c r="N194" s="59">
        <v>1.5172413793103448</v>
      </c>
      <c r="O194" s="58">
        <v>6.4</v>
      </c>
      <c r="P194" s="59">
        <v>0.56299999999999994</v>
      </c>
      <c r="Q194" s="70">
        <v>15.2</v>
      </c>
      <c r="R194" s="64">
        <v>2.1</v>
      </c>
      <c r="S194" s="64">
        <v>-1.6</v>
      </c>
      <c r="T194" s="64">
        <v>0.1</v>
      </c>
      <c r="U194" s="64">
        <v>1</v>
      </c>
      <c r="V194" s="67">
        <f t="shared" si="10"/>
        <v>2.3921463414634143</v>
      </c>
      <c r="W194" s="61">
        <f t="shared" si="11"/>
        <v>1.08</v>
      </c>
      <c r="X194" s="42">
        <f t="shared" si="12"/>
        <v>2.5835180487804879</v>
      </c>
      <c r="Y194" s="73">
        <f t="shared" si="13"/>
        <v>20.244223999999996</v>
      </c>
      <c r="Z194" s="9">
        <f t="shared" si="14"/>
        <v>11.413871024390241</v>
      </c>
    </row>
    <row r="195" spans="1:26" x14ac:dyDescent="0.2">
      <c r="A195" s="2" t="s">
        <v>311</v>
      </c>
      <c r="B195" s="2" t="s">
        <v>43</v>
      </c>
      <c r="C195" s="70">
        <v>57</v>
      </c>
      <c r="D195" s="70">
        <v>72</v>
      </c>
      <c r="E195" s="70">
        <v>13.9</v>
      </c>
      <c r="F195" s="2">
        <v>0.48699999999999999</v>
      </c>
      <c r="G195" s="2">
        <v>0.35599999999999998</v>
      </c>
      <c r="H195" s="2">
        <v>0.56299999999999994</v>
      </c>
      <c r="I195" s="58">
        <v>3.4</v>
      </c>
      <c r="J195" s="58">
        <v>0.4</v>
      </c>
      <c r="K195" s="58">
        <v>0.3</v>
      </c>
      <c r="L195" s="58">
        <v>0.2</v>
      </c>
      <c r="M195" s="58">
        <v>0.4</v>
      </c>
      <c r="N195" s="59">
        <v>1.8611111111111112</v>
      </c>
      <c r="O195" s="58">
        <v>4.7</v>
      </c>
      <c r="P195" s="59">
        <v>0.56899999999999995</v>
      </c>
      <c r="Q195" s="70">
        <v>13.9</v>
      </c>
      <c r="R195" s="64">
        <v>2.1</v>
      </c>
      <c r="S195" s="64">
        <v>-2.5</v>
      </c>
      <c r="T195" s="64">
        <v>-0.1</v>
      </c>
      <c r="U195" s="64">
        <v>5</v>
      </c>
      <c r="V195" s="67">
        <f t="shared" si="10"/>
        <v>2.0145676829268293</v>
      </c>
      <c r="W195" s="61">
        <f t="shared" si="11"/>
        <v>1.8</v>
      </c>
      <c r="X195" s="42">
        <f t="shared" si="12"/>
        <v>3.6262218292682928</v>
      </c>
      <c r="Y195" s="73">
        <f t="shared" si="13"/>
        <v>18.988384</v>
      </c>
      <c r="Z195" s="9">
        <f t="shared" si="14"/>
        <v>11.307302914634146</v>
      </c>
    </row>
    <row r="196" spans="1:26" x14ac:dyDescent="0.2">
      <c r="A196" s="2" t="s">
        <v>60</v>
      </c>
      <c r="B196" s="2" t="s">
        <v>35</v>
      </c>
      <c r="C196" s="70">
        <v>58</v>
      </c>
      <c r="D196" s="70">
        <v>67</v>
      </c>
      <c r="E196" s="70">
        <v>20.2</v>
      </c>
      <c r="F196" s="2">
        <v>0.45300000000000001</v>
      </c>
      <c r="G196" s="2">
        <v>0.33200000000000002</v>
      </c>
      <c r="H196" s="2">
        <v>0.58099999999999996</v>
      </c>
      <c r="I196" s="58">
        <v>2.9</v>
      </c>
      <c r="J196" s="58">
        <v>0.7</v>
      </c>
      <c r="K196" s="58">
        <v>0.7</v>
      </c>
      <c r="L196" s="58">
        <v>0.3</v>
      </c>
      <c r="M196" s="58">
        <v>0.8</v>
      </c>
      <c r="N196" s="59">
        <v>2.08955223880597</v>
      </c>
      <c r="O196" s="58">
        <v>7</v>
      </c>
      <c r="P196" s="59">
        <v>0.54400000000000004</v>
      </c>
      <c r="Q196" s="70">
        <v>15.5</v>
      </c>
      <c r="R196" s="64">
        <v>2</v>
      </c>
      <c r="S196" s="64">
        <v>-1.2</v>
      </c>
      <c r="T196" s="64">
        <v>0.3</v>
      </c>
      <c r="U196" s="64">
        <v>-5</v>
      </c>
      <c r="V196" s="67">
        <f t="shared" si="10"/>
        <v>3.0912261178861788</v>
      </c>
      <c r="W196" s="61">
        <f t="shared" si="11"/>
        <v>-7.999999999999996E-2</v>
      </c>
      <c r="X196" s="42">
        <f t="shared" si="12"/>
        <v>-0.24729808943089418</v>
      </c>
      <c r="Y196" s="73">
        <f t="shared" si="13"/>
        <v>22.641840000000002</v>
      </c>
      <c r="Z196" s="9">
        <f t="shared" si="14"/>
        <v>11.197270955284553</v>
      </c>
    </row>
    <row r="197" spans="1:26" x14ac:dyDescent="0.2">
      <c r="A197" s="2" t="s">
        <v>136</v>
      </c>
      <c r="B197" s="2" t="s">
        <v>19</v>
      </c>
      <c r="C197" s="70">
        <v>19</v>
      </c>
      <c r="D197" s="70">
        <v>64</v>
      </c>
      <c r="E197" s="70">
        <v>18.899999999999999</v>
      </c>
      <c r="F197" s="2">
        <v>0.39700000000000002</v>
      </c>
      <c r="G197" s="2">
        <v>0.33200000000000002</v>
      </c>
      <c r="H197" s="2">
        <v>0.84499999999999997</v>
      </c>
      <c r="I197" s="58">
        <v>1.3</v>
      </c>
      <c r="J197" s="58">
        <v>3.6</v>
      </c>
      <c r="K197" s="58">
        <v>0.5</v>
      </c>
      <c r="L197" s="58">
        <v>0.2</v>
      </c>
      <c r="M197" s="58">
        <v>1.5</v>
      </c>
      <c r="N197" s="59">
        <v>1.171875</v>
      </c>
      <c r="O197" s="58">
        <v>7.9</v>
      </c>
      <c r="P197" s="59">
        <v>0.52200000000000002</v>
      </c>
      <c r="Q197" s="70">
        <v>20.8</v>
      </c>
      <c r="R197" s="64">
        <v>0.2</v>
      </c>
      <c r="S197" s="64">
        <v>-6</v>
      </c>
      <c r="T197" s="64">
        <v>-1.2</v>
      </c>
      <c r="U197" s="64">
        <v>-17</v>
      </c>
      <c r="V197" s="67">
        <f t="shared" si="10"/>
        <v>1.214517073170732</v>
      </c>
      <c r="W197" s="61">
        <f t="shared" si="11"/>
        <v>-3.8000000000000003</v>
      </c>
      <c r="X197" s="42">
        <f t="shared" si="12"/>
        <v>-4.6151648780487822</v>
      </c>
      <c r="Y197" s="73">
        <f t="shared" si="13"/>
        <v>26.910528000000003</v>
      </c>
      <c r="Z197" s="9">
        <f t="shared" si="14"/>
        <v>11.147681560975609</v>
      </c>
    </row>
    <row r="198" spans="1:26" x14ac:dyDescent="0.2">
      <c r="A198" s="2" t="s">
        <v>219</v>
      </c>
      <c r="B198" s="2" t="s">
        <v>28</v>
      </c>
      <c r="C198" s="70">
        <v>17</v>
      </c>
      <c r="D198" s="70">
        <v>58</v>
      </c>
      <c r="E198" s="70">
        <v>20.8</v>
      </c>
      <c r="F198" s="2">
        <v>0.41199999999999998</v>
      </c>
      <c r="G198" s="2">
        <v>0.27600000000000002</v>
      </c>
      <c r="H198" s="2">
        <v>0.76300000000000001</v>
      </c>
      <c r="I198" s="58">
        <v>4.0999999999999996</v>
      </c>
      <c r="J198" s="58">
        <v>1.5</v>
      </c>
      <c r="K198" s="58">
        <v>1</v>
      </c>
      <c r="L198" s="58">
        <v>0.1</v>
      </c>
      <c r="M198" s="58">
        <v>1.5</v>
      </c>
      <c r="N198" s="59">
        <v>1.896551724137931</v>
      </c>
      <c r="O198" s="58">
        <v>8.8000000000000007</v>
      </c>
      <c r="P198" s="59">
        <v>0.497</v>
      </c>
      <c r="Q198" s="70">
        <v>21.3</v>
      </c>
      <c r="R198" s="64">
        <v>-0.1</v>
      </c>
      <c r="S198" s="64">
        <v>-4</v>
      </c>
      <c r="T198" s="64">
        <v>-0.6</v>
      </c>
      <c r="U198" s="64">
        <v>-18</v>
      </c>
      <c r="V198" s="67">
        <f t="shared" si="10"/>
        <v>1.109851219512195</v>
      </c>
      <c r="W198" s="61">
        <f t="shared" si="11"/>
        <v>-3.88</v>
      </c>
      <c r="X198" s="42">
        <f t="shared" si="12"/>
        <v>-4.306222731707317</v>
      </c>
      <c r="Y198" s="73">
        <f t="shared" si="13"/>
        <v>26.557152000000002</v>
      </c>
      <c r="Z198" s="9">
        <f t="shared" si="14"/>
        <v>11.125464634146343</v>
      </c>
    </row>
    <row r="199" spans="1:26" x14ac:dyDescent="0.2">
      <c r="A199" s="2" t="s">
        <v>391</v>
      </c>
      <c r="B199" s="2" t="s">
        <v>46</v>
      </c>
      <c r="C199" s="70">
        <v>51</v>
      </c>
      <c r="D199" s="70">
        <v>79</v>
      </c>
      <c r="E199" s="70">
        <v>17.7</v>
      </c>
      <c r="F199" s="2">
        <v>0.4</v>
      </c>
      <c r="G199" s="2">
        <v>0.40100000000000002</v>
      </c>
      <c r="H199" s="2">
        <v>0.66700000000000004</v>
      </c>
      <c r="I199" s="58">
        <v>3.5</v>
      </c>
      <c r="J199" s="58">
        <v>0.8</v>
      </c>
      <c r="K199" s="58">
        <v>0.3</v>
      </c>
      <c r="L199" s="58">
        <v>0.2</v>
      </c>
      <c r="M199" s="58">
        <v>0.6</v>
      </c>
      <c r="N199" s="59">
        <v>1.9746835443037976</v>
      </c>
      <c r="O199" s="58">
        <v>5.8</v>
      </c>
      <c r="P199" s="59">
        <v>0.52800000000000002</v>
      </c>
      <c r="Q199" s="70">
        <v>14.4</v>
      </c>
      <c r="R199" s="64">
        <v>1.6</v>
      </c>
      <c r="S199" s="64">
        <v>-2.7</v>
      </c>
      <c r="T199" s="64">
        <v>-0.2</v>
      </c>
      <c r="U199" s="64">
        <v>-7</v>
      </c>
      <c r="V199" s="67">
        <f t="shared" ref="V199:V220" si="15">C199*(D199/82*E199/48*Q199/100)</f>
        <v>2.6090231707317071</v>
      </c>
      <c r="W199" s="61">
        <f t="shared" ref="W199:W220" si="16">R199*0.4+T199*0.4+U199*0.2</f>
        <v>-0.84000000000000008</v>
      </c>
      <c r="X199" s="42">
        <f t="shared" ref="X199:X220" si="17">V199*W199</f>
        <v>-2.1915794634146342</v>
      </c>
      <c r="Y199" s="73">
        <f t="shared" ref="Y199:Y220" si="18">D199*(O199*P199+1.5*J199+1.2*I199+3*K199+3*L199-M199-N199)/25</f>
        <v>23.345184000000003</v>
      </c>
      <c r="Z199" s="9">
        <f t="shared" ref="Z199:Z220" si="19">0.5*(X199)+0.5*(Y199)</f>
        <v>10.576802268292685</v>
      </c>
    </row>
    <row r="200" spans="1:26" x14ac:dyDescent="0.2">
      <c r="A200" s="2" t="s">
        <v>172</v>
      </c>
      <c r="B200" s="2" t="s">
        <v>18</v>
      </c>
      <c r="C200" s="70">
        <v>49</v>
      </c>
      <c r="D200" s="70">
        <v>74</v>
      </c>
      <c r="E200" s="70">
        <v>26.1</v>
      </c>
      <c r="F200" s="2">
        <v>0.42899999999999999</v>
      </c>
      <c r="G200" s="2">
        <v>0.36599999999999999</v>
      </c>
      <c r="H200" s="2">
        <v>0.72499999999999998</v>
      </c>
      <c r="I200" s="58">
        <v>1.9</v>
      </c>
      <c r="J200" s="58">
        <v>1</v>
      </c>
      <c r="K200" s="58">
        <v>0.5</v>
      </c>
      <c r="L200" s="58">
        <v>0.2</v>
      </c>
      <c r="M200" s="58">
        <v>0.6</v>
      </c>
      <c r="N200" s="59">
        <v>3.1216216216216215</v>
      </c>
      <c r="O200" s="58">
        <v>6.9</v>
      </c>
      <c r="P200" s="59">
        <v>0.56599999999999995</v>
      </c>
      <c r="Q200" s="70">
        <v>10.6</v>
      </c>
      <c r="R200" s="64">
        <v>2.8</v>
      </c>
      <c r="S200" s="64">
        <v>-1.9</v>
      </c>
      <c r="T200" s="64">
        <v>0</v>
      </c>
      <c r="U200" s="64">
        <v>0</v>
      </c>
      <c r="V200" s="67">
        <f t="shared" si="15"/>
        <v>2.5487021341463412</v>
      </c>
      <c r="W200" s="61">
        <f t="shared" si="16"/>
        <v>1.1199999999999999</v>
      </c>
      <c r="X200" s="42">
        <f t="shared" si="17"/>
        <v>2.8545463902439017</v>
      </c>
      <c r="Y200" s="73">
        <f t="shared" si="18"/>
        <v>17.948784</v>
      </c>
      <c r="Z200" s="9">
        <f t="shared" si="19"/>
        <v>10.40166519512195</v>
      </c>
    </row>
    <row r="201" spans="1:26" x14ac:dyDescent="0.2">
      <c r="A201" s="2" t="s">
        <v>166</v>
      </c>
      <c r="B201" s="2" t="s">
        <v>31</v>
      </c>
      <c r="C201" s="70">
        <v>48</v>
      </c>
      <c r="D201" s="70">
        <v>69</v>
      </c>
      <c r="E201" s="70">
        <v>20.3</v>
      </c>
      <c r="F201" s="2">
        <v>0.38900000000000001</v>
      </c>
      <c r="G201" s="2">
        <v>0.35599999999999998</v>
      </c>
      <c r="H201" s="2">
        <v>0.71899999999999997</v>
      </c>
      <c r="I201" s="58">
        <v>2.9</v>
      </c>
      <c r="J201" s="58">
        <v>2.4</v>
      </c>
      <c r="K201" s="58">
        <v>0.8</v>
      </c>
      <c r="L201" s="58">
        <v>0.3</v>
      </c>
      <c r="M201" s="58">
        <v>1.7</v>
      </c>
      <c r="N201" s="59">
        <v>1.7101449275362319</v>
      </c>
      <c r="O201" s="58">
        <v>10.199999999999999</v>
      </c>
      <c r="P201" s="59">
        <v>0.48299999999999998</v>
      </c>
      <c r="Q201" s="70">
        <v>26.4</v>
      </c>
      <c r="R201" s="64">
        <v>0.3</v>
      </c>
      <c r="S201" s="64">
        <v>-3.6</v>
      </c>
      <c r="T201" s="64">
        <v>-0.6</v>
      </c>
      <c r="U201" s="64">
        <v>-13</v>
      </c>
      <c r="V201" s="67">
        <f t="shared" si="15"/>
        <v>4.509570731707317</v>
      </c>
      <c r="W201" s="61">
        <f t="shared" si="16"/>
        <v>-2.72</v>
      </c>
      <c r="X201" s="42">
        <f t="shared" si="17"/>
        <v>-12.266032390243904</v>
      </c>
      <c r="Y201" s="73">
        <f t="shared" si="18"/>
        <v>32.834215999999998</v>
      </c>
      <c r="Z201" s="9">
        <f t="shared" si="19"/>
        <v>10.284091804878047</v>
      </c>
    </row>
    <row r="202" spans="1:26" x14ac:dyDescent="0.2">
      <c r="A202" s="2" t="s">
        <v>138</v>
      </c>
      <c r="B202" s="2" t="s">
        <v>24</v>
      </c>
      <c r="C202" s="70">
        <v>48</v>
      </c>
      <c r="D202" s="70">
        <v>64</v>
      </c>
      <c r="E202" s="70">
        <v>14.5</v>
      </c>
      <c r="F202" s="2">
        <v>0.47499999999999998</v>
      </c>
      <c r="G202" s="2">
        <v>0.46200000000000002</v>
      </c>
      <c r="H202" s="2">
        <v>0.77800000000000002</v>
      </c>
      <c r="I202" s="58">
        <v>2.9</v>
      </c>
      <c r="J202" s="58">
        <v>0.8</v>
      </c>
      <c r="K202" s="58">
        <v>0.4</v>
      </c>
      <c r="L202" s="58">
        <v>0.2</v>
      </c>
      <c r="M202" s="58">
        <v>0.3</v>
      </c>
      <c r="N202" s="59">
        <v>1.109375</v>
      </c>
      <c r="O202" s="58">
        <v>3</v>
      </c>
      <c r="P202" s="59">
        <v>0.58499999999999996</v>
      </c>
      <c r="Q202" s="70">
        <v>8.9</v>
      </c>
      <c r="R202" s="64">
        <v>1.9</v>
      </c>
      <c r="S202" s="64">
        <v>-0.1</v>
      </c>
      <c r="T202" s="64">
        <v>0.4</v>
      </c>
      <c r="U202" s="64">
        <v>10</v>
      </c>
      <c r="V202" s="67">
        <f t="shared" si="15"/>
        <v>1.0072195121951222</v>
      </c>
      <c r="W202" s="61">
        <f t="shared" si="16"/>
        <v>2.92</v>
      </c>
      <c r="X202" s="42">
        <f t="shared" si="17"/>
        <v>2.9410809756097569</v>
      </c>
      <c r="Y202" s="73">
        <f t="shared" si="18"/>
        <v>17.473600000000005</v>
      </c>
      <c r="Z202" s="9">
        <f t="shared" si="19"/>
        <v>10.207340487804881</v>
      </c>
    </row>
    <row r="203" spans="1:26" x14ac:dyDescent="0.2">
      <c r="A203" s="2" t="s">
        <v>196</v>
      </c>
      <c r="B203" s="2" t="s">
        <v>36</v>
      </c>
      <c r="C203" s="70">
        <v>42</v>
      </c>
      <c r="D203" s="70">
        <v>60</v>
      </c>
      <c r="E203" s="70">
        <v>15.7</v>
      </c>
      <c r="F203" s="2">
        <v>0.41799999999999998</v>
      </c>
      <c r="G203" s="2">
        <v>0.36399999999999999</v>
      </c>
      <c r="H203" s="2">
        <v>0.65</v>
      </c>
      <c r="I203" s="58">
        <v>1.6</v>
      </c>
      <c r="J203" s="58">
        <v>2.6</v>
      </c>
      <c r="K203" s="58">
        <v>0.7</v>
      </c>
      <c r="L203" s="58">
        <v>0.1</v>
      </c>
      <c r="M203" s="58">
        <v>0.9</v>
      </c>
      <c r="N203" s="59">
        <v>1.3</v>
      </c>
      <c r="O203" s="58">
        <v>4.2</v>
      </c>
      <c r="P203" s="59">
        <v>0.52600000000000002</v>
      </c>
      <c r="Q203" s="70">
        <v>13.4</v>
      </c>
      <c r="R203" s="64">
        <v>1.7</v>
      </c>
      <c r="S203" s="64">
        <v>-2</v>
      </c>
      <c r="T203" s="64">
        <v>0</v>
      </c>
      <c r="U203" s="64">
        <v>-1</v>
      </c>
      <c r="V203" s="67">
        <f t="shared" si="15"/>
        <v>1.3469451219512192</v>
      </c>
      <c r="W203" s="61">
        <f t="shared" si="16"/>
        <v>0.48000000000000004</v>
      </c>
      <c r="X203" s="42">
        <f t="shared" si="17"/>
        <v>0.64653365853658529</v>
      </c>
      <c r="Y203" s="73">
        <f t="shared" si="18"/>
        <v>19.750079999999997</v>
      </c>
      <c r="Z203" s="9">
        <f t="shared" si="19"/>
        <v>10.198306829268292</v>
      </c>
    </row>
    <row r="204" spans="1:26" x14ac:dyDescent="0.2">
      <c r="A204" s="2" t="s">
        <v>241</v>
      </c>
      <c r="B204" s="2" t="s">
        <v>36</v>
      </c>
      <c r="C204" s="70">
        <v>42</v>
      </c>
      <c r="D204" s="70">
        <v>68</v>
      </c>
      <c r="E204" s="70">
        <v>18.100000000000001</v>
      </c>
      <c r="F204" s="2">
        <v>0.41199999999999998</v>
      </c>
      <c r="G204" s="2">
        <v>0.36699999999999999</v>
      </c>
      <c r="H204" s="2">
        <v>0.81599999999999995</v>
      </c>
      <c r="I204" s="58">
        <v>2.7</v>
      </c>
      <c r="J204" s="58">
        <v>1.1000000000000001</v>
      </c>
      <c r="K204" s="58">
        <v>0.4</v>
      </c>
      <c r="L204" s="58">
        <v>0.3</v>
      </c>
      <c r="M204" s="58">
        <v>0.6</v>
      </c>
      <c r="N204" s="59">
        <v>1.8088235294117647</v>
      </c>
      <c r="O204" s="58">
        <v>5</v>
      </c>
      <c r="P204" s="59">
        <v>0.53100000000000003</v>
      </c>
      <c r="Q204" s="70">
        <v>12.8</v>
      </c>
      <c r="R204" s="64">
        <v>1.9</v>
      </c>
      <c r="S204" s="64">
        <v>-2.7</v>
      </c>
      <c r="T204" s="64">
        <v>-0.2</v>
      </c>
      <c r="U204" s="64">
        <v>-3</v>
      </c>
      <c r="V204" s="67">
        <f t="shared" si="15"/>
        <v>1.6810926829268293</v>
      </c>
      <c r="W204" s="61">
        <f t="shared" si="16"/>
        <v>7.9999999999999849E-2</v>
      </c>
      <c r="X204" s="42">
        <f t="shared" si="17"/>
        <v>0.1344874146341461</v>
      </c>
      <c r="Y204" s="73">
        <f t="shared" si="18"/>
        <v>19.682400000000005</v>
      </c>
      <c r="Z204" s="9">
        <f t="shared" si="19"/>
        <v>9.9084437073170761</v>
      </c>
    </row>
    <row r="205" spans="1:26" x14ac:dyDescent="0.2">
      <c r="A205" s="2" t="s">
        <v>188</v>
      </c>
      <c r="B205" s="2" t="s">
        <v>38</v>
      </c>
      <c r="C205" s="70">
        <v>39</v>
      </c>
      <c r="D205" s="70">
        <v>58</v>
      </c>
      <c r="E205" s="70">
        <v>14.1</v>
      </c>
      <c r="F205" s="2">
        <v>0.503</v>
      </c>
      <c r="G205" s="2">
        <v>0</v>
      </c>
      <c r="H205" s="2">
        <v>0.63700000000000001</v>
      </c>
      <c r="I205" s="58">
        <v>3.8</v>
      </c>
      <c r="J205" s="58">
        <v>1.5</v>
      </c>
      <c r="K205" s="58">
        <v>0.5</v>
      </c>
      <c r="L205" s="58">
        <v>0.4</v>
      </c>
      <c r="M205" s="58">
        <v>1.3</v>
      </c>
      <c r="N205" s="59">
        <v>2.5862068965517242</v>
      </c>
      <c r="O205" s="58">
        <v>7</v>
      </c>
      <c r="P205" s="59">
        <v>0.52600000000000002</v>
      </c>
      <c r="Q205" s="70">
        <v>23.2</v>
      </c>
      <c r="R205" s="64">
        <v>1</v>
      </c>
      <c r="S205" s="64">
        <v>-2.1</v>
      </c>
      <c r="T205" s="64">
        <v>0</v>
      </c>
      <c r="U205" s="64">
        <v>-7</v>
      </c>
      <c r="V205" s="67">
        <f t="shared" si="15"/>
        <v>1.8799426829268291</v>
      </c>
      <c r="W205" s="61">
        <f t="shared" si="16"/>
        <v>-1</v>
      </c>
      <c r="X205" s="42">
        <f t="shared" si="17"/>
        <v>-1.8799426829268291</v>
      </c>
      <c r="Y205" s="73">
        <f t="shared" si="18"/>
        <v>21.58944</v>
      </c>
      <c r="Z205" s="9">
        <f t="shared" si="19"/>
        <v>9.854748658536586</v>
      </c>
    </row>
    <row r="206" spans="1:26" x14ac:dyDescent="0.2">
      <c r="A206" s="2" t="s">
        <v>158</v>
      </c>
      <c r="B206" s="2" t="s">
        <v>27</v>
      </c>
      <c r="C206" s="70">
        <v>42</v>
      </c>
      <c r="D206" s="70">
        <v>59</v>
      </c>
      <c r="E206" s="70">
        <v>20.7</v>
      </c>
      <c r="F206" s="2">
        <v>0.42299999999999999</v>
      </c>
      <c r="G206" s="2">
        <v>0.35099999999999998</v>
      </c>
      <c r="H206" s="2">
        <v>0.69599999999999995</v>
      </c>
      <c r="I206" s="58">
        <v>2.6</v>
      </c>
      <c r="J206" s="58">
        <v>1.4</v>
      </c>
      <c r="K206" s="58">
        <v>0.6</v>
      </c>
      <c r="L206" s="58">
        <v>0.3</v>
      </c>
      <c r="M206" s="58">
        <v>0.7</v>
      </c>
      <c r="N206" s="59">
        <v>2.2203389830508473</v>
      </c>
      <c r="O206" s="58">
        <v>4.9000000000000004</v>
      </c>
      <c r="P206" s="59">
        <v>0.55400000000000005</v>
      </c>
      <c r="Q206" s="70">
        <v>10.4</v>
      </c>
      <c r="R206" s="64">
        <v>1.8</v>
      </c>
      <c r="S206" s="64">
        <v>-0.7</v>
      </c>
      <c r="T206" s="64">
        <v>0.4</v>
      </c>
      <c r="U206" s="64">
        <v>-1</v>
      </c>
      <c r="V206" s="67">
        <f t="shared" si="15"/>
        <v>1.3553451219512191</v>
      </c>
      <c r="W206" s="61">
        <f t="shared" si="16"/>
        <v>0.68000000000000016</v>
      </c>
      <c r="X206" s="42">
        <f t="shared" si="17"/>
        <v>0.92163468292682926</v>
      </c>
      <c r="Y206" s="73">
        <f t="shared" si="18"/>
        <v>18.205656000000005</v>
      </c>
      <c r="Z206" s="9">
        <f t="shared" si="19"/>
        <v>9.5636453414634168</v>
      </c>
    </row>
    <row r="207" spans="1:26" x14ac:dyDescent="0.2">
      <c r="A207" s="2" t="s">
        <v>207</v>
      </c>
      <c r="B207" s="2" t="s">
        <v>33</v>
      </c>
      <c r="C207" s="70">
        <v>33</v>
      </c>
      <c r="D207" s="70">
        <v>68</v>
      </c>
      <c r="E207" s="70">
        <v>15.8</v>
      </c>
      <c r="F207" s="2">
        <v>0.38</v>
      </c>
      <c r="G207" s="2">
        <v>0.31</v>
      </c>
      <c r="H207" s="2">
        <v>0.76100000000000001</v>
      </c>
      <c r="I207" s="58">
        <v>1.6</v>
      </c>
      <c r="J207" s="58">
        <v>1.8</v>
      </c>
      <c r="K207" s="58">
        <v>0.5</v>
      </c>
      <c r="L207" s="58">
        <v>0.2</v>
      </c>
      <c r="M207" s="58">
        <v>0.8</v>
      </c>
      <c r="N207" s="59">
        <v>1.9558823529411764</v>
      </c>
      <c r="O207" s="58">
        <v>6.3</v>
      </c>
      <c r="P207" s="59">
        <v>0.52700000000000002</v>
      </c>
      <c r="Q207" s="70">
        <v>18.5</v>
      </c>
      <c r="R207" s="64">
        <v>1.5</v>
      </c>
      <c r="S207" s="64">
        <v>-2.2000000000000002</v>
      </c>
      <c r="T207" s="64">
        <v>-0.1</v>
      </c>
      <c r="U207" s="64">
        <v>-5</v>
      </c>
      <c r="V207" s="67">
        <f t="shared" si="15"/>
        <v>1.666466463414634</v>
      </c>
      <c r="W207" s="61">
        <f t="shared" si="16"/>
        <v>-0.43999999999999995</v>
      </c>
      <c r="X207" s="42">
        <f t="shared" si="17"/>
        <v>-0.73324524390243884</v>
      </c>
      <c r="Y207" s="73">
        <f t="shared" si="18"/>
        <v>19.813071999999998</v>
      </c>
      <c r="Z207" s="9">
        <f t="shared" si="19"/>
        <v>9.5399133780487801</v>
      </c>
    </row>
    <row r="208" spans="1:26" x14ac:dyDescent="0.2">
      <c r="A208" s="2" t="s">
        <v>377</v>
      </c>
      <c r="B208" s="2" t="s">
        <v>34</v>
      </c>
      <c r="C208" s="70">
        <v>53</v>
      </c>
      <c r="D208" s="70">
        <v>76</v>
      </c>
      <c r="E208" s="70">
        <v>26.7</v>
      </c>
      <c r="F208" s="2">
        <v>0.40600000000000003</v>
      </c>
      <c r="G208" s="2">
        <v>0.318</v>
      </c>
      <c r="H208" s="2">
        <v>0.52600000000000002</v>
      </c>
      <c r="I208" s="58">
        <v>2.1</v>
      </c>
      <c r="J208" s="58">
        <v>2.2000000000000002</v>
      </c>
      <c r="K208" s="58">
        <v>0.6</v>
      </c>
      <c r="L208" s="58">
        <v>0.3</v>
      </c>
      <c r="M208" s="58">
        <v>0.9</v>
      </c>
      <c r="N208" s="59">
        <v>2.7236842105263159</v>
      </c>
      <c r="O208" s="58">
        <v>8.1</v>
      </c>
      <c r="P208" s="59">
        <v>0.503</v>
      </c>
      <c r="Q208" s="70">
        <v>14.5</v>
      </c>
      <c r="R208" s="64">
        <v>1.2</v>
      </c>
      <c r="S208" s="64">
        <v>-3.5</v>
      </c>
      <c r="T208" s="64">
        <v>-0.7</v>
      </c>
      <c r="U208" s="64">
        <v>-12</v>
      </c>
      <c r="V208" s="67">
        <f t="shared" si="15"/>
        <v>3.9619923780487798</v>
      </c>
      <c r="W208" s="61">
        <f t="shared" si="16"/>
        <v>-2.2000000000000002</v>
      </c>
      <c r="X208" s="42">
        <f t="shared" si="17"/>
        <v>-8.7163832317073169</v>
      </c>
      <c r="Y208" s="73">
        <f t="shared" si="18"/>
        <v>27.270671999999994</v>
      </c>
      <c r="Z208" s="9">
        <f t="shared" si="19"/>
        <v>9.2771443841463395</v>
      </c>
    </row>
    <row r="209" spans="1:26" x14ac:dyDescent="0.2">
      <c r="A209" s="2" t="s">
        <v>278</v>
      </c>
      <c r="B209" s="2" t="s">
        <v>31</v>
      </c>
      <c r="C209" s="70">
        <v>48</v>
      </c>
      <c r="D209" s="70">
        <v>58</v>
      </c>
      <c r="E209" s="70">
        <v>9</v>
      </c>
      <c r="F209" s="2">
        <v>0.54100000000000004</v>
      </c>
      <c r="G209" s="2">
        <v>0.25800000000000001</v>
      </c>
      <c r="H209" s="2">
        <v>0.61299999999999999</v>
      </c>
      <c r="I209" s="58">
        <v>2.2000000000000002</v>
      </c>
      <c r="J209" s="58">
        <v>0.4</v>
      </c>
      <c r="K209" s="58">
        <v>0.2</v>
      </c>
      <c r="L209" s="58">
        <v>0.3</v>
      </c>
      <c r="M209" s="58">
        <v>0.2</v>
      </c>
      <c r="N209" s="59">
        <v>0.60344827586206895</v>
      </c>
      <c r="O209" s="58">
        <v>3.9</v>
      </c>
      <c r="P209" s="59">
        <v>0.57199999999999995</v>
      </c>
      <c r="Q209" s="70">
        <v>17.5</v>
      </c>
      <c r="R209" s="64">
        <v>1.6</v>
      </c>
      <c r="S209" s="64">
        <v>-1</v>
      </c>
      <c r="T209" s="64">
        <v>0.1</v>
      </c>
      <c r="U209" s="64">
        <v>12</v>
      </c>
      <c r="V209" s="67">
        <f t="shared" si="15"/>
        <v>1.1140243902439022</v>
      </c>
      <c r="W209" s="61">
        <f t="shared" si="16"/>
        <v>3.0800000000000005</v>
      </c>
      <c r="X209" s="42">
        <f t="shared" si="17"/>
        <v>3.4311951219512196</v>
      </c>
      <c r="Y209" s="73">
        <f t="shared" si="18"/>
        <v>14.308256000000002</v>
      </c>
      <c r="Z209" s="9">
        <f t="shared" si="19"/>
        <v>8.8697255609756098</v>
      </c>
    </row>
    <row r="210" spans="1:26" x14ac:dyDescent="0.2">
      <c r="A210" s="2" t="s">
        <v>99</v>
      </c>
      <c r="B210" s="2" t="s">
        <v>47</v>
      </c>
      <c r="C210" s="70">
        <v>41</v>
      </c>
      <c r="D210" s="70">
        <v>74</v>
      </c>
      <c r="E210" s="70">
        <v>19.600000000000001</v>
      </c>
      <c r="F210" s="2">
        <v>0.39800000000000002</v>
      </c>
      <c r="G210" s="2">
        <v>0.25800000000000001</v>
      </c>
      <c r="H210" s="2">
        <v>0.75</v>
      </c>
      <c r="I210" s="58">
        <v>2.5</v>
      </c>
      <c r="J210" s="58">
        <v>1.2</v>
      </c>
      <c r="K210" s="58">
        <v>0.5</v>
      </c>
      <c r="L210" s="58">
        <v>0.5</v>
      </c>
      <c r="M210" s="58">
        <v>0.6</v>
      </c>
      <c r="N210" s="59">
        <v>2.4054054054054053</v>
      </c>
      <c r="O210" s="58">
        <v>4.3</v>
      </c>
      <c r="P210" s="59">
        <v>0.46899999999999997</v>
      </c>
      <c r="Q210" s="70">
        <v>11.5</v>
      </c>
      <c r="R210" s="64">
        <v>1.5</v>
      </c>
      <c r="S210" s="64">
        <v>-2</v>
      </c>
      <c r="T210" s="64">
        <v>0</v>
      </c>
      <c r="U210" s="64">
        <v>-10</v>
      </c>
      <c r="V210" s="67">
        <f t="shared" si="15"/>
        <v>1.7374583333333338</v>
      </c>
      <c r="W210" s="61">
        <f t="shared" si="16"/>
        <v>-1.4</v>
      </c>
      <c r="X210" s="42">
        <f t="shared" si="17"/>
        <v>-2.4324416666666671</v>
      </c>
      <c r="Y210" s="73">
        <f t="shared" si="18"/>
        <v>20.161432000000001</v>
      </c>
      <c r="Z210" s="9">
        <f t="shared" si="19"/>
        <v>8.8644951666666678</v>
      </c>
    </row>
    <row r="211" spans="1:26" x14ac:dyDescent="0.2">
      <c r="A211" s="2" t="s">
        <v>420</v>
      </c>
      <c r="B211" s="2" t="s">
        <v>40</v>
      </c>
      <c r="C211" s="70">
        <v>36</v>
      </c>
      <c r="D211" s="70">
        <v>65</v>
      </c>
      <c r="E211" s="70">
        <v>16.600000000000001</v>
      </c>
      <c r="F211" s="2">
        <v>0.38200000000000001</v>
      </c>
      <c r="G211" s="2">
        <v>0.377</v>
      </c>
      <c r="H211" s="2">
        <v>0.78300000000000003</v>
      </c>
      <c r="I211" s="58">
        <v>2.7</v>
      </c>
      <c r="J211" s="58">
        <v>0.7</v>
      </c>
      <c r="K211" s="58">
        <v>0.3</v>
      </c>
      <c r="L211" s="58">
        <v>0.3</v>
      </c>
      <c r="M211" s="58">
        <v>0.6</v>
      </c>
      <c r="N211" s="59">
        <v>1.4</v>
      </c>
      <c r="O211" s="58">
        <v>5</v>
      </c>
      <c r="P211" s="59">
        <v>0.57099999999999995</v>
      </c>
      <c r="Q211" s="70">
        <v>12.5</v>
      </c>
      <c r="R211" s="64">
        <v>1.2</v>
      </c>
      <c r="S211" s="64">
        <v>-2.2000000000000002</v>
      </c>
      <c r="T211" s="64">
        <v>-0.1</v>
      </c>
      <c r="U211" s="64">
        <v>-5</v>
      </c>
      <c r="V211" s="67">
        <f t="shared" si="15"/>
        <v>1.233612804878049</v>
      </c>
      <c r="W211" s="61">
        <f t="shared" si="16"/>
        <v>-0.56000000000000005</v>
      </c>
      <c r="X211" s="42">
        <f t="shared" si="17"/>
        <v>-0.69082317073170751</v>
      </c>
      <c r="Y211" s="73">
        <f t="shared" si="18"/>
        <v>18.057000000000002</v>
      </c>
      <c r="Z211" s="9">
        <f t="shared" si="19"/>
        <v>8.6830884146341472</v>
      </c>
    </row>
    <row r="212" spans="1:26" x14ac:dyDescent="0.2">
      <c r="A212" s="2" t="s">
        <v>323</v>
      </c>
      <c r="B212" s="2" t="s">
        <v>37</v>
      </c>
      <c r="C212" s="70">
        <v>39</v>
      </c>
      <c r="D212" s="70">
        <v>73</v>
      </c>
      <c r="E212" s="70">
        <v>17.2</v>
      </c>
      <c r="F212" s="2">
        <v>0.38700000000000001</v>
      </c>
      <c r="G212" s="2">
        <v>0.33</v>
      </c>
      <c r="H212" s="2">
        <v>0.88200000000000001</v>
      </c>
      <c r="I212" s="58">
        <v>1.9</v>
      </c>
      <c r="J212" s="58">
        <v>1.6</v>
      </c>
      <c r="K212" s="58">
        <v>0.5</v>
      </c>
      <c r="L212" s="58">
        <v>0.3</v>
      </c>
      <c r="M212" s="58">
        <v>1.2</v>
      </c>
      <c r="N212" s="59">
        <v>1.452054794520548</v>
      </c>
      <c r="O212" s="58">
        <v>8.9</v>
      </c>
      <c r="P212" s="59">
        <v>0.51800000000000002</v>
      </c>
      <c r="Q212" s="70">
        <v>24.6</v>
      </c>
      <c r="R212" s="64">
        <v>0.3</v>
      </c>
      <c r="S212" s="64">
        <v>-3.9</v>
      </c>
      <c r="T212" s="64">
        <v>-0.6</v>
      </c>
      <c r="U212" s="64">
        <v>-15</v>
      </c>
      <c r="V212" s="67">
        <f t="shared" si="15"/>
        <v>3.0605250000000006</v>
      </c>
      <c r="W212" s="61">
        <f t="shared" si="16"/>
        <v>-3.12</v>
      </c>
      <c r="X212" s="42">
        <f t="shared" si="17"/>
        <v>-9.5488380000000017</v>
      </c>
      <c r="Y212" s="73">
        <f t="shared" si="18"/>
        <v>26.391384000000006</v>
      </c>
      <c r="Z212" s="9">
        <f t="shared" si="19"/>
        <v>8.4212730000000029</v>
      </c>
    </row>
    <row r="213" spans="1:26" x14ac:dyDescent="0.2">
      <c r="A213" s="2" t="s">
        <v>170</v>
      </c>
      <c r="B213" s="2" t="s">
        <v>25</v>
      </c>
      <c r="C213" s="70">
        <v>22</v>
      </c>
      <c r="D213" s="70">
        <v>60</v>
      </c>
      <c r="E213" s="70">
        <v>12.4</v>
      </c>
      <c r="F213" s="2">
        <v>0.53100000000000003</v>
      </c>
      <c r="G213" s="2">
        <v>0</v>
      </c>
      <c r="H213" s="2">
        <v>0.68500000000000005</v>
      </c>
      <c r="I213" s="58">
        <v>3.6</v>
      </c>
      <c r="J213" s="58">
        <v>0.6</v>
      </c>
      <c r="K213" s="58">
        <v>0.2</v>
      </c>
      <c r="L213" s="58">
        <v>0.1</v>
      </c>
      <c r="M213" s="58">
        <v>0.6</v>
      </c>
      <c r="N213" s="59">
        <v>1.1499999999999999</v>
      </c>
      <c r="O213" s="58">
        <v>4</v>
      </c>
      <c r="P213" s="59">
        <v>0.56799999999999995</v>
      </c>
      <c r="Q213" s="70">
        <v>14.3</v>
      </c>
      <c r="R213" s="64">
        <v>1.4</v>
      </c>
      <c r="S213" s="64">
        <v>-3.5</v>
      </c>
      <c r="T213" s="64">
        <v>-0.3</v>
      </c>
      <c r="U213" s="64">
        <v>2</v>
      </c>
      <c r="V213" s="67">
        <f t="shared" si="15"/>
        <v>0.59467073170731699</v>
      </c>
      <c r="W213" s="61">
        <f t="shared" si="16"/>
        <v>0.84</v>
      </c>
      <c r="X213" s="42">
        <f t="shared" si="17"/>
        <v>0.49952341463414623</v>
      </c>
      <c r="Y213" s="73">
        <f t="shared" si="18"/>
        <v>15.940800000000003</v>
      </c>
      <c r="Z213" s="9">
        <f t="shared" si="19"/>
        <v>8.2201617073170752</v>
      </c>
    </row>
    <row r="214" spans="1:26" x14ac:dyDescent="0.2">
      <c r="A214" s="2" t="s">
        <v>358</v>
      </c>
      <c r="B214" s="2" t="s">
        <v>18</v>
      </c>
      <c r="C214" s="70">
        <v>49</v>
      </c>
      <c r="D214" s="70">
        <v>63</v>
      </c>
      <c r="E214" s="70">
        <v>13.7</v>
      </c>
      <c r="F214" s="2">
        <v>0.374</v>
      </c>
      <c r="G214" s="2">
        <v>0.33600000000000002</v>
      </c>
      <c r="H214" s="2">
        <v>0.63300000000000001</v>
      </c>
      <c r="I214" s="58">
        <v>2.2999999999999998</v>
      </c>
      <c r="J214" s="58">
        <v>0.5</v>
      </c>
      <c r="K214" s="58">
        <v>0.3</v>
      </c>
      <c r="L214" s="58">
        <v>0.2</v>
      </c>
      <c r="M214" s="58">
        <v>0.3</v>
      </c>
      <c r="N214" s="59">
        <v>0.73015873015873012</v>
      </c>
      <c r="O214" s="58">
        <v>3.6</v>
      </c>
      <c r="P214" s="59">
        <v>0.49299999999999999</v>
      </c>
      <c r="Q214" s="70">
        <v>12</v>
      </c>
      <c r="R214" s="64">
        <v>1.1000000000000001</v>
      </c>
      <c r="S214" s="64">
        <v>-3.7</v>
      </c>
      <c r="T214" s="64">
        <v>-0.4</v>
      </c>
      <c r="U214" s="64">
        <v>-4</v>
      </c>
      <c r="V214" s="67">
        <f t="shared" si="15"/>
        <v>1.2893871951219511</v>
      </c>
      <c r="W214" s="61">
        <f t="shared" si="16"/>
        <v>-0.52</v>
      </c>
      <c r="X214" s="42">
        <f t="shared" si="17"/>
        <v>-0.67048134146341465</v>
      </c>
      <c r="Y214" s="73">
        <f t="shared" si="18"/>
        <v>14.501695999999997</v>
      </c>
      <c r="Z214" s="9">
        <f t="shared" si="19"/>
        <v>6.9156073292682914</v>
      </c>
    </row>
    <row r="215" spans="1:26" x14ac:dyDescent="0.2">
      <c r="A215" s="2" t="s">
        <v>338</v>
      </c>
      <c r="B215" s="2" t="s">
        <v>26</v>
      </c>
      <c r="C215" s="70">
        <v>50</v>
      </c>
      <c r="D215" s="70">
        <v>59</v>
      </c>
      <c r="E215" s="70">
        <v>8.6999999999999993</v>
      </c>
      <c r="F215" s="2">
        <v>0.47499999999999998</v>
      </c>
      <c r="G215" s="2">
        <v>0.41</v>
      </c>
      <c r="H215" s="2">
        <v>0.83299999999999996</v>
      </c>
      <c r="I215" s="58">
        <v>1.5</v>
      </c>
      <c r="J215" s="58">
        <v>0.6</v>
      </c>
      <c r="K215" s="58">
        <v>0.2</v>
      </c>
      <c r="L215" s="58">
        <v>0.1</v>
      </c>
      <c r="M215" s="58">
        <v>0.4</v>
      </c>
      <c r="N215" s="59">
        <v>0.96610169491525422</v>
      </c>
      <c r="O215" s="58">
        <v>4</v>
      </c>
      <c r="P215" s="59">
        <v>0.61299999999999999</v>
      </c>
      <c r="Q215" s="70">
        <v>17.8</v>
      </c>
      <c r="R215" s="64">
        <v>1.3</v>
      </c>
      <c r="S215" s="64">
        <v>-1.1000000000000001</v>
      </c>
      <c r="T215" s="64">
        <v>0.1</v>
      </c>
      <c r="U215" s="64">
        <v>7</v>
      </c>
      <c r="V215" s="67">
        <f t="shared" si="15"/>
        <v>1.1606631097560975</v>
      </c>
      <c r="W215" s="61">
        <f t="shared" si="16"/>
        <v>1.9600000000000002</v>
      </c>
      <c r="X215" s="42">
        <f t="shared" si="17"/>
        <v>2.2748996951219516</v>
      </c>
      <c r="Y215" s="73">
        <f t="shared" si="18"/>
        <v>11.058719999999996</v>
      </c>
      <c r="Z215" s="9">
        <f t="shared" si="19"/>
        <v>6.6668098475609732</v>
      </c>
    </row>
    <row r="216" spans="1:26" x14ac:dyDescent="0.2">
      <c r="A216" s="2" t="s">
        <v>243</v>
      </c>
      <c r="B216" s="2" t="s">
        <v>44</v>
      </c>
      <c r="C216" s="70">
        <v>33</v>
      </c>
      <c r="D216" s="70">
        <v>61</v>
      </c>
      <c r="E216" s="70">
        <v>19.2</v>
      </c>
      <c r="F216" s="2">
        <v>0.434</v>
      </c>
      <c r="G216" s="2">
        <v>0.314</v>
      </c>
      <c r="H216" s="2">
        <v>0.74</v>
      </c>
      <c r="I216" s="58">
        <v>2.2000000000000002</v>
      </c>
      <c r="J216" s="58">
        <v>1.1000000000000001</v>
      </c>
      <c r="K216" s="58">
        <v>0.4</v>
      </c>
      <c r="L216" s="58">
        <v>0</v>
      </c>
      <c r="M216" s="58">
        <v>0.8</v>
      </c>
      <c r="N216" s="59">
        <v>1.5081967213114753</v>
      </c>
      <c r="O216" s="58">
        <v>8.1</v>
      </c>
      <c r="P216" s="59">
        <v>0.51700000000000002</v>
      </c>
      <c r="Q216" s="70">
        <v>18.5</v>
      </c>
      <c r="R216" s="64">
        <v>0.4</v>
      </c>
      <c r="S216" s="64">
        <v>-5</v>
      </c>
      <c r="T216" s="64">
        <v>-0.9</v>
      </c>
      <c r="U216" s="64">
        <v>-15</v>
      </c>
      <c r="V216" s="67">
        <f t="shared" si="15"/>
        <v>1.8166097560975609</v>
      </c>
      <c r="W216" s="61">
        <f t="shared" si="16"/>
        <v>-3.2</v>
      </c>
      <c r="X216" s="42">
        <f t="shared" si="17"/>
        <v>-5.8131512195121955</v>
      </c>
      <c r="Y216" s="73">
        <f t="shared" si="18"/>
        <v>17.981588000000002</v>
      </c>
      <c r="Z216" s="9">
        <f t="shared" si="19"/>
        <v>6.0842183902439029</v>
      </c>
    </row>
    <row r="217" spans="1:26" x14ac:dyDescent="0.2">
      <c r="A217" s="2" t="s">
        <v>334</v>
      </c>
      <c r="B217" s="2" t="s">
        <v>18</v>
      </c>
      <c r="C217" s="70">
        <v>49</v>
      </c>
      <c r="D217" s="70">
        <v>61</v>
      </c>
      <c r="E217" s="70">
        <v>11.4</v>
      </c>
      <c r="F217" s="2">
        <v>0.42299999999999999</v>
      </c>
      <c r="G217" s="2">
        <v>0.32</v>
      </c>
      <c r="H217" s="2">
        <v>0.75</v>
      </c>
      <c r="I217" s="58">
        <v>1.9</v>
      </c>
      <c r="J217" s="58">
        <v>0.3</v>
      </c>
      <c r="K217" s="58">
        <v>0.3</v>
      </c>
      <c r="L217" s="58">
        <v>0.2</v>
      </c>
      <c r="M217" s="58">
        <v>0.4</v>
      </c>
      <c r="N217" s="59">
        <v>1.1147540983606556</v>
      </c>
      <c r="O217" s="58">
        <v>4</v>
      </c>
      <c r="P217" s="59">
        <v>0.52200000000000002</v>
      </c>
      <c r="Q217" s="70">
        <v>15.1</v>
      </c>
      <c r="R217" s="64">
        <v>0.9</v>
      </c>
      <c r="S217" s="64">
        <v>-5.0999999999999996</v>
      </c>
      <c r="T217" s="64">
        <v>-0.5</v>
      </c>
      <c r="U217" s="64">
        <v>-6</v>
      </c>
      <c r="V217" s="67">
        <f t="shared" si="15"/>
        <v>1.3072318597560975</v>
      </c>
      <c r="W217" s="61">
        <f t="shared" si="16"/>
        <v>-1.04</v>
      </c>
      <c r="X217" s="42">
        <f t="shared" si="17"/>
        <v>-1.3595211341463413</v>
      </c>
      <c r="Y217" s="73">
        <f t="shared" si="18"/>
        <v>11.719919999999997</v>
      </c>
      <c r="Z217" s="9">
        <f t="shared" si="19"/>
        <v>5.1801994329268277</v>
      </c>
    </row>
    <row r="218" spans="1:26" x14ac:dyDescent="0.2">
      <c r="A218" s="2" t="s">
        <v>124</v>
      </c>
      <c r="B218" s="2" t="s">
        <v>44</v>
      </c>
      <c r="C218" s="70">
        <v>33</v>
      </c>
      <c r="D218" s="70">
        <v>60</v>
      </c>
      <c r="E218" s="70">
        <v>16.2</v>
      </c>
      <c r="F218" s="2">
        <v>0.39400000000000002</v>
      </c>
      <c r="G218" s="2">
        <v>0.32700000000000001</v>
      </c>
      <c r="H218" s="2">
        <v>0.89200000000000002</v>
      </c>
      <c r="I218" s="58">
        <v>1.5</v>
      </c>
      <c r="J218" s="58">
        <v>1.6</v>
      </c>
      <c r="K218" s="58">
        <v>0.4</v>
      </c>
      <c r="L218" s="58">
        <v>0.1</v>
      </c>
      <c r="M218" s="58">
        <v>1</v>
      </c>
      <c r="N218" s="59">
        <v>1.5833333333333333</v>
      </c>
      <c r="O218" s="58">
        <v>6.7</v>
      </c>
      <c r="P218" s="59">
        <v>0.502</v>
      </c>
      <c r="Q218" s="70">
        <v>19.3</v>
      </c>
      <c r="R218" s="64">
        <v>-0.1</v>
      </c>
      <c r="S218" s="64">
        <v>-5.0999999999999996</v>
      </c>
      <c r="T218" s="64">
        <v>-0.8</v>
      </c>
      <c r="U218" s="64">
        <v>-18</v>
      </c>
      <c r="V218" s="67">
        <f t="shared" si="15"/>
        <v>1.5728323170731708</v>
      </c>
      <c r="W218" s="61">
        <f t="shared" si="16"/>
        <v>-3.96</v>
      </c>
      <c r="X218" s="42">
        <f t="shared" si="17"/>
        <v>-6.2284159756097566</v>
      </c>
      <c r="Y218" s="73">
        <f t="shared" si="18"/>
        <v>15.552160000000004</v>
      </c>
      <c r="Z218" s="9">
        <f t="shared" si="19"/>
        <v>4.6618720121951238</v>
      </c>
    </row>
    <row r="219" spans="1:26" x14ac:dyDescent="0.2">
      <c r="A219" s="2" t="s">
        <v>419</v>
      </c>
      <c r="B219" s="2" t="s">
        <v>45</v>
      </c>
      <c r="C219" s="70">
        <v>48</v>
      </c>
      <c r="D219" s="70">
        <v>64</v>
      </c>
      <c r="E219" s="70">
        <v>4.9000000000000004</v>
      </c>
      <c r="F219" s="2">
        <v>0.34699999999999998</v>
      </c>
      <c r="G219" s="2">
        <v>0.2</v>
      </c>
      <c r="H219" s="2">
        <v>0.73499999999999999</v>
      </c>
      <c r="I219" s="58">
        <v>0.7</v>
      </c>
      <c r="J219" s="58">
        <v>0.3</v>
      </c>
      <c r="K219" s="58">
        <v>0.2</v>
      </c>
      <c r="L219" s="58">
        <v>0.1</v>
      </c>
      <c r="M219" s="58">
        <v>0.3</v>
      </c>
      <c r="N219" s="59">
        <v>0.640625</v>
      </c>
      <c r="O219" s="58">
        <v>1</v>
      </c>
      <c r="P219" s="59">
        <v>0.48499999999999999</v>
      </c>
      <c r="Q219" s="70">
        <v>11.3</v>
      </c>
      <c r="R219" s="64">
        <v>0</v>
      </c>
      <c r="S219" s="64">
        <v>-4</v>
      </c>
      <c r="T219" s="64">
        <v>-0.2</v>
      </c>
      <c r="U219" s="64">
        <v>-22</v>
      </c>
      <c r="V219" s="67">
        <f t="shared" si="15"/>
        <v>0.43215609756097567</v>
      </c>
      <c r="W219" s="61">
        <f t="shared" si="16"/>
        <v>-4.4800000000000004</v>
      </c>
      <c r="X219" s="42">
        <f t="shared" si="17"/>
        <v>-1.9360593170731712</v>
      </c>
      <c r="Y219" s="73">
        <f t="shared" si="18"/>
        <v>4.4400000000000004</v>
      </c>
      <c r="Z219" s="9">
        <f t="shared" si="19"/>
        <v>1.2519703414634145</v>
      </c>
    </row>
    <row r="220" spans="1:26" x14ac:dyDescent="0.2">
      <c r="A220" s="2" t="s">
        <v>436</v>
      </c>
      <c r="B220" s="2" t="s">
        <v>45</v>
      </c>
      <c r="C220" s="70">
        <v>48</v>
      </c>
      <c r="D220" s="70">
        <v>62</v>
      </c>
      <c r="E220" s="70">
        <v>10.1</v>
      </c>
      <c r="F220" s="2">
        <v>0.42399999999999999</v>
      </c>
      <c r="G220" s="2">
        <v>0.21099999999999999</v>
      </c>
      <c r="H220" s="2">
        <v>0.52600000000000002</v>
      </c>
      <c r="I220" s="58">
        <v>1.6</v>
      </c>
      <c r="J220" s="58">
        <v>0.7</v>
      </c>
      <c r="K220" s="58">
        <v>0.3</v>
      </c>
      <c r="L220" s="58">
        <v>0.1</v>
      </c>
      <c r="M220" s="58">
        <v>0.6</v>
      </c>
      <c r="N220" s="59">
        <v>1.3387096774193548</v>
      </c>
      <c r="O220" s="58">
        <v>3.5</v>
      </c>
      <c r="P220" s="59">
        <v>0.45</v>
      </c>
      <c r="Q220" s="70">
        <v>18.7</v>
      </c>
      <c r="R220" s="64">
        <v>-0.3</v>
      </c>
      <c r="S220" s="64">
        <v>-6.3</v>
      </c>
      <c r="T220" s="64">
        <v>-0.7</v>
      </c>
      <c r="U220" s="64">
        <v>-23</v>
      </c>
      <c r="V220" s="67">
        <f t="shared" si="15"/>
        <v>1.4280414634146341</v>
      </c>
      <c r="W220" s="61">
        <f t="shared" si="16"/>
        <v>-5.0000000000000009</v>
      </c>
      <c r="X220" s="42">
        <f t="shared" si="17"/>
        <v>-7.1402073170731715</v>
      </c>
      <c r="Y220" s="73">
        <f t="shared" si="18"/>
        <v>9.4396000000000004</v>
      </c>
      <c r="Z220" s="9">
        <f t="shared" si="19"/>
        <v>1.1496963414634145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932D-97FF-5942-95BA-54FC18890C4F}">
  <dimension ref="A1:AC428"/>
  <sheetViews>
    <sheetView zoomScale="170" zoomScaleNormal="170" workbookViewId="0">
      <selection activeCell="A24" sqref="A24"/>
    </sheetView>
  </sheetViews>
  <sheetFormatPr baseColWidth="10" defaultRowHeight="16" x14ac:dyDescent="0.2"/>
  <cols>
    <col min="1" max="1" width="17.83203125" bestFit="1" customWidth="1"/>
    <col min="2" max="2" width="5" bestFit="1" customWidth="1"/>
    <col min="3" max="3" width="4.5" bestFit="1" customWidth="1"/>
    <col min="4" max="4" width="7.33203125" customWidth="1"/>
    <col min="5" max="5" width="8.5" customWidth="1"/>
    <col min="6" max="7" width="5" customWidth="1"/>
    <col min="8" max="8" width="5.33203125" customWidth="1"/>
    <col min="9" max="9" width="4.5" customWidth="1"/>
    <col min="10" max="10" width="3.83203125" customWidth="1"/>
    <col min="11" max="12" width="3.6640625" customWidth="1"/>
    <col min="13" max="13" width="4.1640625" customWidth="1"/>
    <col min="14" max="14" width="3.6640625" customWidth="1"/>
    <col min="15" max="15" width="4.5" customWidth="1"/>
    <col min="16" max="17" width="5.33203125" customWidth="1"/>
    <col min="18" max="18" width="5.5" customWidth="1"/>
    <col min="19" max="19" width="6" customWidth="1"/>
    <col min="20" max="20" width="6.5" customWidth="1"/>
    <col min="21" max="21" width="7.33203125" style="5" customWidth="1"/>
    <col min="22" max="22" width="9" style="45" customWidth="1"/>
    <col min="23" max="23" width="10.83203125" style="45"/>
    <col min="24" max="24" width="10.83203125" style="42"/>
    <col min="25" max="25" width="10.83203125" style="49"/>
    <col min="26" max="26" width="10.83203125" style="6"/>
    <col min="27" max="27" width="13.33203125" style="47" bestFit="1" customWidth="1"/>
    <col min="28" max="29" width="10.83203125" style="47"/>
  </cols>
  <sheetData>
    <row r="1" spans="1:29" ht="30" x14ac:dyDescent="0.2">
      <c r="A1" s="1" t="s">
        <v>0</v>
      </c>
      <c r="B1" s="1" t="s">
        <v>959</v>
      </c>
      <c r="C1" s="1" t="s">
        <v>443</v>
      </c>
      <c r="D1" s="1" t="s">
        <v>450</v>
      </c>
      <c r="E1" s="1" t="s">
        <v>558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445</v>
      </c>
      <c r="V1" s="44" t="s">
        <v>1196</v>
      </c>
      <c r="W1" s="44" t="s">
        <v>1197</v>
      </c>
      <c r="X1" s="41" t="s">
        <v>444</v>
      </c>
      <c r="Y1" s="48" t="s">
        <v>446</v>
      </c>
      <c r="Z1" s="8" t="s">
        <v>448</v>
      </c>
      <c r="AA1" s="47" t="s">
        <v>1198</v>
      </c>
      <c r="AB1" s="47" t="s">
        <v>1199</v>
      </c>
      <c r="AC1" s="47" t="s">
        <v>861</v>
      </c>
    </row>
    <row r="2" spans="1:29" x14ac:dyDescent="0.2">
      <c r="A2" s="2" t="s">
        <v>204</v>
      </c>
      <c r="B2" s="2" t="s">
        <v>34</v>
      </c>
      <c r="C2" s="2">
        <v>65</v>
      </c>
      <c r="D2" s="2">
        <v>72</v>
      </c>
      <c r="E2" s="2">
        <v>35.4</v>
      </c>
      <c r="F2" s="2">
        <v>0.44900000000000001</v>
      </c>
      <c r="G2" s="2">
        <v>0.36699999999999999</v>
      </c>
      <c r="H2" s="2">
        <v>0.85799999999999998</v>
      </c>
      <c r="I2" s="2">
        <v>5.4</v>
      </c>
      <c r="J2" s="2">
        <v>8.8000000000000007</v>
      </c>
      <c r="K2" s="2">
        <v>1.8</v>
      </c>
      <c r="L2" s="2">
        <v>0.7</v>
      </c>
      <c r="M2" s="2">
        <v>4.4000000000000004</v>
      </c>
      <c r="N2" s="2">
        <v>2.2999999999999998</v>
      </c>
      <c r="O2" s="2">
        <v>30.4</v>
      </c>
      <c r="P2" s="2">
        <v>0.61899999999999999</v>
      </c>
      <c r="Q2" s="2">
        <v>36.1</v>
      </c>
      <c r="R2" s="2">
        <v>15.4</v>
      </c>
      <c r="S2" s="2">
        <v>10.9</v>
      </c>
      <c r="T2" s="2">
        <v>8.3000000000000007</v>
      </c>
      <c r="U2" s="5">
        <v>15</v>
      </c>
      <c r="V2" s="42">
        <f>C2*(D2/82*E2/48*Q2/100)</f>
        <v>15.195018292682928</v>
      </c>
      <c r="W2" s="42">
        <f>R2*0.4+T2*0.4+U2*0.2</f>
        <v>12.48</v>
      </c>
      <c r="X2" s="42">
        <f>V2*W2</f>
        <v>189.63382829268295</v>
      </c>
      <c r="Y2" s="49">
        <f>D2*(O2*P2+1.5*J2+1.2*I2+3*(K2+L2)-M2-N2)/25</f>
        <v>113.17708800000003</v>
      </c>
      <c r="Z2" s="9">
        <f>0.5*(X2)+0.5*(Y2)</f>
        <v>151.40545814634149</v>
      </c>
      <c r="AA2" s="47">
        <v>1</v>
      </c>
      <c r="AB2" s="47">
        <v>1</v>
      </c>
      <c r="AC2" s="47">
        <f>ABS(AA2-AB2)</f>
        <v>0</v>
      </c>
    </row>
    <row r="3" spans="1:29" x14ac:dyDescent="0.2">
      <c r="A3" s="2" t="s">
        <v>248</v>
      </c>
      <c r="B3" s="2" t="s">
        <v>22</v>
      </c>
      <c r="C3" s="2">
        <v>50</v>
      </c>
      <c r="D3" s="2">
        <v>82</v>
      </c>
      <c r="E3" s="2">
        <v>36.9</v>
      </c>
      <c r="F3" s="2">
        <v>0.54200000000000004</v>
      </c>
      <c r="G3" s="2">
        <v>0.36699999999999999</v>
      </c>
      <c r="H3" s="2">
        <v>0.73099999999999998</v>
      </c>
      <c r="I3" s="2">
        <v>8.6</v>
      </c>
      <c r="J3" s="2">
        <v>9.1</v>
      </c>
      <c r="K3" s="2">
        <v>1.4</v>
      </c>
      <c r="L3" s="2">
        <v>0.9</v>
      </c>
      <c r="M3" s="2">
        <v>4.2</v>
      </c>
      <c r="N3" s="2">
        <v>1.7</v>
      </c>
      <c r="O3" s="2">
        <v>27.5</v>
      </c>
      <c r="P3" s="2">
        <v>0.621</v>
      </c>
      <c r="Q3" s="2">
        <v>31.6</v>
      </c>
      <c r="R3" s="2">
        <v>14</v>
      </c>
      <c r="S3" s="2">
        <v>9.6</v>
      </c>
      <c r="T3" s="2">
        <v>8.9</v>
      </c>
      <c r="U3" s="5">
        <v>9</v>
      </c>
      <c r="V3" s="42">
        <f>C3*(D3/82*E3/48*Q3/100)</f>
        <v>12.14625</v>
      </c>
      <c r="W3" s="42">
        <f>R3*0.4+T3*0.4+U3*0.2</f>
        <v>10.96</v>
      </c>
      <c r="X3" s="42">
        <f>V3*W3</f>
        <v>133.12290000000002</v>
      </c>
      <c r="Y3" s="49">
        <f>D3*(O3*P3+1.5*J3+1.2*I3+3*(K3+L3)-M3-N3)/25</f>
        <v>137.91579999999999</v>
      </c>
      <c r="Z3" s="9">
        <f>0.5*(X3)+0.5*(Y3)</f>
        <v>135.51935</v>
      </c>
      <c r="AA3" s="47">
        <v>2</v>
      </c>
      <c r="AB3" s="47">
        <v>2</v>
      </c>
      <c r="AC3" s="47">
        <f>ABS(AA3-AB3)</f>
        <v>0</v>
      </c>
    </row>
    <row r="4" spans="1:29" x14ac:dyDescent="0.2">
      <c r="A4" s="2" t="s">
        <v>535</v>
      </c>
      <c r="B4" s="2" t="s">
        <v>18</v>
      </c>
      <c r="C4" s="2">
        <v>48</v>
      </c>
      <c r="D4" s="2">
        <v>80</v>
      </c>
      <c r="E4" s="2">
        <v>36.4</v>
      </c>
      <c r="F4" s="2">
        <v>0.44900000000000001</v>
      </c>
      <c r="G4" s="2">
        <v>0.29799999999999999</v>
      </c>
      <c r="H4" s="2">
        <v>0.73699999999999999</v>
      </c>
      <c r="I4" s="2">
        <v>10.1</v>
      </c>
      <c r="J4" s="2">
        <v>19.3</v>
      </c>
      <c r="K4" s="2">
        <v>1.8</v>
      </c>
      <c r="L4" s="2">
        <v>0.3</v>
      </c>
      <c r="M4" s="2">
        <v>4.8</v>
      </c>
      <c r="N4" s="2">
        <v>2.5</v>
      </c>
      <c r="O4" s="2">
        <v>25.4</v>
      </c>
      <c r="P4" s="2">
        <v>0.52400000000000002</v>
      </c>
      <c r="Q4" s="2">
        <v>34.1</v>
      </c>
      <c r="R4" s="2">
        <v>10.1</v>
      </c>
      <c r="S4" s="2">
        <v>8.1999999999999993</v>
      </c>
      <c r="T4" s="2">
        <v>7.5</v>
      </c>
      <c r="U4" s="5">
        <v>5</v>
      </c>
      <c r="V4" s="42">
        <f>C4*(D4/82*E4/48*Q4/100)</f>
        <v>12.109658536585364</v>
      </c>
      <c r="W4" s="42">
        <f>R4*0.4+T4*0.4+U4*0.2</f>
        <v>8.0399999999999991</v>
      </c>
      <c r="X4" s="42">
        <f>V4*W4</f>
        <v>97.361654634146319</v>
      </c>
      <c r="Y4" s="49">
        <f>D4*(O4*P4+1.5*J4+1.2*I4+3*(K4+L4)-M4-N4)/25</f>
        <v>170.81472000000002</v>
      </c>
      <c r="Z4" s="9">
        <f>0.5*(X4)+0.5*(Y4)</f>
        <v>134.08818731707316</v>
      </c>
      <c r="AA4" s="47">
        <v>3</v>
      </c>
      <c r="AB4" s="47">
        <v>5</v>
      </c>
      <c r="AC4" s="47">
        <f>ABS(AA4-AB4)</f>
        <v>2</v>
      </c>
    </row>
    <row r="5" spans="1:29" x14ac:dyDescent="0.2">
      <c r="A5" s="2" t="s">
        <v>142</v>
      </c>
      <c r="B5" s="2" t="s">
        <v>44</v>
      </c>
      <c r="C5" s="2">
        <v>48</v>
      </c>
      <c r="D5" s="2">
        <v>75</v>
      </c>
      <c r="E5" s="2">
        <v>36.4</v>
      </c>
      <c r="F5" s="2">
        <v>0.53400000000000003</v>
      </c>
      <c r="G5" s="2">
        <v>0.34</v>
      </c>
      <c r="H5" s="2">
        <v>0.82799999999999996</v>
      </c>
      <c r="I5" s="2">
        <v>11.1</v>
      </c>
      <c r="J5" s="2">
        <v>2.2999999999999998</v>
      </c>
      <c r="K5" s="2">
        <v>1.5</v>
      </c>
      <c r="L5" s="2">
        <v>2.6</v>
      </c>
      <c r="M5" s="2">
        <v>2.2000000000000002</v>
      </c>
      <c r="N5" s="2">
        <v>2.1</v>
      </c>
      <c r="O5" s="2">
        <v>28.1</v>
      </c>
      <c r="P5" s="2">
        <v>0.61199999999999999</v>
      </c>
      <c r="Q5" s="2">
        <v>30</v>
      </c>
      <c r="R5" s="2">
        <v>13.7</v>
      </c>
      <c r="S5" s="2">
        <v>5.2</v>
      </c>
      <c r="T5" s="2">
        <v>4.9000000000000004</v>
      </c>
      <c r="U5" s="5">
        <v>17</v>
      </c>
      <c r="V5" s="42">
        <f>C5*(D5/82*E5/48*Q5/100)</f>
        <v>9.9878048780487791</v>
      </c>
      <c r="W5" s="42">
        <f>R5*0.4+T5*0.4+U5*0.2</f>
        <v>10.84</v>
      </c>
      <c r="X5" s="42">
        <f>V5*W5</f>
        <v>108.26780487804876</v>
      </c>
      <c r="Y5" s="49">
        <f>D5*(O5*P5+1.5*J5+1.2*I5+3*(K5+L5)-M5-N5)/25</f>
        <v>125.90159999999997</v>
      </c>
      <c r="Z5" s="9">
        <f>0.5*(X5)+0.5*(Y5)</f>
        <v>117.08470243902437</v>
      </c>
      <c r="AA5" s="47">
        <v>4</v>
      </c>
      <c r="AB5" s="47">
        <v>3</v>
      </c>
      <c r="AC5" s="47">
        <f>ABS(AA5-AB5)</f>
        <v>1</v>
      </c>
    </row>
    <row r="6" spans="1:29" x14ac:dyDescent="0.2">
      <c r="A6" s="2" t="s">
        <v>421</v>
      </c>
      <c r="B6" s="2" t="s">
        <v>40</v>
      </c>
      <c r="C6" s="2">
        <v>47</v>
      </c>
      <c r="D6" s="2">
        <v>82</v>
      </c>
      <c r="E6" s="2">
        <v>35.6</v>
      </c>
      <c r="F6" s="2">
        <v>0.54500000000000004</v>
      </c>
      <c r="G6" s="2">
        <v>0.42099999999999999</v>
      </c>
      <c r="H6" s="2">
        <v>0.85799999999999998</v>
      </c>
      <c r="I6" s="2">
        <v>12.3</v>
      </c>
      <c r="J6" s="2">
        <v>2.4</v>
      </c>
      <c r="K6" s="2">
        <v>0.8</v>
      </c>
      <c r="L6" s="2">
        <v>1.4</v>
      </c>
      <c r="M6" s="2">
        <v>1.9</v>
      </c>
      <c r="N6" s="2">
        <v>3.5</v>
      </c>
      <c r="O6" s="2">
        <v>21.3</v>
      </c>
      <c r="P6" s="2">
        <v>0.64600000000000002</v>
      </c>
      <c r="Q6" s="2">
        <v>22.9</v>
      </c>
      <c r="R6" s="2">
        <v>14</v>
      </c>
      <c r="S6" s="2">
        <v>5.5</v>
      </c>
      <c r="T6" s="2">
        <v>5.5</v>
      </c>
      <c r="U6" s="5">
        <v>20</v>
      </c>
      <c r="V6" s="42">
        <f>C6*(D6/82*E6/48*Q6/100)</f>
        <v>7.9825583333333334</v>
      </c>
      <c r="W6" s="42">
        <f>R6*0.4+T6*0.4+U6*0.2</f>
        <v>11.8</v>
      </c>
      <c r="X6" s="42">
        <f>V6*W6</f>
        <v>94.194188333333344</v>
      </c>
      <c r="Y6" s="49">
        <f>D6*(O6*P6+1.5*J6+1.2*I6+3*(K6+L6)-M6-N6)/25</f>
        <v>109.28894400000001</v>
      </c>
      <c r="Z6" s="9">
        <f>0.5*(X6)+0.5*(Y6)</f>
        <v>101.74156616666667</v>
      </c>
      <c r="AA6" s="47">
        <v>5</v>
      </c>
      <c r="AB6" s="47" t="s">
        <v>1200</v>
      </c>
      <c r="AC6" s="47" t="s">
        <v>1201</v>
      </c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42"/>
      <c r="W7" s="42"/>
      <c r="Z7" s="9"/>
    </row>
    <row r="8" spans="1:29" x14ac:dyDescent="0.2">
      <c r="A8" s="2" t="s">
        <v>58</v>
      </c>
      <c r="B8" s="2" t="s">
        <v>32</v>
      </c>
      <c r="C8" s="2">
        <v>44</v>
      </c>
      <c r="D8" s="2">
        <v>75</v>
      </c>
      <c r="E8" s="2">
        <v>36.700000000000003</v>
      </c>
      <c r="F8" s="2">
        <v>0.52900000000000003</v>
      </c>
      <c r="G8" s="2">
        <v>0.307</v>
      </c>
      <c r="H8" s="2">
        <v>0.76</v>
      </c>
      <c r="I8" s="2">
        <v>10</v>
      </c>
      <c r="J8" s="2">
        <v>4.8</v>
      </c>
      <c r="K8" s="2">
        <v>1.5</v>
      </c>
      <c r="L8" s="2">
        <v>1.4</v>
      </c>
      <c r="M8" s="2">
        <v>3</v>
      </c>
      <c r="N8" s="2">
        <v>3.1</v>
      </c>
      <c r="O8" s="2">
        <v>26.9</v>
      </c>
      <c r="P8" s="2">
        <v>0.59799999999999998</v>
      </c>
      <c r="Q8" s="2">
        <v>31.2</v>
      </c>
      <c r="R8" s="2">
        <v>11.9</v>
      </c>
      <c r="S8" s="2">
        <v>5.8</v>
      </c>
      <c r="T8" s="2">
        <v>5.4</v>
      </c>
      <c r="U8" s="5">
        <v>10</v>
      </c>
      <c r="V8" s="42">
        <f t="shared" ref="V8:V71" si="0">C8*(D8/82*E8/48*Q8/100)</f>
        <v>9.6001829268292695</v>
      </c>
      <c r="W8" s="42">
        <f t="shared" ref="W8:W71" si="1">R8*0.4+T8*0.4+U8*0.2</f>
        <v>8.9200000000000017</v>
      </c>
      <c r="X8" s="42">
        <f t="shared" ref="X8:X71" si="2">V8*W8</f>
        <v>85.633631707317107</v>
      </c>
      <c r="Y8" s="49">
        <f t="shared" ref="Y8:Y71" si="3">D8*(O8*P8+1.5*J8+1.2*I8+3*(K8+L8)-M8-N8)/25</f>
        <v>113.65859999999999</v>
      </c>
      <c r="Z8" s="9">
        <f t="shared" ref="Z8:Z71" si="4">0.5*(X8)+0.5*(Y8)</f>
        <v>99.646115853658557</v>
      </c>
    </row>
    <row r="9" spans="1:29" x14ac:dyDescent="0.2">
      <c r="A9" s="2" t="s">
        <v>285</v>
      </c>
      <c r="B9" s="2" t="s">
        <v>29</v>
      </c>
      <c r="C9" s="2">
        <v>49</v>
      </c>
      <c r="D9" s="2">
        <v>73</v>
      </c>
      <c r="E9" s="2">
        <v>36.6</v>
      </c>
      <c r="F9" s="2">
        <v>0.439</v>
      </c>
      <c r="G9" s="2">
        <v>0.36099999999999999</v>
      </c>
      <c r="H9" s="2">
        <v>0.91600000000000004</v>
      </c>
      <c r="I9" s="2">
        <v>4.5</v>
      </c>
      <c r="J9" s="2">
        <v>6.6</v>
      </c>
      <c r="K9" s="2">
        <v>1.1000000000000001</v>
      </c>
      <c r="L9" s="2">
        <v>0.4</v>
      </c>
      <c r="M9" s="2">
        <v>2.8</v>
      </c>
      <c r="N9" s="2">
        <v>1.6</v>
      </c>
      <c r="O9" s="2">
        <v>26.9</v>
      </c>
      <c r="P9" s="2">
        <v>0.59399999999999997</v>
      </c>
      <c r="Q9" s="2">
        <v>30.6</v>
      </c>
      <c r="R9" s="2">
        <v>12.6</v>
      </c>
      <c r="S9" s="2">
        <v>6.7</v>
      </c>
      <c r="T9" s="2">
        <v>5.9</v>
      </c>
      <c r="U9" s="5">
        <v>11</v>
      </c>
      <c r="V9" s="42">
        <f t="shared" si="0"/>
        <v>10.178091768292683</v>
      </c>
      <c r="W9" s="42">
        <f t="shared" si="1"/>
        <v>9.6000000000000014</v>
      </c>
      <c r="X9" s="42">
        <f t="shared" si="2"/>
        <v>97.709680975609771</v>
      </c>
      <c r="Y9" s="49">
        <f t="shared" si="3"/>
        <v>91.625512000000001</v>
      </c>
      <c r="Z9" s="9">
        <f t="shared" si="4"/>
        <v>94.667596487804886</v>
      </c>
    </row>
    <row r="10" spans="1:29" x14ac:dyDescent="0.2">
      <c r="A10" s="2" t="s">
        <v>160</v>
      </c>
      <c r="B10" s="2" t="s">
        <v>43</v>
      </c>
      <c r="C10" s="2">
        <v>58</v>
      </c>
      <c r="D10" s="2">
        <v>68</v>
      </c>
      <c r="E10" s="2">
        <v>34.200000000000003</v>
      </c>
      <c r="F10" s="2">
        <v>0.51600000000000001</v>
      </c>
      <c r="G10" s="2">
        <v>0.41899999999999998</v>
      </c>
      <c r="H10" s="2">
        <v>0.88900000000000001</v>
      </c>
      <c r="I10" s="2">
        <v>6.8</v>
      </c>
      <c r="J10" s="2">
        <v>5.4</v>
      </c>
      <c r="K10" s="2">
        <v>0.7</v>
      </c>
      <c r="L10" s="2">
        <v>1.8</v>
      </c>
      <c r="M10" s="2">
        <v>3</v>
      </c>
      <c r="N10" s="2">
        <v>2</v>
      </c>
      <c r="O10" s="2">
        <v>26.4</v>
      </c>
      <c r="P10" s="2">
        <v>0.64</v>
      </c>
      <c r="Q10" s="2">
        <v>30.4</v>
      </c>
      <c r="R10" s="2">
        <v>10.4</v>
      </c>
      <c r="S10" s="2">
        <v>5.6</v>
      </c>
      <c r="T10" s="2">
        <v>4.5</v>
      </c>
      <c r="U10" s="5">
        <v>12</v>
      </c>
      <c r="V10" s="42">
        <f t="shared" si="0"/>
        <v>10.417931707317075</v>
      </c>
      <c r="W10" s="42">
        <f t="shared" si="1"/>
        <v>8.36</v>
      </c>
      <c r="X10" s="42">
        <f t="shared" si="2"/>
        <v>87.093909073170749</v>
      </c>
      <c r="Y10" s="49">
        <f t="shared" si="3"/>
        <v>96.984320000000011</v>
      </c>
      <c r="Z10" s="9">
        <f t="shared" si="4"/>
        <v>92.039114536585373</v>
      </c>
    </row>
    <row r="11" spans="1:29" x14ac:dyDescent="0.2">
      <c r="A11" s="2" t="s">
        <v>256</v>
      </c>
      <c r="B11" s="2" t="s">
        <v>23</v>
      </c>
      <c r="C11" s="2">
        <v>46</v>
      </c>
      <c r="D11" s="2">
        <v>75</v>
      </c>
      <c r="E11" s="2">
        <v>32.6</v>
      </c>
      <c r="F11" s="2">
        <v>0.499</v>
      </c>
      <c r="G11" s="2">
        <v>0.39600000000000002</v>
      </c>
      <c r="H11" s="2">
        <v>0.85</v>
      </c>
      <c r="I11" s="2">
        <v>10.7</v>
      </c>
      <c r="J11" s="2">
        <v>6.1</v>
      </c>
      <c r="K11" s="2">
        <v>1.2</v>
      </c>
      <c r="L11" s="2">
        <v>0.8</v>
      </c>
      <c r="M11" s="2">
        <v>2.8</v>
      </c>
      <c r="N11" s="2">
        <v>2.8</v>
      </c>
      <c r="O11" s="2">
        <v>18.5</v>
      </c>
      <c r="P11" s="2">
        <v>0.60299999999999998</v>
      </c>
      <c r="Q11" s="2">
        <v>24.2</v>
      </c>
      <c r="R11" s="2">
        <v>10.7</v>
      </c>
      <c r="S11" s="2">
        <v>7.1</v>
      </c>
      <c r="T11" s="2">
        <v>5.6</v>
      </c>
      <c r="U11" s="5">
        <v>14</v>
      </c>
      <c r="V11" s="42">
        <f t="shared" si="0"/>
        <v>6.9150762195121951</v>
      </c>
      <c r="W11" s="42">
        <f t="shared" si="1"/>
        <v>9.32</v>
      </c>
      <c r="X11" s="42">
        <f t="shared" si="2"/>
        <v>64.448510365853664</v>
      </c>
      <c r="Y11" s="49">
        <f t="shared" si="3"/>
        <v>100.63650000000001</v>
      </c>
      <c r="Z11" s="9">
        <f t="shared" si="4"/>
        <v>82.542505182926845</v>
      </c>
    </row>
    <row r="12" spans="1:29" x14ac:dyDescent="0.2">
      <c r="A12" s="2" t="s">
        <v>398</v>
      </c>
      <c r="B12" s="2" t="s">
        <v>46</v>
      </c>
      <c r="C12" s="2">
        <v>52</v>
      </c>
      <c r="D12" s="2">
        <v>81</v>
      </c>
      <c r="E12" s="2">
        <v>33.700000000000003</v>
      </c>
      <c r="F12" s="2">
        <v>0.54500000000000004</v>
      </c>
      <c r="G12" s="2">
        <v>0</v>
      </c>
      <c r="H12" s="2">
        <v>0.56000000000000005</v>
      </c>
      <c r="I12" s="2">
        <v>8.1</v>
      </c>
      <c r="J12" s="2">
        <v>8.1999999999999993</v>
      </c>
      <c r="K12" s="2">
        <v>1.7</v>
      </c>
      <c r="L12" s="2">
        <v>0.9</v>
      </c>
      <c r="M12" s="2">
        <v>3.4</v>
      </c>
      <c r="N12" s="2">
        <v>2.6</v>
      </c>
      <c r="O12" s="2">
        <v>15.8</v>
      </c>
      <c r="P12" s="2">
        <v>0.55700000000000005</v>
      </c>
      <c r="Q12" s="2">
        <v>22.3</v>
      </c>
      <c r="R12" s="2">
        <v>9.1999999999999993</v>
      </c>
      <c r="S12" s="2">
        <v>4.5999999999999996</v>
      </c>
      <c r="T12" s="2">
        <v>4.5999999999999996</v>
      </c>
      <c r="U12" s="5">
        <v>9</v>
      </c>
      <c r="V12" s="42">
        <f t="shared" si="0"/>
        <v>8.0420734756097563</v>
      </c>
      <c r="W12" s="42">
        <f t="shared" si="1"/>
        <v>7.3199999999999994</v>
      </c>
      <c r="X12" s="42">
        <f t="shared" si="2"/>
        <v>58.867977841463414</v>
      </c>
      <c r="Y12" s="49">
        <f t="shared" si="3"/>
        <v>105.690744</v>
      </c>
      <c r="Z12" s="9">
        <f t="shared" si="4"/>
        <v>82.279360920731705</v>
      </c>
    </row>
    <row r="13" spans="1:29" x14ac:dyDescent="0.2">
      <c r="A13" s="2" t="s">
        <v>157</v>
      </c>
      <c r="B13" s="2" t="s">
        <v>47</v>
      </c>
      <c r="C13" s="2">
        <v>39</v>
      </c>
      <c r="D13" s="2">
        <v>78</v>
      </c>
      <c r="E13" s="2">
        <v>33.700000000000003</v>
      </c>
      <c r="F13" s="2">
        <v>0.52900000000000003</v>
      </c>
      <c r="G13" s="2">
        <v>0</v>
      </c>
      <c r="H13" s="2">
        <v>0.60499999999999998</v>
      </c>
      <c r="I13" s="2">
        <v>16</v>
      </c>
      <c r="J13" s="2">
        <v>3</v>
      </c>
      <c r="K13" s="2">
        <v>1.5</v>
      </c>
      <c r="L13" s="2">
        <v>1.6</v>
      </c>
      <c r="M13" s="2">
        <v>2.6</v>
      </c>
      <c r="N13" s="2">
        <v>3.2</v>
      </c>
      <c r="O13" s="2">
        <v>15</v>
      </c>
      <c r="P13" s="2">
        <v>0.55500000000000005</v>
      </c>
      <c r="Q13" s="2">
        <v>21.2</v>
      </c>
      <c r="R13" s="2">
        <v>10.3</v>
      </c>
      <c r="S13" s="2">
        <v>5.5</v>
      </c>
      <c r="T13" s="2">
        <v>5</v>
      </c>
      <c r="U13" s="5">
        <v>14</v>
      </c>
      <c r="V13" s="42">
        <f t="shared" si="0"/>
        <v>5.5216628048780487</v>
      </c>
      <c r="W13" s="42">
        <f t="shared" si="1"/>
        <v>8.92</v>
      </c>
      <c r="X13" s="42">
        <f t="shared" si="2"/>
        <v>49.253232219512192</v>
      </c>
      <c r="Y13" s="49">
        <f t="shared" si="3"/>
        <v>110.83799999999999</v>
      </c>
      <c r="Z13" s="9">
        <f t="shared" si="4"/>
        <v>80.045616109756097</v>
      </c>
    </row>
    <row r="14" spans="1:29" x14ac:dyDescent="0.2">
      <c r="A14" s="2" t="s">
        <v>52</v>
      </c>
      <c r="B14" s="2" t="s">
        <v>24</v>
      </c>
      <c r="C14" s="2">
        <v>47</v>
      </c>
      <c r="D14" s="2">
        <v>75</v>
      </c>
      <c r="E14" s="2">
        <v>33.5</v>
      </c>
      <c r="F14" s="2">
        <v>0.51</v>
      </c>
      <c r="G14" s="2">
        <v>0.29299999999999998</v>
      </c>
      <c r="H14" s="2">
        <v>0.83699999999999997</v>
      </c>
      <c r="I14" s="2">
        <v>8.5</v>
      </c>
      <c r="J14" s="2">
        <v>2</v>
      </c>
      <c r="K14" s="2">
        <v>0.6</v>
      </c>
      <c r="L14" s="2">
        <v>1.2</v>
      </c>
      <c r="M14" s="2">
        <v>1.5</v>
      </c>
      <c r="N14" s="2">
        <v>2.1</v>
      </c>
      <c r="O14" s="2">
        <v>23.1</v>
      </c>
      <c r="P14" s="2">
        <v>0.56999999999999995</v>
      </c>
      <c r="Q14" s="2">
        <v>29.1</v>
      </c>
      <c r="R14" s="2">
        <v>10.9</v>
      </c>
      <c r="S14" s="2">
        <v>3.3</v>
      </c>
      <c r="T14" s="2">
        <v>3.3</v>
      </c>
      <c r="U14" s="5">
        <v>13</v>
      </c>
      <c r="V14" s="42">
        <f t="shared" si="0"/>
        <v>8.7305544969512177</v>
      </c>
      <c r="W14" s="42">
        <f t="shared" si="1"/>
        <v>8.2800000000000011</v>
      </c>
      <c r="X14" s="42">
        <f t="shared" si="2"/>
        <v>72.288991234756097</v>
      </c>
      <c r="Y14" s="49">
        <f t="shared" si="3"/>
        <v>84.500999999999991</v>
      </c>
      <c r="Z14" s="9">
        <f t="shared" si="4"/>
        <v>78.394995617378044</v>
      </c>
    </row>
    <row r="15" spans="1:29" x14ac:dyDescent="0.2">
      <c r="A15" s="2" t="s">
        <v>149</v>
      </c>
      <c r="B15" s="2" t="s">
        <v>35</v>
      </c>
      <c r="C15" s="2">
        <v>59</v>
      </c>
      <c r="D15" s="2">
        <v>80</v>
      </c>
      <c r="E15" s="2">
        <v>33.9</v>
      </c>
      <c r="F15" s="2">
        <v>0.45600000000000002</v>
      </c>
      <c r="G15" s="2">
        <v>0.31</v>
      </c>
      <c r="H15" s="2">
        <v>0.82499999999999996</v>
      </c>
      <c r="I15" s="2">
        <v>3.9</v>
      </c>
      <c r="J15" s="2">
        <v>5.2</v>
      </c>
      <c r="K15" s="2">
        <v>1.1000000000000001</v>
      </c>
      <c r="L15" s="2">
        <v>0.3</v>
      </c>
      <c r="M15" s="2">
        <v>2.2000000000000002</v>
      </c>
      <c r="N15" s="2">
        <v>1.9</v>
      </c>
      <c r="O15" s="2">
        <v>23</v>
      </c>
      <c r="P15" s="2">
        <v>0.55500000000000005</v>
      </c>
      <c r="Q15" s="2">
        <v>29.6</v>
      </c>
      <c r="R15" s="2">
        <v>9.6</v>
      </c>
      <c r="S15" s="2">
        <v>1.8</v>
      </c>
      <c r="T15" s="2">
        <v>2.6</v>
      </c>
      <c r="U15" s="5">
        <v>5</v>
      </c>
      <c r="V15" s="42">
        <f t="shared" si="0"/>
        <v>12.033121951219512</v>
      </c>
      <c r="W15" s="42">
        <f t="shared" si="1"/>
        <v>5.88</v>
      </c>
      <c r="X15" s="42">
        <f t="shared" si="2"/>
        <v>70.754757073170722</v>
      </c>
      <c r="Y15" s="49">
        <f t="shared" si="3"/>
        <v>81.103999999999999</v>
      </c>
      <c r="Z15" s="9">
        <f t="shared" si="4"/>
        <v>75.929378536585361</v>
      </c>
    </row>
    <row r="16" spans="1:29" x14ac:dyDescent="0.2">
      <c r="A16" s="2" t="s">
        <v>292</v>
      </c>
      <c r="B16" s="2" t="s">
        <v>35</v>
      </c>
      <c r="C16" s="2">
        <v>59</v>
      </c>
      <c r="D16" s="2">
        <v>78</v>
      </c>
      <c r="E16" s="2">
        <v>32.200000000000003</v>
      </c>
      <c r="F16" s="2">
        <v>0.42699999999999999</v>
      </c>
      <c r="G16" s="2">
        <v>0.39900000000000002</v>
      </c>
      <c r="H16" s="2">
        <v>0.85399999999999998</v>
      </c>
      <c r="I16" s="2">
        <v>5.6</v>
      </c>
      <c r="J16" s="2">
        <v>6.9</v>
      </c>
      <c r="K16" s="2">
        <v>1.1000000000000001</v>
      </c>
      <c r="L16" s="2">
        <v>0.2</v>
      </c>
      <c r="M16" s="2">
        <v>2.2999999999999998</v>
      </c>
      <c r="N16" s="2">
        <v>2.5</v>
      </c>
      <c r="O16" s="2">
        <v>16.2</v>
      </c>
      <c r="P16" s="2">
        <v>0.59799999999999998</v>
      </c>
      <c r="Q16" s="2">
        <v>21.7</v>
      </c>
      <c r="R16" s="2">
        <v>10.199999999999999</v>
      </c>
      <c r="S16" s="2">
        <v>5.9</v>
      </c>
      <c r="T16" s="2">
        <v>5</v>
      </c>
      <c r="U16" s="5">
        <v>13</v>
      </c>
      <c r="V16" s="42">
        <f t="shared" si="0"/>
        <v>8.1697192073170726</v>
      </c>
      <c r="W16" s="42">
        <f t="shared" si="1"/>
        <v>8.68</v>
      </c>
      <c r="X16" s="42">
        <f t="shared" si="2"/>
        <v>70.913162719512187</v>
      </c>
      <c r="Y16" s="49">
        <f t="shared" si="3"/>
        <v>80.675712000000004</v>
      </c>
      <c r="Z16" s="9">
        <f t="shared" si="4"/>
        <v>75.794437359756103</v>
      </c>
    </row>
    <row r="17" spans="1:26" x14ac:dyDescent="0.2">
      <c r="A17" s="2" t="s">
        <v>350</v>
      </c>
      <c r="B17" s="2" t="s">
        <v>31</v>
      </c>
      <c r="C17" s="2">
        <v>48</v>
      </c>
      <c r="D17" s="2">
        <v>75</v>
      </c>
      <c r="E17" s="2">
        <v>34</v>
      </c>
      <c r="F17" s="2">
        <v>0.47699999999999998</v>
      </c>
      <c r="G17" s="2">
        <v>0.371</v>
      </c>
      <c r="H17" s="2">
        <v>0.79900000000000004</v>
      </c>
      <c r="I17" s="2">
        <v>5.2</v>
      </c>
      <c r="J17" s="2">
        <v>4.3</v>
      </c>
      <c r="K17" s="2">
        <v>2.4</v>
      </c>
      <c r="L17" s="2">
        <v>0.8</v>
      </c>
      <c r="M17" s="2">
        <v>2.9</v>
      </c>
      <c r="N17" s="2">
        <v>2.2999999999999998</v>
      </c>
      <c r="O17" s="2">
        <v>23.1</v>
      </c>
      <c r="P17" s="2">
        <v>0.57699999999999996</v>
      </c>
      <c r="Q17" s="2">
        <v>30.1</v>
      </c>
      <c r="R17" s="2">
        <v>8.1999999999999993</v>
      </c>
      <c r="S17" s="2">
        <v>4.9000000000000004</v>
      </c>
      <c r="T17" s="2">
        <v>4.5</v>
      </c>
      <c r="U17" s="5">
        <v>6</v>
      </c>
      <c r="V17" s="42">
        <f t="shared" si="0"/>
        <v>9.3603658536585357</v>
      </c>
      <c r="W17" s="42">
        <f t="shared" si="1"/>
        <v>6.28</v>
      </c>
      <c r="X17" s="42">
        <f t="shared" si="2"/>
        <v>58.783097560975605</v>
      </c>
      <c r="Y17" s="49">
        <f t="shared" si="3"/>
        <v>91.256100000000004</v>
      </c>
      <c r="Z17" s="9">
        <f t="shared" si="4"/>
        <v>75.019598780487797</v>
      </c>
    </row>
    <row r="18" spans="1:26" x14ac:dyDescent="0.2">
      <c r="A18" s="2" t="s">
        <v>113</v>
      </c>
      <c r="B18" s="2" t="s">
        <v>34</v>
      </c>
      <c r="C18" s="2">
        <v>65</v>
      </c>
      <c r="D18" s="2">
        <v>74</v>
      </c>
      <c r="E18" s="2">
        <v>27.5</v>
      </c>
      <c r="F18" s="2">
        <v>0.65200000000000002</v>
      </c>
      <c r="G18" s="2">
        <v>0</v>
      </c>
      <c r="H18" s="2">
        <v>0.56000000000000005</v>
      </c>
      <c r="I18" s="2">
        <v>10.8</v>
      </c>
      <c r="J18" s="2">
        <v>0.9</v>
      </c>
      <c r="K18" s="2">
        <v>0.8</v>
      </c>
      <c r="L18" s="2">
        <v>1.9</v>
      </c>
      <c r="M18" s="2">
        <v>1.4</v>
      </c>
      <c r="N18" s="2">
        <v>2.5</v>
      </c>
      <c r="O18" s="2">
        <v>13.9</v>
      </c>
      <c r="P18" s="2">
        <v>0.65</v>
      </c>
      <c r="Q18" s="2">
        <v>19.399999999999999</v>
      </c>
      <c r="R18" s="2">
        <v>10.199999999999999</v>
      </c>
      <c r="S18" s="2">
        <v>3</v>
      </c>
      <c r="T18" s="2">
        <v>2.6</v>
      </c>
      <c r="U18" s="5">
        <v>25</v>
      </c>
      <c r="V18" s="42">
        <f t="shared" si="0"/>
        <v>6.5196519308943088</v>
      </c>
      <c r="W18" s="42">
        <f t="shared" si="1"/>
        <v>10.120000000000001</v>
      </c>
      <c r="X18" s="42">
        <f t="shared" si="2"/>
        <v>65.978877540650416</v>
      </c>
      <c r="Y18" s="49">
        <f t="shared" si="3"/>
        <v>81.533200000000008</v>
      </c>
      <c r="Z18" s="9">
        <f t="shared" si="4"/>
        <v>73.756038770325205</v>
      </c>
    </row>
    <row r="19" spans="1:26" x14ac:dyDescent="0.2">
      <c r="A19" s="2" t="s">
        <v>359</v>
      </c>
      <c r="B19" s="2" t="s">
        <v>34</v>
      </c>
      <c r="C19" s="2">
        <v>65</v>
      </c>
      <c r="D19" s="2">
        <v>58</v>
      </c>
      <c r="E19" s="2">
        <v>31.8</v>
      </c>
      <c r="F19" s="2">
        <v>0.46</v>
      </c>
      <c r="G19" s="2">
        <v>0.38</v>
      </c>
      <c r="H19" s="2">
        <v>0.91900000000000004</v>
      </c>
      <c r="I19" s="2">
        <v>5.4</v>
      </c>
      <c r="J19" s="2">
        <v>7.9</v>
      </c>
      <c r="K19" s="2">
        <v>1.7</v>
      </c>
      <c r="L19" s="2">
        <v>0.2</v>
      </c>
      <c r="M19" s="2">
        <v>2.2000000000000002</v>
      </c>
      <c r="N19" s="2">
        <v>2.4</v>
      </c>
      <c r="O19" s="2">
        <v>18.600000000000001</v>
      </c>
      <c r="P19" s="2">
        <v>0.60399999999999998</v>
      </c>
      <c r="Q19" s="2">
        <v>24.5</v>
      </c>
      <c r="R19" s="2">
        <v>10.199999999999999</v>
      </c>
      <c r="S19" s="2">
        <v>7.1</v>
      </c>
      <c r="T19" s="2">
        <v>4.3</v>
      </c>
      <c r="U19" s="5">
        <v>21</v>
      </c>
      <c r="V19" s="42">
        <f t="shared" si="0"/>
        <v>7.4624161585365849</v>
      </c>
      <c r="W19" s="42">
        <f t="shared" si="1"/>
        <v>10</v>
      </c>
      <c r="X19" s="42">
        <f t="shared" si="2"/>
        <v>74.624161585365854</v>
      </c>
      <c r="Y19" s="49">
        <f t="shared" si="3"/>
        <v>71.141407999999998</v>
      </c>
      <c r="Z19" s="9">
        <f t="shared" si="4"/>
        <v>72.882784792682926</v>
      </c>
    </row>
    <row r="20" spans="1:26" x14ac:dyDescent="0.2">
      <c r="A20" s="2" t="s">
        <v>186</v>
      </c>
      <c r="B20" s="2" t="s">
        <v>18</v>
      </c>
      <c r="C20" s="2">
        <v>48</v>
      </c>
      <c r="D20" s="2">
        <v>79</v>
      </c>
      <c r="E20" s="2">
        <v>36.6</v>
      </c>
      <c r="F20" s="2">
        <v>0.43</v>
      </c>
      <c r="G20" s="2">
        <v>0.40100000000000002</v>
      </c>
      <c r="H20" s="2">
        <v>0.82199999999999995</v>
      </c>
      <c r="I20" s="2">
        <v>5.7</v>
      </c>
      <c r="J20" s="2">
        <v>3.3</v>
      </c>
      <c r="K20" s="2">
        <v>2</v>
      </c>
      <c r="L20" s="2">
        <v>0.5</v>
      </c>
      <c r="M20" s="2">
        <v>2.7</v>
      </c>
      <c r="N20" s="2">
        <v>2.9</v>
      </c>
      <c r="O20" s="2">
        <v>21.9</v>
      </c>
      <c r="P20" s="2">
        <v>0.56999999999999995</v>
      </c>
      <c r="Q20" s="2">
        <v>25.7</v>
      </c>
      <c r="R20" s="2">
        <v>8.9</v>
      </c>
      <c r="S20" s="2">
        <v>2.6</v>
      </c>
      <c r="T20" s="2">
        <v>3.3</v>
      </c>
      <c r="U20" s="5">
        <v>6</v>
      </c>
      <c r="V20" s="42">
        <f t="shared" si="0"/>
        <v>9.0620707317073155</v>
      </c>
      <c r="W20" s="42">
        <f t="shared" si="1"/>
        <v>6.080000000000001</v>
      </c>
      <c r="X20" s="42">
        <f t="shared" si="2"/>
        <v>55.09739004878049</v>
      </c>
      <c r="Y20" s="49">
        <f t="shared" si="3"/>
        <v>82.70668000000002</v>
      </c>
      <c r="Z20" s="9">
        <f t="shared" si="4"/>
        <v>68.902035024390258</v>
      </c>
    </row>
    <row r="21" spans="1:26" x14ac:dyDescent="0.2">
      <c r="A21" s="2" t="s">
        <v>140</v>
      </c>
      <c r="B21" s="2" t="s">
        <v>43</v>
      </c>
      <c r="C21" s="2">
        <v>58</v>
      </c>
      <c r="D21" s="2">
        <v>51</v>
      </c>
      <c r="E21" s="2">
        <v>32</v>
      </c>
      <c r="F21" s="2">
        <v>0.495</v>
      </c>
      <c r="G21" s="2">
        <v>0.42299999999999999</v>
      </c>
      <c r="H21" s="2">
        <v>0.92100000000000004</v>
      </c>
      <c r="I21" s="2">
        <v>5.0999999999999996</v>
      </c>
      <c r="J21" s="2">
        <v>6.1</v>
      </c>
      <c r="K21" s="2">
        <v>1.6</v>
      </c>
      <c r="L21" s="2">
        <v>0.2</v>
      </c>
      <c r="M21" s="2">
        <v>3</v>
      </c>
      <c r="N21" s="2">
        <v>2.2000000000000002</v>
      </c>
      <c r="O21" s="2">
        <v>26.4</v>
      </c>
      <c r="P21" s="2">
        <v>0.67500000000000004</v>
      </c>
      <c r="Q21" s="2">
        <v>31</v>
      </c>
      <c r="R21" s="2">
        <v>9.1</v>
      </c>
      <c r="S21" s="2">
        <v>8.6</v>
      </c>
      <c r="T21" s="2">
        <v>4.4000000000000004</v>
      </c>
      <c r="U21" s="5">
        <v>17</v>
      </c>
      <c r="V21" s="42">
        <f t="shared" si="0"/>
        <v>7.4551219512195122</v>
      </c>
      <c r="W21" s="42">
        <f t="shared" si="1"/>
        <v>8.8000000000000007</v>
      </c>
      <c r="X21" s="42">
        <f t="shared" si="2"/>
        <v>65.605073170731714</v>
      </c>
      <c r="Y21" s="49">
        <f t="shared" si="3"/>
        <v>67.911599999999979</v>
      </c>
      <c r="Z21" s="9">
        <f t="shared" si="4"/>
        <v>66.758336585365839</v>
      </c>
    </row>
    <row r="22" spans="1:26" x14ac:dyDescent="0.2">
      <c r="A22" s="2" t="s">
        <v>239</v>
      </c>
      <c r="B22" s="2" t="s">
        <v>41</v>
      </c>
      <c r="C22" s="2">
        <v>55</v>
      </c>
      <c r="D22" s="2">
        <v>60</v>
      </c>
      <c r="E22" s="2">
        <v>32.200000000000003</v>
      </c>
      <c r="F22" s="2">
        <v>0.49099999999999999</v>
      </c>
      <c r="G22" s="2">
        <v>0.40799999999999997</v>
      </c>
      <c r="H22" s="2">
        <v>0.88900000000000001</v>
      </c>
      <c r="I22" s="2">
        <v>3.8</v>
      </c>
      <c r="J22" s="2">
        <v>5.0999999999999996</v>
      </c>
      <c r="K22" s="2">
        <v>1.1000000000000001</v>
      </c>
      <c r="L22" s="2">
        <v>0.3</v>
      </c>
      <c r="M22" s="2">
        <v>2.2999999999999998</v>
      </c>
      <c r="N22" s="2">
        <v>2</v>
      </c>
      <c r="O22" s="2">
        <v>24.4</v>
      </c>
      <c r="P22" s="2">
        <v>0.61</v>
      </c>
      <c r="Q22" s="2">
        <v>31</v>
      </c>
      <c r="R22" s="2">
        <v>8.9</v>
      </c>
      <c r="S22" s="2">
        <v>6.2</v>
      </c>
      <c r="T22" s="2">
        <v>4</v>
      </c>
      <c r="U22" s="5">
        <v>12</v>
      </c>
      <c r="V22" s="42">
        <f t="shared" si="0"/>
        <v>8.3690548780487823</v>
      </c>
      <c r="W22" s="42">
        <f t="shared" si="1"/>
        <v>7.5600000000000005</v>
      </c>
      <c r="X22" s="42">
        <f t="shared" si="2"/>
        <v>63.270054878048796</v>
      </c>
      <c r="Y22" s="49">
        <f t="shared" si="3"/>
        <v>64.785599999999988</v>
      </c>
      <c r="Z22" s="9">
        <f t="shared" si="4"/>
        <v>64.027827439024392</v>
      </c>
    </row>
    <row r="23" spans="1:26" x14ac:dyDescent="0.2">
      <c r="A23" s="2" t="s">
        <v>224</v>
      </c>
      <c r="B23" s="2" t="s">
        <v>44</v>
      </c>
      <c r="C23" s="2">
        <v>48</v>
      </c>
      <c r="D23" s="2">
        <v>81</v>
      </c>
      <c r="E23" s="2">
        <v>36.1</v>
      </c>
      <c r="F23" s="2">
        <v>0.49399999999999999</v>
      </c>
      <c r="G23" s="2">
        <v>0.33700000000000002</v>
      </c>
      <c r="H23" s="2">
        <v>0.78600000000000003</v>
      </c>
      <c r="I23" s="2">
        <v>4.5</v>
      </c>
      <c r="J23" s="2">
        <v>6</v>
      </c>
      <c r="K23" s="2">
        <v>1.5</v>
      </c>
      <c r="L23" s="2">
        <v>0.8</v>
      </c>
      <c r="M23" s="2">
        <v>2.6</v>
      </c>
      <c r="N23" s="2">
        <v>2.5</v>
      </c>
      <c r="O23" s="2">
        <v>19</v>
      </c>
      <c r="P23" s="2">
        <v>0.56999999999999995</v>
      </c>
      <c r="Q23" s="2">
        <v>23.1</v>
      </c>
      <c r="R23" s="2">
        <v>7.1</v>
      </c>
      <c r="S23" s="2">
        <v>2.1</v>
      </c>
      <c r="T23" s="2">
        <v>3</v>
      </c>
      <c r="U23" s="5">
        <v>1</v>
      </c>
      <c r="V23" s="42">
        <f t="shared" si="0"/>
        <v>8.2374036585365875</v>
      </c>
      <c r="W23" s="42">
        <f t="shared" si="1"/>
        <v>4.24</v>
      </c>
      <c r="X23" s="42">
        <f t="shared" si="2"/>
        <v>34.926591512195131</v>
      </c>
      <c r="Y23" s="49">
        <f t="shared" si="3"/>
        <v>87.577199999999976</v>
      </c>
      <c r="Z23" s="9">
        <f t="shared" si="4"/>
        <v>61.251895756097554</v>
      </c>
    </row>
    <row r="24" spans="1:26" x14ac:dyDescent="0.2">
      <c r="A24" s="2" t="s">
        <v>108</v>
      </c>
      <c r="B24" s="2" t="s">
        <v>40</v>
      </c>
      <c r="C24" s="2">
        <v>47</v>
      </c>
      <c r="D24" s="2">
        <v>59</v>
      </c>
      <c r="E24" s="2">
        <v>36.700000000000003</v>
      </c>
      <c r="F24" s="2">
        <v>0.47399999999999998</v>
      </c>
      <c r="G24" s="2">
        <v>0.35</v>
      </c>
      <c r="H24" s="2">
        <v>0.85399999999999998</v>
      </c>
      <c r="I24" s="2">
        <v>5.3</v>
      </c>
      <c r="J24" s="2">
        <v>4.9000000000000004</v>
      </c>
      <c r="K24" s="2">
        <v>2</v>
      </c>
      <c r="L24" s="2">
        <v>0.4</v>
      </c>
      <c r="M24" s="2">
        <v>1.8</v>
      </c>
      <c r="N24" s="2">
        <v>1.3</v>
      </c>
      <c r="O24" s="2">
        <v>22.2</v>
      </c>
      <c r="P24" s="2">
        <v>0.59</v>
      </c>
      <c r="Q24" s="2">
        <v>24.9</v>
      </c>
      <c r="R24" s="2">
        <v>8.9</v>
      </c>
      <c r="S24" s="2">
        <v>5</v>
      </c>
      <c r="T24" s="2">
        <v>3.8</v>
      </c>
      <c r="U24" s="5">
        <v>12</v>
      </c>
      <c r="V24" s="42">
        <f t="shared" si="0"/>
        <v>6.4381366615853661</v>
      </c>
      <c r="W24" s="42">
        <f t="shared" si="1"/>
        <v>7.48</v>
      </c>
      <c r="X24" s="42">
        <f t="shared" si="2"/>
        <v>48.157262228658539</v>
      </c>
      <c r="Y24" s="49">
        <f t="shared" si="3"/>
        <v>72.942880000000002</v>
      </c>
      <c r="Z24" s="9">
        <f t="shared" si="4"/>
        <v>60.55007111432927</v>
      </c>
    </row>
    <row r="25" spans="1:26" x14ac:dyDescent="0.2">
      <c r="A25" s="2" t="s">
        <v>261</v>
      </c>
      <c r="B25" s="2" t="s">
        <v>45</v>
      </c>
      <c r="C25" s="2">
        <v>42</v>
      </c>
      <c r="D25" s="2">
        <v>77</v>
      </c>
      <c r="E25" s="2">
        <v>31.5</v>
      </c>
      <c r="F25" s="2">
        <v>0.64500000000000002</v>
      </c>
      <c r="G25" s="3"/>
      <c r="H25" s="2">
        <v>0.57999999999999996</v>
      </c>
      <c r="I25" s="2">
        <v>15.2</v>
      </c>
      <c r="J25" s="2">
        <v>1.5</v>
      </c>
      <c r="K25" s="2">
        <v>0.5</v>
      </c>
      <c r="L25" s="2">
        <v>0.9</v>
      </c>
      <c r="M25" s="2">
        <v>1.8</v>
      </c>
      <c r="N25" s="2">
        <v>2.6</v>
      </c>
      <c r="O25" s="2">
        <v>12</v>
      </c>
      <c r="P25" s="2">
        <v>0.64800000000000002</v>
      </c>
      <c r="Q25" s="2">
        <v>15.2</v>
      </c>
      <c r="R25" s="2">
        <v>9.4</v>
      </c>
      <c r="S25" s="2">
        <v>2.1</v>
      </c>
      <c r="T25" s="2">
        <v>2.5</v>
      </c>
      <c r="U25" s="5">
        <v>20</v>
      </c>
      <c r="V25" s="42">
        <f t="shared" si="0"/>
        <v>3.9340426829268287</v>
      </c>
      <c r="W25" s="42">
        <f t="shared" si="1"/>
        <v>8.76</v>
      </c>
      <c r="X25" s="42">
        <f t="shared" si="2"/>
        <v>34.462213902439018</v>
      </c>
      <c r="Y25" s="49">
        <f t="shared" si="3"/>
        <v>86.443279999999973</v>
      </c>
      <c r="Z25" s="9">
        <f t="shared" si="4"/>
        <v>60.452746951219495</v>
      </c>
    </row>
    <row r="26" spans="1:26" x14ac:dyDescent="0.2">
      <c r="A26" s="2" t="s">
        <v>434</v>
      </c>
      <c r="B26" s="2" t="s">
        <v>37</v>
      </c>
      <c r="C26" s="2">
        <v>36</v>
      </c>
      <c r="D26" s="2">
        <v>80</v>
      </c>
      <c r="E26" s="2">
        <v>34.200000000000003</v>
      </c>
      <c r="F26" s="2">
        <v>0.43099999999999999</v>
      </c>
      <c r="G26" s="2">
        <v>0.38400000000000001</v>
      </c>
      <c r="H26" s="2">
        <v>0.86399999999999999</v>
      </c>
      <c r="I26" s="2">
        <v>3.1</v>
      </c>
      <c r="J26" s="2">
        <v>5.6</v>
      </c>
      <c r="K26" s="2">
        <v>1.1000000000000001</v>
      </c>
      <c r="L26" s="2">
        <v>0.3</v>
      </c>
      <c r="M26" s="2">
        <v>2.2000000000000002</v>
      </c>
      <c r="N26" s="2">
        <v>1.2</v>
      </c>
      <c r="O26" s="2">
        <v>22.1</v>
      </c>
      <c r="P26" s="2">
        <v>0.57199999999999995</v>
      </c>
      <c r="Q26" s="2">
        <v>27.4</v>
      </c>
      <c r="R26" s="2">
        <v>8.6</v>
      </c>
      <c r="S26" s="2">
        <v>3.2</v>
      </c>
      <c r="T26" s="2">
        <v>3.6</v>
      </c>
      <c r="U26" s="5">
        <v>4</v>
      </c>
      <c r="V26" s="42">
        <f t="shared" si="0"/>
        <v>6.8566829268292686</v>
      </c>
      <c r="W26" s="42">
        <f t="shared" si="1"/>
        <v>5.68</v>
      </c>
      <c r="X26" s="42">
        <f t="shared" si="2"/>
        <v>38.945959024390241</v>
      </c>
      <c r="Y26" s="49">
        <f t="shared" si="3"/>
        <v>81.795839999999984</v>
      </c>
      <c r="Z26" s="9">
        <f t="shared" si="4"/>
        <v>60.370899512195109</v>
      </c>
    </row>
    <row r="27" spans="1:26" x14ac:dyDescent="0.2">
      <c r="A27" s="2" t="s">
        <v>163</v>
      </c>
      <c r="B27" s="2" t="s">
        <v>46</v>
      </c>
      <c r="C27" s="2">
        <v>52</v>
      </c>
      <c r="D27" s="2">
        <v>63</v>
      </c>
      <c r="E27" s="2">
        <v>30.3</v>
      </c>
      <c r="F27" s="2">
        <v>0.48299999999999998</v>
      </c>
      <c r="G27" s="2">
        <v>0.308</v>
      </c>
      <c r="H27" s="2">
        <v>0.76900000000000002</v>
      </c>
      <c r="I27" s="2">
        <v>11</v>
      </c>
      <c r="J27" s="2">
        <v>3.2</v>
      </c>
      <c r="K27" s="2">
        <v>0.6</v>
      </c>
      <c r="L27" s="2">
        <v>1.8</v>
      </c>
      <c r="M27" s="2">
        <v>3.7</v>
      </c>
      <c r="N27" s="2">
        <v>3.3</v>
      </c>
      <c r="O27" s="2">
        <v>22.9</v>
      </c>
      <c r="P27" s="2">
        <v>0.57299999999999995</v>
      </c>
      <c r="Q27" s="2">
        <v>33.4</v>
      </c>
      <c r="R27" s="2">
        <v>6.2</v>
      </c>
      <c r="S27" s="2">
        <v>2.6</v>
      </c>
      <c r="T27" s="2">
        <v>2.2000000000000002</v>
      </c>
      <c r="U27" s="5">
        <v>6</v>
      </c>
      <c r="V27" s="42">
        <f t="shared" si="0"/>
        <v>8.4232152439024386</v>
      </c>
      <c r="W27" s="42">
        <f t="shared" si="1"/>
        <v>4.5600000000000005</v>
      </c>
      <c r="X27" s="42">
        <f t="shared" si="2"/>
        <v>38.409861512195121</v>
      </c>
      <c r="Y27" s="49">
        <f t="shared" si="3"/>
        <v>78.930683999999985</v>
      </c>
      <c r="Z27" s="9">
        <f t="shared" si="4"/>
        <v>58.670272756097553</v>
      </c>
    </row>
    <row r="28" spans="1:26" x14ac:dyDescent="0.2">
      <c r="A28" s="2" t="s">
        <v>50</v>
      </c>
      <c r="B28" s="2" t="s">
        <v>18</v>
      </c>
      <c r="C28" s="2">
        <v>48</v>
      </c>
      <c r="D28" s="2">
        <v>76</v>
      </c>
      <c r="E28" s="2">
        <v>32.700000000000003</v>
      </c>
      <c r="F28" s="2">
        <v>0.629</v>
      </c>
      <c r="G28" s="2">
        <v>0</v>
      </c>
      <c r="H28" s="2">
        <v>0.55900000000000005</v>
      </c>
      <c r="I28" s="2">
        <v>9</v>
      </c>
      <c r="J28" s="2">
        <v>1.2</v>
      </c>
      <c r="K28" s="2">
        <v>1.2</v>
      </c>
      <c r="L28" s="2">
        <v>1</v>
      </c>
      <c r="M28" s="2">
        <v>1.7</v>
      </c>
      <c r="N28" s="2">
        <v>2.8</v>
      </c>
      <c r="O28" s="2">
        <v>13.9</v>
      </c>
      <c r="P28" s="2">
        <v>0.63</v>
      </c>
      <c r="Q28" s="2">
        <v>16.7</v>
      </c>
      <c r="R28" s="2">
        <v>9.6999999999999993</v>
      </c>
      <c r="S28" s="2">
        <v>3.3</v>
      </c>
      <c r="T28" s="2">
        <v>3.3</v>
      </c>
      <c r="U28" s="5">
        <v>18</v>
      </c>
      <c r="V28" s="42">
        <f t="shared" si="0"/>
        <v>5.0613219512195124</v>
      </c>
      <c r="W28" s="42">
        <f t="shared" si="1"/>
        <v>8.8000000000000007</v>
      </c>
      <c r="X28" s="42">
        <f t="shared" si="2"/>
        <v>44.539633170731712</v>
      </c>
      <c r="Y28" s="49">
        <f t="shared" si="3"/>
        <v>71.309280000000001</v>
      </c>
      <c r="Z28" s="9">
        <f t="shared" si="4"/>
        <v>57.92445658536586</v>
      </c>
    </row>
    <row r="29" spans="1:26" x14ac:dyDescent="0.2">
      <c r="A29" s="2" t="s">
        <v>76</v>
      </c>
      <c r="B29" s="2" t="s">
        <v>42</v>
      </c>
      <c r="C29" s="2">
        <v>43</v>
      </c>
      <c r="D29" s="2">
        <v>82</v>
      </c>
      <c r="E29" s="2">
        <v>36.299999999999997</v>
      </c>
      <c r="F29" s="2">
        <v>0.46</v>
      </c>
      <c r="G29" s="2">
        <v>0.375</v>
      </c>
      <c r="H29" s="2">
        <v>0.79100000000000004</v>
      </c>
      <c r="I29" s="2">
        <v>4.4000000000000004</v>
      </c>
      <c r="J29" s="2">
        <v>4.5</v>
      </c>
      <c r="K29" s="2">
        <v>1.2</v>
      </c>
      <c r="L29" s="2">
        <v>0.4</v>
      </c>
      <c r="M29" s="2">
        <v>2.6</v>
      </c>
      <c r="N29" s="2">
        <v>2</v>
      </c>
      <c r="O29" s="2">
        <v>22.6</v>
      </c>
      <c r="P29" s="2">
        <v>0.56399999999999995</v>
      </c>
      <c r="Q29" s="2">
        <v>27.6</v>
      </c>
      <c r="R29" s="2">
        <v>6.9</v>
      </c>
      <c r="S29" s="2">
        <v>1.7</v>
      </c>
      <c r="T29" s="2">
        <v>2.7</v>
      </c>
      <c r="U29" s="5">
        <v>-1</v>
      </c>
      <c r="V29" s="42">
        <f t="shared" si="0"/>
        <v>8.9751750000000001</v>
      </c>
      <c r="W29" s="42">
        <f t="shared" si="1"/>
        <v>3.64</v>
      </c>
      <c r="X29" s="42">
        <f t="shared" si="2"/>
        <v>32.669637000000002</v>
      </c>
      <c r="Y29" s="49">
        <f t="shared" si="3"/>
        <v>81.922592000000009</v>
      </c>
      <c r="Z29" s="9">
        <f t="shared" si="4"/>
        <v>57.296114500000002</v>
      </c>
    </row>
    <row r="30" spans="1:26" x14ac:dyDescent="0.2">
      <c r="A30" s="2" t="s">
        <v>229</v>
      </c>
      <c r="B30" s="2" t="s">
        <v>41</v>
      </c>
      <c r="C30" s="2">
        <v>55</v>
      </c>
      <c r="D30" s="2">
        <v>72</v>
      </c>
      <c r="E30" s="2">
        <v>31.6</v>
      </c>
      <c r="F30" s="2">
        <v>0.48899999999999999</v>
      </c>
      <c r="G30" s="2">
        <v>0.42899999999999999</v>
      </c>
      <c r="H30" s="2">
        <v>0.78300000000000003</v>
      </c>
      <c r="I30" s="2">
        <v>7.4</v>
      </c>
      <c r="J30" s="2">
        <v>4.7</v>
      </c>
      <c r="K30" s="2">
        <v>0.6</v>
      </c>
      <c r="L30" s="2">
        <v>1.1000000000000001</v>
      </c>
      <c r="M30" s="2">
        <v>1.8</v>
      </c>
      <c r="N30" s="2">
        <v>1.9</v>
      </c>
      <c r="O30" s="2">
        <v>12.9</v>
      </c>
      <c r="P30" s="2">
        <v>0.57499999999999996</v>
      </c>
      <c r="Q30" s="2">
        <v>18.399999999999999</v>
      </c>
      <c r="R30" s="2">
        <v>7.8</v>
      </c>
      <c r="S30" s="2">
        <v>4</v>
      </c>
      <c r="T30" s="2">
        <v>3.5</v>
      </c>
      <c r="U30" s="5">
        <v>12</v>
      </c>
      <c r="V30" s="42">
        <f t="shared" si="0"/>
        <v>5.8498536585365848</v>
      </c>
      <c r="W30" s="42">
        <f t="shared" si="1"/>
        <v>6.9200000000000008</v>
      </c>
      <c r="X30" s="42">
        <f t="shared" si="2"/>
        <v>40.480987317073172</v>
      </c>
      <c r="Y30" s="49">
        <f t="shared" si="3"/>
        <v>71.272800000000018</v>
      </c>
      <c r="Z30" s="9">
        <f t="shared" si="4"/>
        <v>55.876893658536595</v>
      </c>
    </row>
    <row r="31" spans="1:26" x14ac:dyDescent="0.2">
      <c r="A31" s="2" t="s">
        <v>231</v>
      </c>
      <c r="B31" s="2" t="s">
        <v>37</v>
      </c>
      <c r="C31" s="2">
        <v>36</v>
      </c>
      <c r="D31" s="2">
        <v>81</v>
      </c>
      <c r="E31" s="2">
        <v>30.4</v>
      </c>
      <c r="F31" s="2">
        <v>0.55500000000000005</v>
      </c>
      <c r="G31" s="2">
        <v>0.14299999999999999</v>
      </c>
      <c r="H31" s="2">
        <v>0.57399999999999995</v>
      </c>
      <c r="I31" s="2">
        <v>12.5</v>
      </c>
      <c r="J31" s="2">
        <v>1.3</v>
      </c>
      <c r="K31" s="2">
        <v>0.6</v>
      </c>
      <c r="L31" s="2">
        <v>1.6</v>
      </c>
      <c r="M31" s="2">
        <v>2.6</v>
      </c>
      <c r="N31" s="2">
        <v>3.1</v>
      </c>
      <c r="O31" s="2">
        <v>16.600000000000001</v>
      </c>
      <c r="P31" s="2">
        <v>0.57699999999999996</v>
      </c>
      <c r="Q31" s="2">
        <v>24.2</v>
      </c>
      <c r="R31" s="2">
        <v>6.8</v>
      </c>
      <c r="S31" s="2">
        <v>-0.3</v>
      </c>
      <c r="T31" s="2">
        <v>1.1000000000000001</v>
      </c>
      <c r="U31" s="5">
        <v>4</v>
      </c>
      <c r="V31" s="42">
        <f t="shared" si="0"/>
        <v>5.4503121951219509</v>
      </c>
      <c r="W31" s="42">
        <f t="shared" si="1"/>
        <v>3.96</v>
      </c>
      <c r="X31" s="42">
        <f t="shared" si="2"/>
        <v>21.583236292682926</v>
      </c>
      <c r="Y31" s="49">
        <f t="shared" si="3"/>
        <v>88.867367999999985</v>
      </c>
      <c r="Z31" s="9">
        <f t="shared" si="4"/>
        <v>55.225302146341456</v>
      </c>
    </row>
    <row r="32" spans="1:26" x14ac:dyDescent="0.2">
      <c r="A32" s="2" t="s">
        <v>198</v>
      </c>
      <c r="B32" s="2" t="s">
        <v>43</v>
      </c>
      <c r="C32" s="2">
        <v>58</v>
      </c>
      <c r="D32" s="2">
        <v>70</v>
      </c>
      <c r="E32" s="2">
        <v>32.700000000000003</v>
      </c>
      <c r="F32" s="2">
        <v>0.45400000000000001</v>
      </c>
      <c r="G32" s="2">
        <v>0.30099999999999999</v>
      </c>
      <c r="H32" s="2">
        <v>0.77500000000000002</v>
      </c>
      <c r="I32" s="2">
        <v>7.6</v>
      </c>
      <c r="J32" s="2">
        <v>7.3</v>
      </c>
      <c r="K32" s="2">
        <v>1.4</v>
      </c>
      <c r="L32" s="2">
        <v>1.3</v>
      </c>
      <c r="M32" s="2">
        <v>2.9</v>
      </c>
      <c r="N32" s="2">
        <v>2.6</v>
      </c>
      <c r="O32" s="2">
        <v>11</v>
      </c>
      <c r="P32" s="2">
        <v>0.55600000000000005</v>
      </c>
      <c r="Q32" s="2">
        <v>17.2</v>
      </c>
      <c r="R32" s="2">
        <v>6.1</v>
      </c>
      <c r="S32" s="2">
        <v>3.2</v>
      </c>
      <c r="T32" s="2">
        <v>3</v>
      </c>
      <c r="U32" s="5">
        <v>5</v>
      </c>
      <c r="V32" s="42">
        <f t="shared" si="0"/>
        <v>5.8015914634146348</v>
      </c>
      <c r="W32" s="42">
        <f t="shared" si="1"/>
        <v>4.6400000000000006</v>
      </c>
      <c r="X32" s="42">
        <f t="shared" si="2"/>
        <v>26.919384390243909</v>
      </c>
      <c r="Y32" s="49">
        <f t="shared" si="3"/>
        <v>80.600799999999992</v>
      </c>
      <c r="Z32" s="9">
        <f t="shared" si="4"/>
        <v>53.760092195121949</v>
      </c>
    </row>
    <row r="33" spans="1:26" x14ac:dyDescent="0.2">
      <c r="A33" s="2" t="s">
        <v>316</v>
      </c>
      <c r="B33" s="2" t="s">
        <v>32</v>
      </c>
      <c r="C33" s="2">
        <v>44</v>
      </c>
      <c r="D33" s="2">
        <v>82</v>
      </c>
      <c r="E33" s="2">
        <v>36.4</v>
      </c>
      <c r="F33" s="2">
        <v>0.46600000000000003</v>
      </c>
      <c r="G33" s="2">
        <v>0.35899999999999999</v>
      </c>
      <c r="H33" s="2">
        <v>0.88400000000000001</v>
      </c>
      <c r="I33" s="2">
        <v>5.2</v>
      </c>
      <c r="J33" s="2">
        <v>4</v>
      </c>
      <c r="K33" s="2">
        <v>1.5</v>
      </c>
      <c r="L33" s="2">
        <v>0.3</v>
      </c>
      <c r="M33" s="2">
        <v>2.2999999999999998</v>
      </c>
      <c r="N33" s="2">
        <v>3.3</v>
      </c>
      <c r="O33" s="2">
        <v>20.100000000000001</v>
      </c>
      <c r="P33" s="2">
        <v>0.57699999999999996</v>
      </c>
      <c r="Q33" s="2">
        <v>24.6</v>
      </c>
      <c r="R33" s="2">
        <v>6.9</v>
      </c>
      <c r="S33" s="2">
        <v>0.4</v>
      </c>
      <c r="T33" s="2">
        <v>1.8</v>
      </c>
      <c r="U33" s="5">
        <v>0</v>
      </c>
      <c r="V33" s="42">
        <f t="shared" si="0"/>
        <v>8.2082000000000015</v>
      </c>
      <c r="W33" s="42">
        <f t="shared" si="1"/>
        <v>3.4800000000000004</v>
      </c>
      <c r="X33" s="42">
        <f t="shared" si="2"/>
        <v>28.564536000000007</v>
      </c>
      <c r="Y33" s="49">
        <f t="shared" si="3"/>
        <v>77.531655999999984</v>
      </c>
      <c r="Z33" s="9">
        <f t="shared" si="4"/>
        <v>53.048095999999994</v>
      </c>
    </row>
    <row r="34" spans="1:26" x14ac:dyDescent="0.2">
      <c r="A34" s="2" t="s">
        <v>367</v>
      </c>
      <c r="B34" s="2" t="s">
        <v>42</v>
      </c>
      <c r="C34" s="2">
        <v>43</v>
      </c>
      <c r="D34" s="2">
        <v>77</v>
      </c>
      <c r="E34" s="2">
        <v>31.6</v>
      </c>
      <c r="F34" s="2">
        <v>0.503</v>
      </c>
      <c r="G34" s="2">
        <v>0.441</v>
      </c>
      <c r="H34" s="2">
        <v>0.82799999999999996</v>
      </c>
      <c r="I34" s="2">
        <v>6.4</v>
      </c>
      <c r="J34" s="2">
        <v>2</v>
      </c>
      <c r="K34" s="2">
        <v>1.5</v>
      </c>
      <c r="L34" s="2">
        <v>0.5</v>
      </c>
      <c r="M34" s="2">
        <v>1</v>
      </c>
      <c r="N34" s="2">
        <v>2</v>
      </c>
      <c r="O34" s="2">
        <v>14.7</v>
      </c>
      <c r="P34" s="2">
        <v>0.60199999999999998</v>
      </c>
      <c r="Q34" s="2">
        <v>18.399999999999999</v>
      </c>
      <c r="R34" s="2">
        <v>8.1</v>
      </c>
      <c r="S34" s="2">
        <v>3.6</v>
      </c>
      <c r="T34" s="2">
        <v>3.4</v>
      </c>
      <c r="U34" s="5">
        <v>13</v>
      </c>
      <c r="V34" s="42">
        <f t="shared" si="0"/>
        <v>4.8911276422764223</v>
      </c>
      <c r="W34" s="42">
        <f t="shared" si="1"/>
        <v>7.2000000000000011</v>
      </c>
      <c r="X34" s="42">
        <f t="shared" si="2"/>
        <v>35.216119024390245</v>
      </c>
      <c r="Y34" s="49">
        <f t="shared" si="3"/>
        <v>69.390552</v>
      </c>
      <c r="Z34" s="9">
        <f t="shared" si="4"/>
        <v>52.303335512195119</v>
      </c>
    </row>
    <row r="35" spans="1:26" x14ac:dyDescent="0.2">
      <c r="A35" s="2" t="s">
        <v>428</v>
      </c>
      <c r="B35" s="2" t="s">
        <v>35</v>
      </c>
      <c r="C35" s="2">
        <v>59</v>
      </c>
      <c r="D35" s="2">
        <v>77</v>
      </c>
      <c r="E35" s="2">
        <v>22.4</v>
      </c>
      <c r="F35" s="2">
        <v>0.56799999999999995</v>
      </c>
      <c r="G35" s="2">
        <v>0.40500000000000003</v>
      </c>
      <c r="H35" s="2">
        <v>0.80600000000000005</v>
      </c>
      <c r="I35" s="2">
        <v>8.6</v>
      </c>
      <c r="J35" s="2">
        <v>1.1000000000000001</v>
      </c>
      <c r="K35" s="2">
        <v>0.4</v>
      </c>
      <c r="L35" s="2">
        <v>0.9</v>
      </c>
      <c r="M35" s="2">
        <v>1.5</v>
      </c>
      <c r="N35" s="2">
        <v>2.5</v>
      </c>
      <c r="O35" s="2">
        <v>12.7</v>
      </c>
      <c r="P35" s="2">
        <v>0.628</v>
      </c>
      <c r="Q35" s="2">
        <v>22.7</v>
      </c>
      <c r="R35" s="2">
        <v>7.6</v>
      </c>
      <c r="S35" s="2">
        <v>1.5</v>
      </c>
      <c r="T35" s="2">
        <v>1.5</v>
      </c>
      <c r="U35" s="5">
        <v>17</v>
      </c>
      <c r="V35" s="42">
        <f t="shared" si="0"/>
        <v>5.868965040650405</v>
      </c>
      <c r="W35" s="42">
        <f t="shared" si="1"/>
        <v>7.0400000000000009</v>
      </c>
      <c r="X35" s="42">
        <f t="shared" si="2"/>
        <v>41.317513886178858</v>
      </c>
      <c r="Y35" s="49">
        <f t="shared" si="3"/>
        <v>61.124447999999994</v>
      </c>
      <c r="Z35" s="9">
        <f t="shared" si="4"/>
        <v>51.22098094308943</v>
      </c>
    </row>
    <row r="36" spans="1:26" x14ac:dyDescent="0.2">
      <c r="A36" s="2" t="s">
        <v>306</v>
      </c>
      <c r="B36" s="2" t="s">
        <v>29</v>
      </c>
      <c r="C36" s="2">
        <v>49</v>
      </c>
      <c r="D36" s="2">
        <v>81</v>
      </c>
      <c r="E36" s="2">
        <v>36.1</v>
      </c>
      <c r="F36" s="2">
        <v>0.443</v>
      </c>
      <c r="G36" s="2">
        <v>0.39700000000000002</v>
      </c>
      <c r="H36" s="2">
        <v>0.83599999999999997</v>
      </c>
      <c r="I36" s="2">
        <v>4</v>
      </c>
      <c r="J36" s="2">
        <v>3.4</v>
      </c>
      <c r="K36" s="2">
        <v>1</v>
      </c>
      <c r="L36" s="2">
        <v>0.4</v>
      </c>
      <c r="M36" s="2">
        <v>1.9</v>
      </c>
      <c r="N36" s="2">
        <v>2.1</v>
      </c>
      <c r="O36" s="2">
        <v>21.4</v>
      </c>
      <c r="P36" s="2">
        <v>0.53600000000000003</v>
      </c>
      <c r="Q36" s="2">
        <v>26.5</v>
      </c>
      <c r="R36" s="2">
        <v>6.6</v>
      </c>
      <c r="S36" s="2">
        <v>0.4</v>
      </c>
      <c r="T36" s="2">
        <v>1.8</v>
      </c>
      <c r="U36" s="5">
        <v>-1</v>
      </c>
      <c r="V36" s="42">
        <f t="shared" si="0"/>
        <v>9.6467069359756117</v>
      </c>
      <c r="W36" s="42">
        <f t="shared" si="1"/>
        <v>3.16</v>
      </c>
      <c r="X36" s="42">
        <f t="shared" si="2"/>
        <v>30.483593917682935</v>
      </c>
      <c r="Y36" s="49">
        <f t="shared" si="3"/>
        <v>69.88809599999999</v>
      </c>
      <c r="Z36" s="9">
        <f t="shared" si="4"/>
        <v>50.185844958841464</v>
      </c>
    </row>
    <row r="37" spans="1:26" x14ac:dyDescent="0.2">
      <c r="A37" s="2" t="s">
        <v>132</v>
      </c>
      <c r="B37" s="2" t="s">
        <v>44</v>
      </c>
      <c r="C37" s="2">
        <v>48</v>
      </c>
      <c r="D37" s="2">
        <v>48</v>
      </c>
      <c r="E37" s="2">
        <v>36.200000000000003</v>
      </c>
      <c r="F37" s="2">
        <v>0.47</v>
      </c>
      <c r="G37" s="2">
        <v>0.35399999999999998</v>
      </c>
      <c r="H37" s="2">
        <v>0.746</v>
      </c>
      <c r="I37" s="2">
        <v>12.9</v>
      </c>
      <c r="J37" s="2">
        <v>5.4</v>
      </c>
      <c r="K37" s="2">
        <v>1.6</v>
      </c>
      <c r="L37" s="2">
        <v>1.6</v>
      </c>
      <c r="M37" s="2">
        <v>5</v>
      </c>
      <c r="N37" s="2">
        <v>3.8</v>
      </c>
      <c r="O37" s="2">
        <v>25.2</v>
      </c>
      <c r="P37" s="2">
        <v>0.58299999999999996</v>
      </c>
      <c r="Q37" s="2">
        <v>31.9</v>
      </c>
      <c r="R37" s="2">
        <v>4.7</v>
      </c>
      <c r="S37" s="2">
        <v>5.5</v>
      </c>
      <c r="T37" s="2">
        <v>3.3</v>
      </c>
      <c r="U37" s="5">
        <v>2</v>
      </c>
      <c r="V37" s="42">
        <f t="shared" si="0"/>
        <v>6.7596878048780482</v>
      </c>
      <c r="W37" s="42">
        <f t="shared" si="1"/>
        <v>3.6</v>
      </c>
      <c r="X37" s="42">
        <f t="shared" si="2"/>
        <v>24.334876097560976</v>
      </c>
      <c r="Y37" s="49">
        <f t="shared" si="3"/>
        <v>75.017472000000012</v>
      </c>
      <c r="Z37" s="9">
        <f t="shared" si="4"/>
        <v>49.676174048780496</v>
      </c>
    </row>
    <row r="38" spans="1:26" x14ac:dyDescent="0.2">
      <c r="A38" s="2" t="s">
        <v>190</v>
      </c>
      <c r="B38" s="2" t="s">
        <v>26</v>
      </c>
      <c r="C38" s="2">
        <v>48</v>
      </c>
      <c r="D38" s="2">
        <v>56</v>
      </c>
      <c r="E38" s="2">
        <v>32.4</v>
      </c>
      <c r="F38" s="2">
        <v>0.622</v>
      </c>
      <c r="G38" s="3"/>
      <c r="H38" s="2">
        <v>0.68200000000000005</v>
      </c>
      <c r="I38" s="2">
        <v>10.7</v>
      </c>
      <c r="J38" s="2">
        <v>1.4</v>
      </c>
      <c r="K38" s="2">
        <v>0.8</v>
      </c>
      <c r="L38" s="2">
        <v>2.2999999999999998</v>
      </c>
      <c r="M38" s="2">
        <v>1.9</v>
      </c>
      <c r="N38" s="2">
        <v>2.7</v>
      </c>
      <c r="O38" s="2">
        <v>13.5</v>
      </c>
      <c r="P38" s="2">
        <v>0.65700000000000003</v>
      </c>
      <c r="Q38" s="2">
        <v>16.899999999999999</v>
      </c>
      <c r="R38" s="2">
        <v>8.1</v>
      </c>
      <c r="S38" s="2">
        <v>4.3</v>
      </c>
      <c r="T38" s="2">
        <v>2.9</v>
      </c>
      <c r="U38" s="5">
        <v>23</v>
      </c>
      <c r="V38" s="42">
        <f t="shared" si="0"/>
        <v>3.7394341463414635</v>
      </c>
      <c r="W38" s="42">
        <f t="shared" si="1"/>
        <v>9</v>
      </c>
      <c r="X38" s="42">
        <f t="shared" si="2"/>
        <v>33.654907317073175</v>
      </c>
      <c r="Y38" s="49">
        <f t="shared" si="3"/>
        <v>63.861279999999994</v>
      </c>
      <c r="Z38" s="9">
        <f t="shared" si="4"/>
        <v>48.758093658536581</v>
      </c>
    </row>
    <row r="39" spans="1:26" x14ac:dyDescent="0.2">
      <c r="A39" s="2" t="s">
        <v>169</v>
      </c>
      <c r="B39" s="2" t="s">
        <v>26</v>
      </c>
      <c r="C39" s="2">
        <v>48</v>
      </c>
      <c r="D39" s="2">
        <v>77</v>
      </c>
      <c r="E39" s="2">
        <v>28</v>
      </c>
      <c r="F39" s="2">
        <v>0.56299999999999994</v>
      </c>
      <c r="G39" s="2">
        <v>0.222</v>
      </c>
      <c r="H39" s="2">
        <v>0.65100000000000002</v>
      </c>
      <c r="I39" s="2">
        <v>7.2</v>
      </c>
      <c r="J39" s="2">
        <v>1.3</v>
      </c>
      <c r="K39" s="2">
        <v>0.7</v>
      </c>
      <c r="L39" s="2">
        <v>1.1000000000000001</v>
      </c>
      <c r="M39" s="2">
        <v>1.1000000000000001</v>
      </c>
      <c r="N39" s="2">
        <v>2.1</v>
      </c>
      <c r="O39" s="2">
        <v>12.3</v>
      </c>
      <c r="P39" s="2">
        <v>0.59299999999999997</v>
      </c>
      <c r="Q39" s="2">
        <v>18.5</v>
      </c>
      <c r="R39" s="2">
        <v>8</v>
      </c>
      <c r="S39" s="2">
        <v>2.7</v>
      </c>
      <c r="T39" s="2">
        <v>2.5</v>
      </c>
      <c r="U39" s="5">
        <v>15</v>
      </c>
      <c r="V39" s="42">
        <f t="shared" si="0"/>
        <v>4.8641463414634147</v>
      </c>
      <c r="W39" s="42">
        <f t="shared" si="1"/>
        <v>7.2</v>
      </c>
      <c r="X39" s="42">
        <f t="shared" si="2"/>
        <v>35.021853658536585</v>
      </c>
      <c r="Y39" s="49">
        <f t="shared" si="3"/>
        <v>61.858412000000001</v>
      </c>
      <c r="Z39" s="9">
        <f t="shared" si="4"/>
        <v>48.440132829268293</v>
      </c>
    </row>
    <row r="40" spans="1:26" x14ac:dyDescent="0.2">
      <c r="A40" s="2" t="s">
        <v>88</v>
      </c>
      <c r="B40" s="2" t="s">
        <v>32</v>
      </c>
      <c r="C40" s="2">
        <v>44</v>
      </c>
      <c r="D40" s="2">
        <v>74</v>
      </c>
      <c r="E40" s="2">
        <v>31.4</v>
      </c>
      <c r="F40" s="2">
        <v>0.47299999999999998</v>
      </c>
      <c r="G40" s="2">
        <v>0.34699999999999998</v>
      </c>
      <c r="H40" s="2">
        <v>0.79500000000000004</v>
      </c>
      <c r="I40" s="2">
        <v>3.8</v>
      </c>
      <c r="J40" s="2">
        <v>5</v>
      </c>
      <c r="K40" s="2">
        <v>2</v>
      </c>
      <c r="L40" s="2">
        <v>0.6</v>
      </c>
      <c r="M40" s="2">
        <v>2.9</v>
      </c>
      <c r="N40" s="2">
        <v>2.5</v>
      </c>
      <c r="O40" s="2">
        <v>17.7</v>
      </c>
      <c r="P40" s="2">
        <v>0.58199999999999996</v>
      </c>
      <c r="Q40" s="2">
        <v>26.1</v>
      </c>
      <c r="R40" s="2">
        <v>5.6</v>
      </c>
      <c r="S40" s="2">
        <v>2.1</v>
      </c>
      <c r="T40" s="2">
        <v>2.4</v>
      </c>
      <c r="U40" s="5">
        <v>1</v>
      </c>
      <c r="V40" s="42">
        <f t="shared" si="0"/>
        <v>6.7795280487804872</v>
      </c>
      <c r="W40" s="42">
        <f t="shared" si="1"/>
        <v>3.4</v>
      </c>
      <c r="X40" s="42">
        <f t="shared" si="2"/>
        <v>23.050395365853657</v>
      </c>
      <c r="Y40" s="49">
        <f t="shared" si="3"/>
        <v>73.293744000000004</v>
      </c>
      <c r="Z40" s="9">
        <f t="shared" si="4"/>
        <v>48.172069682926832</v>
      </c>
    </row>
    <row r="41" spans="1:26" x14ac:dyDescent="0.2">
      <c r="A41" s="2" t="s">
        <v>237</v>
      </c>
      <c r="B41" s="2" t="s">
        <v>26</v>
      </c>
      <c r="C41" s="2">
        <v>48</v>
      </c>
      <c r="D41" s="2">
        <v>82</v>
      </c>
      <c r="E41" s="2">
        <v>31.4</v>
      </c>
      <c r="F41" s="2">
        <v>0.46700000000000003</v>
      </c>
      <c r="G41" s="2">
        <v>0.44</v>
      </c>
      <c r="H41" s="2">
        <v>0.79500000000000004</v>
      </c>
      <c r="I41" s="2">
        <v>4.2</v>
      </c>
      <c r="J41" s="2">
        <v>4.8</v>
      </c>
      <c r="K41" s="2">
        <v>1.1000000000000001</v>
      </c>
      <c r="L41" s="2">
        <v>0.2</v>
      </c>
      <c r="M41" s="2">
        <v>1.9</v>
      </c>
      <c r="N41" s="2">
        <v>2.2000000000000002</v>
      </c>
      <c r="O41" s="2">
        <v>11.5</v>
      </c>
      <c r="P41" s="2">
        <v>0.623</v>
      </c>
      <c r="Q41" s="2">
        <v>15.9</v>
      </c>
      <c r="R41" s="2">
        <v>7.6</v>
      </c>
      <c r="S41" s="2">
        <v>3.1</v>
      </c>
      <c r="T41" s="2">
        <v>3.3</v>
      </c>
      <c r="U41" s="5">
        <v>9</v>
      </c>
      <c r="V41" s="42">
        <f t="shared" si="0"/>
        <v>4.9926000000000004</v>
      </c>
      <c r="W41" s="42">
        <f t="shared" si="1"/>
        <v>6.16</v>
      </c>
      <c r="X41" s="42">
        <f t="shared" si="2"/>
        <v>30.754416000000003</v>
      </c>
      <c r="Y41" s="49">
        <f t="shared" si="3"/>
        <v>62.990760000000002</v>
      </c>
      <c r="Z41" s="9">
        <f t="shared" si="4"/>
        <v>46.872588</v>
      </c>
    </row>
    <row r="42" spans="1:26" x14ac:dyDescent="0.2">
      <c r="A42" s="2" t="s">
        <v>71</v>
      </c>
      <c r="B42" s="2" t="s">
        <v>23</v>
      </c>
      <c r="C42" s="2">
        <v>46</v>
      </c>
      <c r="D42" s="2">
        <v>81</v>
      </c>
      <c r="E42" s="2">
        <v>33.1</v>
      </c>
      <c r="F42" s="2">
        <v>0.45200000000000001</v>
      </c>
      <c r="G42" s="2">
        <v>0.37</v>
      </c>
      <c r="H42" s="2">
        <v>0.80500000000000005</v>
      </c>
      <c r="I42" s="2">
        <v>5</v>
      </c>
      <c r="J42" s="2">
        <v>4.0999999999999996</v>
      </c>
      <c r="K42" s="2">
        <v>1</v>
      </c>
      <c r="L42" s="2">
        <v>0.6</v>
      </c>
      <c r="M42" s="2">
        <v>1.8</v>
      </c>
      <c r="N42" s="2">
        <v>2.1</v>
      </c>
      <c r="O42" s="2">
        <v>15.7</v>
      </c>
      <c r="P42" s="2">
        <v>0.56200000000000006</v>
      </c>
      <c r="Q42" s="2">
        <v>20.7</v>
      </c>
      <c r="R42" s="2">
        <v>6.2</v>
      </c>
      <c r="S42" s="2">
        <v>1</v>
      </c>
      <c r="T42" s="2">
        <v>2</v>
      </c>
      <c r="U42" s="5">
        <v>1</v>
      </c>
      <c r="V42" s="42">
        <f t="shared" si="0"/>
        <v>6.4861367378048778</v>
      </c>
      <c r="W42" s="42">
        <f t="shared" si="1"/>
        <v>3.4800000000000004</v>
      </c>
      <c r="X42" s="42">
        <f t="shared" si="2"/>
        <v>22.571755847560976</v>
      </c>
      <c r="Y42" s="49">
        <f t="shared" si="3"/>
        <v>70.869816</v>
      </c>
      <c r="Z42" s="9">
        <f t="shared" si="4"/>
        <v>46.72078592378049</v>
      </c>
    </row>
    <row r="43" spans="1:26" x14ac:dyDescent="0.2">
      <c r="A43" s="2" t="s">
        <v>210</v>
      </c>
      <c r="B43" s="2" t="s">
        <v>45</v>
      </c>
      <c r="C43" s="2">
        <v>42</v>
      </c>
      <c r="D43" s="2">
        <v>80</v>
      </c>
      <c r="E43" s="2">
        <v>33.4</v>
      </c>
      <c r="F43" s="2">
        <v>0.46</v>
      </c>
      <c r="G43" s="2">
        <v>0.41099999999999998</v>
      </c>
      <c r="H43" s="2">
        <v>0.82899999999999996</v>
      </c>
      <c r="I43" s="2">
        <v>5.5</v>
      </c>
      <c r="J43" s="2">
        <v>2.4</v>
      </c>
      <c r="K43" s="2">
        <v>0.9</v>
      </c>
      <c r="L43" s="2">
        <v>0.4</v>
      </c>
      <c r="M43" s="2">
        <v>1.3</v>
      </c>
      <c r="N43" s="2">
        <v>2.1</v>
      </c>
      <c r="O43" s="2">
        <v>18.600000000000001</v>
      </c>
      <c r="P43" s="2">
        <v>0.56499999999999995</v>
      </c>
      <c r="Q43" s="2">
        <v>23.3</v>
      </c>
      <c r="R43" s="2">
        <v>6.7</v>
      </c>
      <c r="S43" s="2">
        <v>0.7</v>
      </c>
      <c r="T43" s="2">
        <v>1.8</v>
      </c>
      <c r="U43" s="5">
        <v>2</v>
      </c>
      <c r="V43" s="42">
        <f t="shared" si="0"/>
        <v>6.6433414634146342</v>
      </c>
      <c r="W43" s="42">
        <f t="shared" si="1"/>
        <v>3.8000000000000003</v>
      </c>
      <c r="X43" s="42">
        <f t="shared" si="2"/>
        <v>25.244697560975613</v>
      </c>
      <c r="Y43" s="49">
        <f t="shared" si="3"/>
        <v>67.868800000000007</v>
      </c>
      <c r="Z43" s="9">
        <f t="shared" si="4"/>
        <v>46.556748780487808</v>
      </c>
    </row>
    <row r="44" spans="1:26" x14ac:dyDescent="0.2">
      <c r="A44" s="2" t="s">
        <v>410</v>
      </c>
      <c r="B44" s="2" t="s">
        <v>41</v>
      </c>
      <c r="C44" s="2">
        <v>55</v>
      </c>
      <c r="D44" s="2">
        <v>80</v>
      </c>
      <c r="E44" s="2">
        <v>30.5</v>
      </c>
      <c r="F44" s="2">
        <v>0.47499999999999998</v>
      </c>
      <c r="G44" s="2">
        <v>0.434</v>
      </c>
      <c r="H44" s="2">
        <v>0.82599999999999996</v>
      </c>
      <c r="I44" s="2">
        <v>5</v>
      </c>
      <c r="J44" s="2">
        <v>1.6</v>
      </c>
      <c r="K44" s="2">
        <v>1</v>
      </c>
      <c r="L44" s="2">
        <v>0.7</v>
      </c>
      <c r="M44" s="2">
        <v>1.4</v>
      </c>
      <c r="N44" s="2">
        <v>2.1</v>
      </c>
      <c r="O44" s="2">
        <v>13.9</v>
      </c>
      <c r="P44" s="2">
        <v>0.58599999999999997</v>
      </c>
      <c r="Q44" s="2">
        <v>19.5</v>
      </c>
      <c r="R44" s="2">
        <v>7.1</v>
      </c>
      <c r="S44" s="2">
        <v>1</v>
      </c>
      <c r="T44" s="2">
        <v>1.8</v>
      </c>
      <c r="U44" s="5">
        <v>8</v>
      </c>
      <c r="V44" s="42">
        <f t="shared" si="0"/>
        <v>6.6486280487804876</v>
      </c>
      <c r="W44" s="42">
        <f t="shared" si="1"/>
        <v>5.16</v>
      </c>
      <c r="X44" s="42">
        <f t="shared" si="2"/>
        <v>34.306920731707315</v>
      </c>
      <c r="Y44" s="49">
        <f t="shared" si="3"/>
        <v>58.065280000000001</v>
      </c>
      <c r="Z44" s="9">
        <f t="shared" si="4"/>
        <v>46.186100365853662</v>
      </c>
    </row>
    <row r="45" spans="1:26" x14ac:dyDescent="0.2">
      <c r="A45" s="2" t="s">
        <v>388</v>
      </c>
      <c r="B45" s="2" t="s">
        <v>46</v>
      </c>
      <c r="C45" s="2">
        <v>52</v>
      </c>
      <c r="D45" s="2">
        <v>78</v>
      </c>
      <c r="E45" s="2">
        <v>29.6</v>
      </c>
      <c r="F45" s="2">
        <v>0.45300000000000001</v>
      </c>
      <c r="G45" s="2">
        <v>0.39300000000000002</v>
      </c>
      <c r="H45" s="2">
        <v>0.86</v>
      </c>
      <c r="I45" s="2">
        <v>6.7</v>
      </c>
      <c r="J45" s="2">
        <v>2.6</v>
      </c>
      <c r="K45" s="2">
        <v>0.7</v>
      </c>
      <c r="L45" s="2">
        <v>0.3</v>
      </c>
      <c r="M45" s="2">
        <v>1.9</v>
      </c>
      <c r="N45" s="2">
        <v>2.1</v>
      </c>
      <c r="O45" s="2">
        <v>14.6</v>
      </c>
      <c r="P45" s="2">
        <v>0.58199999999999996</v>
      </c>
      <c r="Q45" s="2">
        <v>20.9</v>
      </c>
      <c r="R45" s="2">
        <v>6.6</v>
      </c>
      <c r="S45" s="2">
        <v>1.4</v>
      </c>
      <c r="T45" s="2">
        <v>2</v>
      </c>
      <c r="U45" s="5">
        <v>6</v>
      </c>
      <c r="V45" s="42">
        <f t="shared" si="0"/>
        <v>6.37500975609756</v>
      </c>
      <c r="W45" s="42">
        <f t="shared" si="1"/>
        <v>4.6400000000000006</v>
      </c>
      <c r="X45" s="42">
        <f t="shared" si="2"/>
        <v>29.580045268292682</v>
      </c>
      <c r="Y45" s="49">
        <f t="shared" si="3"/>
        <v>60.644063999999986</v>
      </c>
      <c r="Z45" s="9">
        <f t="shared" si="4"/>
        <v>45.112054634146332</v>
      </c>
    </row>
    <row r="46" spans="1:26" x14ac:dyDescent="0.2">
      <c r="A46" s="2" t="s">
        <v>322</v>
      </c>
      <c r="B46" s="2" t="s">
        <v>26</v>
      </c>
      <c r="C46" s="2">
        <v>48</v>
      </c>
      <c r="D46" s="2">
        <v>79</v>
      </c>
      <c r="E46" s="2">
        <v>33.4</v>
      </c>
      <c r="F46" s="2">
        <v>0.437</v>
      </c>
      <c r="G46" s="2">
        <v>0.34</v>
      </c>
      <c r="H46" s="2">
        <v>0.80500000000000005</v>
      </c>
      <c r="I46" s="2">
        <v>3.7</v>
      </c>
      <c r="J46" s="2">
        <v>3.7</v>
      </c>
      <c r="K46" s="2">
        <v>1.5</v>
      </c>
      <c r="L46" s="2">
        <v>0.3</v>
      </c>
      <c r="M46" s="2">
        <v>2.7</v>
      </c>
      <c r="N46" s="2">
        <v>2.7</v>
      </c>
      <c r="O46" s="2">
        <v>20.5</v>
      </c>
      <c r="P46" s="2">
        <v>0.54100000000000004</v>
      </c>
      <c r="Q46" s="2">
        <v>29.1</v>
      </c>
      <c r="R46" s="2">
        <v>5.2</v>
      </c>
      <c r="S46" s="2">
        <v>1.1000000000000001</v>
      </c>
      <c r="T46" s="2">
        <v>2.1</v>
      </c>
      <c r="U46" s="5">
        <v>-2</v>
      </c>
      <c r="V46" s="42">
        <f t="shared" si="0"/>
        <v>9.3638121951219517</v>
      </c>
      <c r="W46" s="42">
        <f t="shared" si="1"/>
        <v>2.52</v>
      </c>
      <c r="X46" s="42">
        <f t="shared" si="2"/>
        <v>23.596806731707318</v>
      </c>
      <c r="Y46" s="49">
        <f t="shared" si="3"/>
        <v>66.614380000000025</v>
      </c>
      <c r="Z46" s="9">
        <f t="shared" si="4"/>
        <v>45.105593365853672</v>
      </c>
    </row>
    <row r="47" spans="1:26" x14ac:dyDescent="0.2">
      <c r="A47" s="2" t="s">
        <v>187</v>
      </c>
      <c r="B47" s="2" t="s">
        <v>40</v>
      </c>
      <c r="C47" s="2">
        <v>47</v>
      </c>
      <c r="D47" s="2">
        <v>82</v>
      </c>
      <c r="E47" s="2">
        <v>33.200000000000003</v>
      </c>
      <c r="F47" s="2">
        <v>0.57699999999999996</v>
      </c>
      <c r="G47" s="2">
        <v>0.2</v>
      </c>
      <c r="H47" s="2">
        <v>0.76800000000000002</v>
      </c>
      <c r="I47" s="2">
        <v>7.1</v>
      </c>
      <c r="J47" s="2">
        <v>1.2</v>
      </c>
      <c r="K47" s="2">
        <v>0.8</v>
      </c>
      <c r="L47" s="2">
        <v>0.7</v>
      </c>
      <c r="M47" s="2">
        <v>1.1000000000000001</v>
      </c>
      <c r="N47" s="2">
        <v>2.7</v>
      </c>
      <c r="O47" s="2">
        <v>12.2</v>
      </c>
      <c r="P47" s="2">
        <v>0.61</v>
      </c>
      <c r="Q47" s="2">
        <v>14.7</v>
      </c>
      <c r="R47" s="2">
        <v>7.2</v>
      </c>
      <c r="S47" s="2">
        <v>1.1000000000000001</v>
      </c>
      <c r="T47" s="2">
        <v>2.1</v>
      </c>
      <c r="U47" s="5">
        <v>11</v>
      </c>
      <c r="V47" s="42">
        <f t="shared" si="0"/>
        <v>4.7787249999999997</v>
      </c>
      <c r="W47" s="42">
        <f t="shared" si="1"/>
        <v>5.9200000000000008</v>
      </c>
      <c r="X47" s="42">
        <f t="shared" si="2"/>
        <v>28.290052000000003</v>
      </c>
      <c r="Y47" s="49">
        <f t="shared" si="3"/>
        <v>60.55536</v>
      </c>
      <c r="Z47" s="9">
        <f t="shared" si="4"/>
        <v>44.422706000000005</v>
      </c>
    </row>
    <row r="48" spans="1:26" x14ac:dyDescent="0.2">
      <c r="A48" s="2" t="s">
        <v>133</v>
      </c>
      <c r="B48" s="2" t="s">
        <v>46</v>
      </c>
      <c r="C48" s="2">
        <v>52</v>
      </c>
      <c r="D48" s="2">
        <v>80</v>
      </c>
      <c r="E48" s="2">
        <v>31.7</v>
      </c>
      <c r="F48" s="2">
        <v>0.41299999999999998</v>
      </c>
      <c r="G48" s="2">
        <v>0.36899999999999999</v>
      </c>
      <c r="H48" s="2">
        <v>0.85299999999999998</v>
      </c>
      <c r="I48" s="2">
        <v>5.4</v>
      </c>
      <c r="J48" s="2">
        <v>2</v>
      </c>
      <c r="K48" s="2">
        <v>1.7</v>
      </c>
      <c r="L48" s="2">
        <v>0.9</v>
      </c>
      <c r="M48" s="2">
        <v>1.6</v>
      </c>
      <c r="N48" s="2">
        <v>3</v>
      </c>
      <c r="O48" s="2">
        <v>12.6</v>
      </c>
      <c r="P48" s="2">
        <v>0.56299999999999994</v>
      </c>
      <c r="Q48" s="2">
        <v>17.2</v>
      </c>
      <c r="R48" s="2">
        <v>6.1</v>
      </c>
      <c r="S48" s="2">
        <v>2.5</v>
      </c>
      <c r="T48" s="2">
        <v>2.9</v>
      </c>
      <c r="U48" s="5">
        <v>4</v>
      </c>
      <c r="V48" s="42">
        <f t="shared" si="0"/>
        <v>5.7626991869918704</v>
      </c>
      <c r="W48" s="42">
        <f t="shared" si="1"/>
        <v>4.3999999999999995</v>
      </c>
      <c r="X48" s="42">
        <f t="shared" si="2"/>
        <v>25.355876422764226</v>
      </c>
      <c r="Y48" s="49">
        <f t="shared" si="3"/>
        <v>63.27615999999999</v>
      </c>
      <c r="Z48" s="9">
        <f t="shared" si="4"/>
        <v>44.316018211382108</v>
      </c>
    </row>
    <row r="49" spans="1:26" x14ac:dyDescent="0.2">
      <c r="A49" s="2" t="s">
        <v>343</v>
      </c>
      <c r="B49" s="2" t="s">
        <v>29</v>
      </c>
      <c r="C49" s="2">
        <v>49</v>
      </c>
      <c r="D49" s="2">
        <v>79</v>
      </c>
      <c r="E49" s="2">
        <v>26.4</v>
      </c>
      <c r="F49" s="2">
        <v>0.505</v>
      </c>
      <c r="G49" s="2">
        <v>0</v>
      </c>
      <c r="H49" s="2">
        <v>0.63</v>
      </c>
      <c r="I49" s="2">
        <v>9</v>
      </c>
      <c r="J49" s="2">
        <v>1.8</v>
      </c>
      <c r="K49" s="2">
        <v>0.8</v>
      </c>
      <c r="L49" s="2">
        <v>1.4</v>
      </c>
      <c r="M49" s="2">
        <v>2.2999999999999998</v>
      </c>
      <c r="N49" s="2">
        <v>3.1</v>
      </c>
      <c r="O49" s="2">
        <v>14.3</v>
      </c>
      <c r="P49" s="2">
        <v>0.52800000000000002</v>
      </c>
      <c r="Q49" s="2">
        <v>26.4</v>
      </c>
      <c r="R49" s="2">
        <v>4.7</v>
      </c>
      <c r="S49" s="2">
        <v>0.3</v>
      </c>
      <c r="T49" s="2">
        <v>1.2</v>
      </c>
      <c r="U49" s="5">
        <v>1</v>
      </c>
      <c r="V49" s="42">
        <f t="shared" si="0"/>
        <v>6.8545024390243903</v>
      </c>
      <c r="W49" s="42">
        <f t="shared" si="1"/>
        <v>2.5600000000000005</v>
      </c>
      <c r="X49" s="42">
        <f t="shared" si="2"/>
        <v>17.547526243902443</v>
      </c>
      <c r="Y49" s="49">
        <f t="shared" si="3"/>
        <v>70.311263999999994</v>
      </c>
      <c r="Z49" s="9">
        <f t="shared" si="4"/>
        <v>43.929395121951217</v>
      </c>
    </row>
    <row r="50" spans="1:26" x14ac:dyDescent="0.2">
      <c r="A50" s="2" t="s">
        <v>373</v>
      </c>
      <c r="B50" s="2" t="s">
        <v>39</v>
      </c>
      <c r="C50" s="2">
        <v>35</v>
      </c>
      <c r="D50" s="2">
        <v>82</v>
      </c>
      <c r="E50" s="2">
        <v>26.7</v>
      </c>
      <c r="F50" s="2">
        <v>0.55800000000000005</v>
      </c>
      <c r="G50" s="2">
        <v>0.222</v>
      </c>
      <c r="H50" s="2">
        <v>0.71799999999999997</v>
      </c>
      <c r="I50" s="2">
        <v>8</v>
      </c>
      <c r="J50" s="2">
        <v>2.6</v>
      </c>
      <c r="K50" s="2">
        <v>0.5</v>
      </c>
      <c r="L50" s="2">
        <v>0.5</v>
      </c>
      <c r="M50" s="2">
        <v>2.6</v>
      </c>
      <c r="N50" s="2">
        <v>3.3</v>
      </c>
      <c r="O50" s="2">
        <v>16.100000000000001</v>
      </c>
      <c r="P50" s="2">
        <v>0.60599999999999998</v>
      </c>
      <c r="Q50" s="2">
        <v>25.3</v>
      </c>
      <c r="R50" s="2">
        <v>6.6</v>
      </c>
      <c r="S50" s="2">
        <v>0.9</v>
      </c>
      <c r="T50" s="2">
        <v>1.6</v>
      </c>
      <c r="U50" s="5">
        <v>5</v>
      </c>
      <c r="V50" s="42">
        <f t="shared" si="0"/>
        <v>4.92559375</v>
      </c>
      <c r="W50" s="42">
        <f t="shared" si="1"/>
        <v>4.28</v>
      </c>
      <c r="X50" s="42">
        <f t="shared" si="2"/>
        <v>21.081541250000001</v>
      </c>
      <c r="Y50" s="49">
        <f t="shared" si="3"/>
        <v>66.769647999999989</v>
      </c>
      <c r="Z50" s="9">
        <f t="shared" si="4"/>
        <v>43.925594624999995</v>
      </c>
    </row>
    <row r="51" spans="1:26" x14ac:dyDescent="0.2">
      <c r="A51" s="2" t="s">
        <v>184</v>
      </c>
      <c r="B51" s="2" t="s">
        <v>24</v>
      </c>
      <c r="C51" s="2">
        <v>47</v>
      </c>
      <c r="D51" s="2">
        <v>77</v>
      </c>
      <c r="E51" s="2">
        <v>23.5</v>
      </c>
      <c r="F51" s="2">
        <v>0.45800000000000002</v>
      </c>
      <c r="G51" s="2">
        <v>0.35799999999999998</v>
      </c>
      <c r="H51" s="2">
        <v>0.75600000000000001</v>
      </c>
      <c r="I51" s="2">
        <v>8</v>
      </c>
      <c r="J51" s="2">
        <v>3.1</v>
      </c>
      <c r="K51" s="2">
        <v>0.3</v>
      </c>
      <c r="L51" s="2">
        <v>1</v>
      </c>
      <c r="M51" s="2">
        <v>1.4</v>
      </c>
      <c r="N51" s="2">
        <v>1.6</v>
      </c>
      <c r="O51" s="2">
        <v>10.1</v>
      </c>
      <c r="P51" s="2">
        <v>0.53900000000000003</v>
      </c>
      <c r="Q51" s="2">
        <v>20.399999999999999</v>
      </c>
      <c r="R51" s="2">
        <v>6</v>
      </c>
      <c r="S51" s="2">
        <v>3.2</v>
      </c>
      <c r="T51" s="2">
        <v>2.4</v>
      </c>
      <c r="U51" s="5">
        <v>10</v>
      </c>
      <c r="V51" s="42">
        <f t="shared" si="0"/>
        <v>4.4078978658536574</v>
      </c>
      <c r="W51" s="42">
        <f t="shared" si="1"/>
        <v>5.36</v>
      </c>
      <c r="X51" s="42">
        <f t="shared" si="2"/>
        <v>23.626332560975605</v>
      </c>
      <c r="Y51" s="49">
        <f t="shared" si="3"/>
        <v>63.429212</v>
      </c>
      <c r="Z51" s="9">
        <f t="shared" si="4"/>
        <v>43.527772280487802</v>
      </c>
    </row>
    <row r="52" spans="1:26" x14ac:dyDescent="0.2">
      <c r="A52" s="2" t="s">
        <v>128</v>
      </c>
      <c r="B52" s="2" t="s">
        <v>31</v>
      </c>
      <c r="C52" s="2">
        <v>48</v>
      </c>
      <c r="D52" s="2">
        <v>69</v>
      </c>
      <c r="E52" s="2">
        <v>29.2</v>
      </c>
      <c r="F52" s="2">
        <v>0.495</v>
      </c>
      <c r="G52" s="2">
        <v>0.46800000000000003</v>
      </c>
      <c r="H52" s="2">
        <v>0.88200000000000001</v>
      </c>
      <c r="I52" s="2">
        <v>2.6</v>
      </c>
      <c r="J52" s="2">
        <v>5.3</v>
      </c>
      <c r="K52" s="2">
        <v>1.3</v>
      </c>
      <c r="L52" s="2">
        <v>0.2</v>
      </c>
      <c r="M52" s="2">
        <v>1.2</v>
      </c>
      <c r="N52" s="2">
        <v>1.8</v>
      </c>
      <c r="O52" s="2">
        <v>12.4</v>
      </c>
      <c r="P52" s="2">
        <v>0.61</v>
      </c>
      <c r="Q52" s="2">
        <v>17.399999999999999</v>
      </c>
      <c r="R52" s="2">
        <v>7.6</v>
      </c>
      <c r="S52" s="2">
        <v>2.2000000000000002</v>
      </c>
      <c r="T52" s="2">
        <v>2.1</v>
      </c>
      <c r="U52" s="5">
        <v>16</v>
      </c>
      <c r="V52" s="42">
        <f t="shared" si="0"/>
        <v>4.2753073170731692</v>
      </c>
      <c r="W52" s="42">
        <f t="shared" si="1"/>
        <v>7.08</v>
      </c>
      <c r="X52" s="42">
        <f t="shared" si="2"/>
        <v>30.269175804878039</v>
      </c>
      <c r="Y52" s="49">
        <f t="shared" si="3"/>
        <v>55.569840000000006</v>
      </c>
      <c r="Z52" s="9">
        <f t="shared" si="4"/>
        <v>42.919507902439022</v>
      </c>
    </row>
    <row r="53" spans="1:26" x14ac:dyDescent="0.2">
      <c r="A53" s="2" t="s">
        <v>291</v>
      </c>
      <c r="B53" s="2" t="s">
        <v>22</v>
      </c>
      <c r="C53" s="2">
        <v>50</v>
      </c>
      <c r="D53" s="2">
        <v>59</v>
      </c>
      <c r="E53" s="2">
        <v>28</v>
      </c>
      <c r="F53" s="2">
        <v>0.45800000000000002</v>
      </c>
      <c r="G53" s="2">
        <v>0.41499999999999998</v>
      </c>
      <c r="H53" s="2">
        <v>0.88</v>
      </c>
      <c r="I53" s="2">
        <v>9.3000000000000007</v>
      </c>
      <c r="J53" s="2">
        <v>1.7</v>
      </c>
      <c r="K53" s="2">
        <v>0.7</v>
      </c>
      <c r="L53" s="2">
        <v>0.4</v>
      </c>
      <c r="M53" s="2">
        <v>1.5</v>
      </c>
      <c r="N53" s="2">
        <v>2</v>
      </c>
      <c r="O53" s="2">
        <v>17.600000000000001</v>
      </c>
      <c r="P53" s="2">
        <v>0.61399999999999999</v>
      </c>
      <c r="Q53" s="2">
        <v>25.1</v>
      </c>
      <c r="R53" s="2">
        <v>6.4</v>
      </c>
      <c r="S53" s="2">
        <v>1.3</v>
      </c>
      <c r="T53" s="2">
        <v>1.4</v>
      </c>
      <c r="U53" s="5">
        <v>11</v>
      </c>
      <c r="V53" s="42">
        <f t="shared" si="0"/>
        <v>5.267428861788618</v>
      </c>
      <c r="W53" s="42">
        <f t="shared" si="1"/>
        <v>5.32</v>
      </c>
      <c r="X53" s="42">
        <f t="shared" si="2"/>
        <v>28.022721544715449</v>
      </c>
      <c r="Y53" s="49">
        <f t="shared" si="3"/>
        <v>57.386704000000002</v>
      </c>
      <c r="Z53" s="9">
        <f t="shared" si="4"/>
        <v>42.704712772357723</v>
      </c>
    </row>
    <row r="54" spans="1:26" x14ac:dyDescent="0.2">
      <c r="A54" s="2" t="s">
        <v>264</v>
      </c>
      <c r="B54" s="2" t="s">
        <v>28</v>
      </c>
      <c r="C54" s="2">
        <v>29</v>
      </c>
      <c r="D54" s="2">
        <v>71</v>
      </c>
      <c r="E54" s="2">
        <v>25.8</v>
      </c>
      <c r="F54" s="2">
        <v>0.59199999999999997</v>
      </c>
      <c r="G54" s="2">
        <v>0</v>
      </c>
      <c r="H54" s="2">
        <v>0.84799999999999998</v>
      </c>
      <c r="I54" s="2">
        <v>11</v>
      </c>
      <c r="J54" s="2">
        <v>1.5</v>
      </c>
      <c r="K54" s="2">
        <v>0.5</v>
      </c>
      <c r="L54" s="2">
        <v>0.5</v>
      </c>
      <c r="M54" s="2">
        <v>1.7</v>
      </c>
      <c r="N54" s="2">
        <v>2.6</v>
      </c>
      <c r="O54" s="2">
        <v>14.1</v>
      </c>
      <c r="P54" s="2">
        <v>0.63</v>
      </c>
      <c r="Q54" s="2">
        <v>21.8</v>
      </c>
      <c r="R54" s="2">
        <v>7.6</v>
      </c>
      <c r="S54" s="2">
        <v>2.5</v>
      </c>
      <c r="T54" s="2">
        <v>2.1</v>
      </c>
      <c r="U54" s="5">
        <v>14</v>
      </c>
      <c r="V54" s="42">
        <f t="shared" si="0"/>
        <v>2.9422356707317077</v>
      </c>
      <c r="W54" s="42">
        <f t="shared" si="1"/>
        <v>6.68</v>
      </c>
      <c r="X54" s="42">
        <f t="shared" si="2"/>
        <v>19.654134280487806</v>
      </c>
      <c r="Y54" s="49">
        <f t="shared" si="3"/>
        <v>65.413719999999998</v>
      </c>
      <c r="Z54" s="9">
        <f t="shared" si="4"/>
        <v>42.533927140243904</v>
      </c>
    </row>
    <row r="55" spans="1:26" x14ac:dyDescent="0.2">
      <c r="A55" s="2" t="s">
        <v>384</v>
      </c>
      <c r="B55" s="2" t="s">
        <v>26</v>
      </c>
      <c r="C55" s="2">
        <v>48</v>
      </c>
      <c r="D55" s="2">
        <v>77</v>
      </c>
      <c r="E55" s="2">
        <v>29.3</v>
      </c>
      <c r="F55" s="2">
        <v>0.41799999999999998</v>
      </c>
      <c r="G55" s="2">
        <v>0.35199999999999998</v>
      </c>
      <c r="H55" s="2">
        <v>0.86599999999999999</v>
      </c>
      <c r="I55" s="2">
        <v>4.5999999999999996</v>
      </c>
      <c r="J55" s="2">
        <v>5.3</v>
      </c>
      <c r="K55" s="2">
        <v>1.6</v>
      </c>
      <c r="L55" s="2">
        <v>0.1</v>
      </c>
      <c r="M55" s="2">
        <v>2.7</v>
      </c>
      <c r="N55" s="2">
        <v>2.7</v>
      </c>
      <c r="O55" s="2">
        <v>13.1</v>
      </c>
      <c r="P55" s="2">
        <v>0.53700000000000003</v>
      </c>
      <c r="Q55" s="2">
        <v>22.9</v>
      </c>
      <c r="R55" s="2">
        <v>5.3</v>
      </c>
      <c r="S55" s="2">
        <v>1.7</v>
      </c>
      <c r="T55" s="2">
        <v>2.1</v>
      </c>
      <c r="U55" s="5">
        <v>2</v>
      </c>
      <c r="V55" s="42">
        <f t="shared" si="0"/>
        <v>6.3005719512195117</v>
      </c>
      <c r="W55" s="42">
        <f t="shared" si="1"/>
        <v>3.36</v>
      </c>
      <c r="X55" s="42">
        <f t="shared" si="2"/>
        <v>21.169921756097558</v>
      </c>
      <c r="Y55" s="49">
        <f t="shared" si="3"/>
        <v>62.23047600000001</v>
      </c>
      <c r="Z55" s="9">
        <f t="shared" si="4"/>
        <v>41.700198878048781</v>
      </c>
    </row>
    <row r="56" spans="1:26" x14ac:dyDescent="0.2">
      <c r="A56" s="2" t="s">
        <v>183</v>
      </c>
      <c r="B56" s="2" t="s">
        <v>30</v>
      </c>
      <c r="C56" s="2">
        <v>22</v>
      </c>
      <c r="D56" s="2">
        <v>73</v>
      </c>
      <c r="E56" s="2">
        <v>33</v>
      </c>
      <c r="F56" s="2">
        <v>0.42</v>
      </c>
      <c r="G56" s="2">
        <v>0.34100000000000003</v>
      </c>
      <c r="H56" s="2">
        <v>0.83399999999999996</v>
      </c>
      <c r="I56" s="2">
        <v>8.1</v>
      </c>
      <c r="J56" s="2">
        <v>4.2</v>
      </c>
      <c r="K56" s="2">
        <v>0.7</v>
      </c>
      <c r="L56" s="2">
        <v>1.4</v>
      </c>
      <c r="M56" s="2">
        <v>2.7</v>
      </c>
      <c r="N56" s="2">
        <v>2.5</v>
      </c>
      <c r="O56" s="2">
        <v>17.2</v>
      </c>
      <c r="P56" s="2">
        <v>0.53200000000000003</v>
      </c>
      <c r="Q56" s="2">
        <v>25.6</v>
      </c>
      <c r="R56" s="2">
        <v>4</v>
      </c>
      <c r="S56" s="2">
        <v>1.5</v>
      </c>
      <c r="T56" s="2">
        <v>2.1</v>
      </c>
      <c r="U56" s="5">
        <v>-4</v>
      </c>
      <c r="V56" s="42">
        <f t="shared" si="0"/>
        <v>3.4470243902439028</v>
      </c>
      <c r="W56" s="42">
        <f t="shared" si="1"/>
        <v>1.6400000000000003</v>
      </c>
      <c r="X56" s="42">
        <f t="shared" si="2"/>
        <v>5.6531200000000021</v>
      </c>
      <c r="Y56" s="49">
        <f t="shared" si="3"/>
        <v>76.709568000000004</v>
      </c>
      <c r="Z56" s="9">
        <f t="shared" si="4"/>
        <v>41.181344000000003</v>
      </c>
    </row>
    <row r="57" spans="1:26" x14ac:dyDescent="0.2">
      <c r="A57" s="2" t="s">
        <v>417</v>
      </c>
      <c r="B57" s="2" t="s">
        <v>43</v>
      </c>
      <c r="C57" s="2">
        <v>58</v>
      </c>
      <c r="D57" s="2">
        <v>73</v>
      </c>
      <c r="E57" s="2">
        <v>34.299999999999997</v>
      </c>
      <c r="F57" s="2">
        <v>0.48799999999999999</v>
      </c>
      <c r="G57" s="2">
        <v>0.44</v>
      </c>
      <c r="H57" s="2">
        <v>0.83699999999999997</v>
      </c>
      <c r="I57" s="2">
        <v>3.8</v>
      </c>
      <c r="J57" s="2">
        <v>2.5</v>
      </c>
      <c r="K57" s="2">
        <v>0.8</v>
      </c>
      <c r="L57" s="2">
        <v>0.5</v>
      </c>
      <c r="M57" s="2">
        <v>1.8</v>
      </c>
      <c r="N57" s="2">
        <v>1.6</v>
      </c>
      <c r="O57" s="2">
        <v>20</v>
      </c>
      <c r="P57" s="2">
        <v>0.59799999999999998</v>
      </c>
      <c r="Q57" s="2">
        <v>23.7</v>
      </c>
      <c r="R57" s="2">
        <v>4.9000000000000004</v>
      </c>
      <c r="S57" s="2">
        <v>-0.6</v>
      </c>
      <c r="T57" s="2">
        <v>0.9</v>
      </c>
      <c r="U57" s="5">
        <v>-1</v>
      </c>
      <c r="V57" s="42">
        <f t="shared" si="0"/>
        <v>8.7445653963414642</v>
      </c>
      <c r="W57" s="42">
        <f t="shared" si="1"/>
        <v>2.12</v>
      </c>
      <c r="X57" s="42">
        <f t="shared" si="2"/>
        <v>18.538478640243905</v>
      </c>
      <c r="Y57" s="49">
        <f t="shared" si="3"/>
        <v>60.648400000000002</v>
      </c>
      <c r="Z57" s="9">
        <f t="shared" si="4"/>
        <v>39.593439320121952</v>
      </c>
    </row>
    <row r="58" spans="1:26" x14ac:dyDescent="0.2">
      <c r="A58" s="2" t="s">
        <v>383</v>
      </c>
      <c r="B58" s="2" t="s">
        <v>41</v>
      </c>
      <c r="C58" s="2">
        <v>55</v>
      </c>
      <c r="D58" s="2">
        <v>80</v>
      </c>
      <c r="E58" s="2">
        <v>25.9</v>
      </c>
      <c r="F58" s="2">
        <v>0.39500000000000002</v>
      </c>
      <c r="G58" s="2">
        <v>0.38100000000000001</v>
      </c>
      <c r="H58" s="2">
        <v>0.77200000000000002</v>
      </c>
      <c r="I58" s="2">
        <v>4.7</v>
      </c>
      <c r="J58" s="2">
        <v>2.9</v>
      </c>
      <c r="K58" s="2">
        <v>1</v>
      </c>
      <c r="L58" s="2">
        <v>0.2</v>
      </c>
      <c r="M58" s="2">
        <v>1</v>
      </c>
      <c r="N58" s="2">
        <v>1.5</v>
      </c>
      <c r="O58" s="2">
        <v>11.3</v>
      </c>
      <c r="P58" s="2">
        <v>0.52</v>
      </c>
      <c r="Q58" s="2">
        <v>20.399999999999999</v>
      </c>
      <c r="R58" s="2">
        <v>5.6</v>
      </c>
      <c r="S58" s="2">
        <v>1.8</v>
      </c>
      <c r="T58" s="2">
        <v>2</v>
      </c>
      <c r="U58" s="5">
        <v>5</v>
      </c>
      <c r="V58" s="42">
        <f t="shared" si="0"/>
        <v>5.9064634146341444</v>
      </c>
      <c r="W58" s="42">
        <f t="shared" si="1"/>
        <v>4.04</v>
      </c>
      <c r="X58" s="42">
        <f t="shared" si="2"/>
        <v>23.862112195121945</v>
      </c>
      <c r="Y58" s="49">
        <f t="shared" si="3"/>
        <v>54.291200000000011</v>
      </c>
      <c r="Z58" s="9">
        <f t="shared" si="4"/>
        <v>39.076656097560978</v>
      </c>
    </row>
    <row r="59" spans="1:26" x14ac:dyDescent="0.2">
      <c r="A59" s="2" t="s">
        <v>332</v>
      </c>
      <c r="B59" s="2" t="s">
        <v>23</v>
      </c>
      <c r="C59" s="2">
        <v>46</v>
      </c>
      <c r="D59" s="2">
        <v>81</v>
      </c>
      <c r="E59" s="2">
        <v>31.7</v>
      </c>
      <c r="F59" s="2">
        <v>0.45100000000000001</v>
      </c>
      <c r="G59" s="2">
        <v>0.378</v>
      </c>
      <c r="H59" s="2">
        <v>0.90500000000000003</v>
      </c>
      <c r="I59" s="2">
        <v>3.7</v>
      </c>
      <c r="J59" s="2">
        <v>3.4</v>
      </c>
      <c r="K59" s="2">
        <v>1</v>
      </c>
      <c r="L59" s="2">
        <v>0.3</v>
      </c>
      <c r="M59" s="2">
        <v>2.1</v>
      </c>
      <c r="N59" s="2">
        <v>2.1</v>
      </c>
      <c r="O59" s="2">
        <v>16.7</v>
      </c>
      <c r="P59" s="2">
        <v>0.57599999999999996</v>
      </c>
      <c r="Q59" s="2">
        <v>22.8</v>
      </c>
      <c r="R59" s="2">
        <v>5.5</v>
      </c>
      <c r="S59" s="2">
        <v>-0.2</v>
      </c>
      <c r="T59" s="2">
        <v>1.2</v>
      </c>
      <c r="U59" s="5">
        <v>-1</v>
      </c>
      <c r="V59" s="42">
        <f t="shared" si="0"/>
        <v>6.8419810975609749</v>
      </c>
      <c r="W59" s="42">
        <f t="shared" si="1"/>
        <v>2.48</v>
      </c>
      <c r="X59" s="42">
        <f t="shared" si="2"/>
        <v>16.968113121951216</v>
      </c>
      <c r="Y59" s="49">
        <f t="shared" si="3"/>
        <v>61.103807999999979</v>
      </c>
      <c r="Z59" s="9">
        <f t="shared" si="4"/>
        <v>39.035960560975596</v>
      </c>
    </row>
    <row r="60" spans="1:26" x14ac:dyDescent="0.2">
      <c r="A60" s="2" t="s">
        <v>202</v>
      </c>
      <c r="B60" s="2" t="s">
        <v>47</v>
      </c>
      <c r="C60" s="2">
        <v>39</v>
      </c>
      <c r="D60" s="2">
        <v>58</v>
      </c>
      <c r="E60" s="2">
        <v>34</v>
      </c>
      <c r="F60" s="2">
        <v>0.438</v>
      </c>
      <c r="G60" s="2">
        <v>0.34499999999999997</v>
      </c>
      <c r="H60" s="2">
        <v>0.78500000000000003</v>
      </c>
      <c r="I60" s="2">
        <v>7.4</v>
      </c>
      <c r="J60" s="2">
        <v>5.8</v>
      </c>
      <c r="K60" s="2">
        <v>0.7</v>
      </c>
      <c r="L60" s="2">
        <v>0.3</v>
      </c>
      <c r="M60" s="2">
        <v>2.8</v>
      </c>
      <c r="N60" s="2">
        <v>2.4</v>
      </c>
      <c r="O60" s="2">
        <v>21.4</v>
      </c>
      <c r="P60" s="2">
        <v>0.54400000000000004</v>
      </c>
      <c r="Q60" s="2">
        <v>28.9</v>
      </c>
      <c r="R60" s="2">
        <v>4.9000000000000004</v>
      </c>
      <c r="S60" s="2">
        <v>2.8</v>
      </c>
      <c r="T60" s="2">
        <v>2.4</v>
      </c>
      <c r="U60" s="5">
        <v>-1</v>
      </c>
      <c r="V60" s="42">
        <f t="shared" si="0"/>
        <v>5.6469542682926814</v>
      </c>
      <c r="W60" s="42">
        <f t="shared" si="1"/>
        <v>2.7199999999999998</v>
      </c>
      <c r="X60" s="42">
        <f t="shared" si="2"/>
        <v>15.359715609756092</v>
      </c>
      <c r="Y60" s="49">
        <f t="shared" si="3"/>
        <v>62.690112000000006</v>
      </c>
      <c r="Z60" s="9">
        <f t="shared" si="4"/>
        <v>39.024913804878047</v>
      </c>
    </row>
    <row r="61" spans="1:26" x14ac:dyDescent="0.2">
      <c r="A61" s="2" t="s">
        <v>56</v>
      </c>
      <c r="B61" s="2" t="s">
        <v>24</v>
      </c>
      <c r="C61" s="2">
        <v>47</v>
      </c>
      <c r="D61" s="2">
        <v>74</v>
      </c>
      <c r="E61" s="2">
        <v>26.7</v>
      </c>
      <c r="F61" s="2">
        <v>0.52700000000000002</v>
      </c>
      <c r="G61" s="2">
        <v>0.33300000000000002</v>
      </c>
      <c r="H61" s="2">
        <v>0.71199999999999997</v>
      </c>
      <c r="I61" s="2">
        <v>5.4</v>
      </c>
      <c r="J61" s="2">
        <v>2.7</v>
      </c>
      <c r="K61" s="2">
        <v>1.6</v>
      </c>
      <c r="L61" s="2">
        <v>0.8</v>
      </c>
      <c r="M61" s="2">
        <v>1.3</v>
      </c>
      <c r="N61" s="2">
        <v>1.5</v>
      </c>
      <c r="O61" s="2">
        <v>7.9</v>
      </c>
      <c r="P61" s="2">
        <v>0.58199999999999996</v>
      </c>
      <c r="Q61" s="2">
        <v>13.5</v>
      </c>
      <c r="R61" s="2">
        <v>6.2</v>
      </c>
      <c r="S61" s="2">
        <v>4.0999999999999996</v>
      </c>
      <c r="T61" s="2">
        <v>3</v>
      </c>
      <c r="U61" s="5">
        <v>13</v>
      </c>
      <c r="V61" s="42">
        <f t="shared" si="0"/>
        <v>3.1850739329268292</v>
      </c>
      <c r="W61" s="42">
        <f t="shared" si="1"/>
        <v>6.2800000000000011</v>
      </c>
      <c r="X61" s="42">
        <f t="shared" si="2"/>
        <v>20.002264298780492</v>
      </c>
      <c r="Y61" s="49">
        <f t="shared" si="3"/>
        <v>57.802288000000004</v>
      </c>
      <c r="Z61" s="9">
        <f t="shared" si="4"/>
        <v>38.902276149390246</v>
      </c>
    </row>
    <row r="62" spans="1:26" x14ac:dyDescent="0.2">
      <c r="A62" s="2" t="s">
        <v>375</v>
      </c>
      <c r="B62" s="2" t="s">
        <v>21</v>
      </c>
      <c r="C62" s="2">
        <v>44</v>
      </c>
      <c r="D62" s="2">
        <v>81</v>
      </c>
      <c r="E62" s="2">
        <v>33.200000000000003</v>
      </c>
      <c r="F62" s="2">
        <v>0.45100000000000001</v>
      </c>
      <c r="G62" s="2">
        <v>0.378</v>
      </c>
      <c r="H62" s="2">
        <v>0.84499999999999997</v>
      </c>
      <c r="I62" s="2">
        <v>3.5</v>
      </c>
      <c r="J62" s="2">
        <v>2.9</v>
      </c>
      <c r="K62" s="2">
        <v>1.5</v>
      </c>
      <c r="L62" s="2">
        <v>0.9</v>
      </c>
      <c r="M62" s="2">
        <v>1.7</v>
      </c>
      <c r="N62" s="2">
        <v>2.5</v>
      </c>
      <c r="O62" s="2">
        <v>12.9</v>
      </c>
      <c r="P62" s="2">
        <v>0.55100000000000005</v>
      </c>
      <c r="Q62" s="2">
        <v>18.2</v>
      </c>
      <c r="R62" s="2">
        <v>5.4</v>
      </c>
      <c r="S62" s="2">
        <v>1.4</v>
      </c>
      <c r="T62" s="2">
        <v>2.2999999999999998</v>
      </c>
      <c r="U62" s="5">
        <v>0</v>
      </c>
      <c r="V62" s="42">
        <f t="shared" si="0"/>
        <v>5.4713195121951212</v>
      </c>
      <c r="W62" s="42">
        <f t="shared" si="1"/>
        <v>3.08</v>
      </c>
      <c r="X62" s="42">
        <f t="shared" si="2"/>
        <v>16.851664097560974</v>
      </c>
      <c r="Y62" s="49">
        <f t="shared" si="3"/>
        <v>60.451596000000009</v>
      </c>
      <c r="Z62" s="9">
        <f t="shared" si="4"/>
        <v>38.65163004878049</v>
      </c>
    </row>
    <row r="63" spans="1:26" x14ac:dyDescent="0.2">
      <c r="A63" s="2" t="s">
        <v>156</v>
      </c>
      <c r="B63" s="2" t="s">
        <v>21</v>
      </c>
      <c r="C63" s="2">
        <v>44</v>
      </c>
      <c r="D63" s="2">
        <v>75</v>
      </c>
      <c r="E63" s="2">
        <v>31.7</v>
      </c>
      <c r="F63" s="2">
        <v>0.45</v>
      </c>
      <c r="G63" s="2">
        <v>0.37</v>
      </c>
      <c r="H63" s="2">
        <v>0.80100000000000005</v>
      </c>
      <c r="I63" s="2">
        <v>4.0999999999999996</v>
      </c>
      <c r="J63" s="2">
        <v>4.8</v>
      </c>
      <c r="K63" s="2">
        <v>0.8</v>
      </c>
      <c r="L63" s="2">
        <v>0.2</v>
      </c>
      <c r="M63" s="2">
        <v>2.2000000000000002</v>
      </c>
      <c r="N63" s="2">
        <v>2.4</v>
      </c>
      <c r="O63" s="2">
        <v>17.3</v>
      </c>
      <c r="P63" s="2">
        <v>0.54300000000000004</v>
      </c>
      <c r="Q63" s="2">
        <v>25.7</v>
      </c>
      <c r="R63" s="2">
        <v>5.3</v>
      </c>
      <c r="S63" s="2">
        <v>-0.1</v>
      </c>
      <c r="T63" s="2">
        <v>1.2</v>
      </c>
      <c r="U63" s="5">
        <v>-1</v>
      </c>
      <c r="V63" s="42">
        <f t="shared" si="0"/>
        <v>6.8304801829268298</v>
      </c>
      <c r="W63" s="42">
        <f t="shared" si="1"/>
        <v>2.4</v>
      </c>
      <c r="X63" s="42">
        <f t="shared" si="2"/>
        <v>16.393152439024391</v>
      </c>
      <c r="Y63" s="49">
        <f t="shared" si="3"/>
        <v>59.741699999999994</v>
      </c>
      <c r="Z63" s="9">
        <f t="shared" si="4"/>
        <v>38.067426219512193</v>
      </c>
    </row>
    <row r="64" spans="1:26" x14ac:dyDescent="0.2">
      <c r="A64" s="2" t="s">
        <v>411</v>
      </c>
      <c r="B64" s="2" t="s">
        <v>40</v>
      </c>
      <c r="C64" s="2">
        <v>47</v>
      </c>
      <c r="D64" s="2">
        <v>70</v>
      </c>
      <c r="E64" s="2">
        <v>33</v>
      </c>
      <c r="F64" s="2">
        <v>0.44600000000000001</v>
      </c>
      <c r="G64" s="2">
        <v>0.36799999999999999</v>
      </c>
      <c r="H64" s="2">
        <v>0.84499999999999997</v>
      </c>
      <c r="I64" s="2">
        <v>3</v>
      </c>
      <c r="J64" s="2">
        <v>7</v>
      </c>
      <c r="K64" s="2">
        <v>1.5</v>
      </c>
      <c r="L64" s="2">
        <v>0.3</v>
      </c>
      <c r="M64" s="2">
        <v>2.5</v>
      </c>
      <c r="N64" s="2">
        <v>2.4</v>
      </c>
      <c r="O64" s="2">
        <v>14.2</v>
      </c>
      <c r="P64" s="2">
        <v>0.55300000000000005</v>
      </c>
      <c r="Q64" s="2">
        <v>20.6</v>
      </c>
      <c r="R64" s="2">
        <v>4.9000000000000004</v>
      </c>
      <c r="S64" s="2">
        <v>0.2</v>
      </c>
      <c r="T64" s="2">
        <v>1.3</v>
      </c>
      <c r="U64" s="5">
        <v>-1</v>
      </c>
      <c r="V64" s="42">
        <f t="shared" si="0"/>
        <v>5.6822713414634149</v>
      </c>
      <c r="W64" s="42">
        <f t="shared" si="1"/>
        <v>2.2800000000000002</v>
      </c>
      <c r="X64" s="42">
        <f t="shared" si="2"/>
        <v>12.955578658536588</v>
      </c>
      <c r="Y64" s="49">
        <f t="shared" si="3"/>
        <v>62.867280000000008</v>
      </c>
      <c r="Z64" s="9">
        <f t="shared" si="4"/>
        <v>37.911429329268302</v>
      </c>
    </row>
    <row r="65" spans="1:26" x14ac:dyDescent="0.2">
      <c r="A65" s="2" t="s">
        <v>374</v>
      </c>
      <c r="B65" s="2" t="s">
        <v>46</v>
      </c>
      <c r="C65" s="2">
        <v>52</v>
      </c>
      <c r="D65" s="2">
        <v>70</v>
      </c>
      <c r="E65" s="2">
        <v>30.2</v>
      </c>
      <c r="F65" s="2">
        <v>0.46</v>
      </c>
      <c r="G65" s="2">
        <v>0.42</v>
      </c>
      <c r="H65" s="2">
        <v>0.90400000000000003</v>
      </c>
      <c r="I65" s="2">
        <v>2.5</v>
      </c>
      <c r="J65" s="2">
        <v>3</v>
      </c>
      <c r="K65" s="2">
        <v>0.5</v>
      </c>
      <c r="L65" s="2">
        <v>0.1</v>
      </c>
      <c r="M65" s="2">
        <v>1.5</v>
      </c>
      <c r="N65" s="2">
        <v>1.8</v>
      </c>
      <c r="O65" s="2">
        <v>17.100000000000001</v>
      </c>
      <c r="P65" s="2">
        <v>0.61399999999999999</v>
      </c>
      <c r="Q65" s="2">
        <v>21.7</v>
      </c>
      <c r="R65" s="2">
        <v>6.6</v>
      </c>
      <c r="S65" s="2">
        <v>0</v>
      </c>
      <c r="T65" s="2">
        <v>1.1000000000000001</v>
      </c>
      <c r="U65" s="5">
        <v>9</v>
      </c>
      <c r="V65" s="42">
        <f t="shared" si="0"/>
        <v>6.0605630081300799</v>
      </c>
      <c r="W65" s="42">
        <f t="shared" si="1"/>
        <v>4.88</v>
      </c>
      <c r="X65" s="42">
        <f t="shared" si="2"/>
        <v>29.575547479674789</v>
      </c>
      <c r="Y65" s="49">
        <f t="shared" si="3"/>
        <v>46.198320000000002</v>
      </c>
      <c r="Z65" s="9">
        <f t="shared" si="4"/>
        <v>37.886933739837396</v>
      </c>
    </row>
    <row r="66" spans="1:26" x14ac:dyDescent="0.2">
      <c r="A66" s="2" t="s">
        <v>152</v>
      </c>
      <c r="B66" s="2" t="s">
        <v>27</v>
      </c>
      <c r="C66" s="2">
        <v>28</v>
      </c>
      <c r="D66" s="2">
        <v>80</v>
      </c>
      <c r="E66" s="2">
        <v>28.8</v>
      </c>
      <c r="F66" s="2">
        <v>0.38700000000000001</v>
      </c>
      <c r="G66" s="2">
        <v>0.32600000000000001</v>
      </c>
      <c r="H66" s="2">
        <v>0.81299999999999994</v>
      </c>
      <c r="I66" s="2">
        <v>3.2</v>
      </c>
      <c r="J66" s="2">
        <v>6.6</v>
      </c>
      <c r="K66" s="2">
        <v>0.9</v>
      </c>
      <c r="L66" s="2">
        <v>0.3</v>
      </c>
      <c r="M66" s="2">
        <v>1.6</v>
      </c>
      <c r="N66" s="2">
        <v>2.2999999999999998</v>
      </c>
      <c r="O66" s="2">
        <v>12.6</v>
      </c>
      <c r="P66" s="2">
        <v>0.52700000000000002</v>
      </c>
      <c r="Q66" s="2">
        <v>20.3</v>
      </c>
      <c r="R66" s="2">
        <v>5.7</v>
      </c>
      <c r="S66" s="2">
        <v>0.2</v>
      </c>
      <c r="T66" s="2">
        <v>1.3</v>
      </c>
      <c r="U66" s="5">
        <v>2</v>
      </c>
      <c r="V66" s="42">
        <f t="shared" si="0"/>
        <v>3.3272195121951218</v>
      </c>
      <c r="W66" s="42">
        <f t="shared" si="1"/>
        <v>3.2</v>
      </c>
      <c r="X66" s="42">
        <f t="shared" si="2"/>
        <v>10.64710243902439</v>
      </c>
      <c r="Y66" s="49">
        <f t="shared" si="3"/>
        <v>64.256639999999976</v>
      </c>
      <c r="Z66" s="9">
        <f t="shared" si="4"/>
        <v>37.451871219512185</v>
      </c>
    </row>
    <row r="67" spans="1:26" x14ac:dyDescent="0.2">
      <c r="A67" s="2" t="s">
        <v>208</v>
      </c>
      <c r="B67" s="2" t="s">
        <v>23</v>
      </c>
      <c r="C67" s="2">
        <v>46</v>
      </c>
      <c r="D67" s="2">
        <v>67</v>
      </c>
      <c r="E67" s="2">
        <v>34.4</v>
      </c>
      <c r="F67" s="2">
        <v>0.48499999999999999</v>
      </c>
      <c r="G67" s="2">
        <v>0.39600000000000002</v>
      </c>
      <c r="H67" s="2">
        <v>0.82699999999999996</v>
      </c>
      <c r="I67" s="2">
        <v>2.6</v>
      </c>
      <c r="J67" s="2">
        <v>2.9</v>
      </c>
      <c r="K67" s="2">
        <v>1.8</v>
      </c>
      <c r="L67" s="2">
        <v>0.2</v>
      </c>
      <c r="M67" s="2">
        <v>1.8</v>
      </c>
      <c r="N67" s="2">
        <v>1.8</v>
      </c>
      <c r="O67" s="2">
        <v>17.5</v>
      </c>
      <c r="P67" s="2">
        <v>0.59699999999999998</v>
      </c>
      <c r="Q67" s="2">
        <v>20.7</v>
      </c>
      <c r="R67" s="2">
        <v>5.5</v>
      </c>
      <c r="S67" s="2">
        <v>0.9</v>
      </c>
      <c r="T67" s="2">
        <v>1.7</v>
      </c>
      <c r="U67" s="5">
        <v>3</v>
      </c>
      <c r="V67" s="42">
        <f t="shared" si="0"/>
        <v>5.5757890243902439</v>
      </c>
      <c r="W67" s="42">
        <f t="shared" si="1"/>
        <v>3.4800000000000004</v>
      </c>
      <c r="X67" s="42">
        <f t="shared" si="2"/>
        <v>19.403745804878053</v>
      </c>
      <c r="Y67" s="49">
        <f t="shared" si="3"/>
        <v>54.450900000000004</v>
      </c>
      <c r="Z67" s="9">
        <f t="shared" si="4"/>
        <v>36.92732290243903</v>
      </c>
    </row>
    <row r="68" spans="1:26" x14ac:dyDescent="0.2">
      <c r="A68" s="2" t="s">
        <v>234</v>
      </c>
      <c r="B68" s="2" t="s">
        <v>35</v>
      </c>
      <c r="C68" s="2">
        <v>59</v>
      </c>
      <c r="D68" s="2">
        <v>76</v>
      </c>
      <c r="E68" s="2">
        <v>27.5</v>
      </c>
      <c r="F68" s="2">
        <v>0.48299999999999998</v>
      </c>
      <c r="G68" s="2">
        <v>0.36</v>
      </c>
      <c r="H68" s="2">
        <v>0.79700000000000004</v>
      </c>
      <c r="I68" s="2">
        <v>6.3</v>
      </c>
      <c r="J68" s="2">
        <v>0.8</v>
      </c>
      <c r="K68" s="2">
        <v>0.4</v>
      </c>
      <c r="L68" s="2">
        <v>1.3</v>
      </c>
      <c r="M68" s="2">
        <v>1.2</v>
      </c>
      <c r="N68" s="2">
        <v>2.8</v>
      </c>
      <c r="O68" s="2">
        <v>12.6</v>
      </c>
      <c r="P68" s="2">
        <v>0.57399999999999995</v>
      </c>
      <c r="Q68" s="2">
        <v>19.399999999999999</v>
      </c>
      <c r="R68" s="2">
        <v>5.0999999999999996</v>
      </c>
      <c r="S68" s="2">
        <v>-0.2</v>
      </c>
      <c r="T68" s="2">
        <v>1</v>
      </c>
      <c r="U68" s="5">
        <v>4</v>
      </c>
      <c r="V68" s="42">
        <f t="shared" si="0"/>
        <v>6.0777794715447158</v>
      </c>
      <c r="W68" s="42">
        <f t="shared" si="1"/>
        <v>3.24</v>
      </c>
      <c r="X68" s="42">
        <f t="shared" si="2"/>
        <v>19.692005487804881</v>
      </c>
      <c r="Y68" s="49">
        <f t="shared" si="3"/>
        <v>51.960896000000005</v>
      </c>
      <c r="Z68" s="9">
        <f t="shared" si="4"/>
        <v>35.826450743902441</v>
      </c>
    </row>
    <row r="69" spans="1:26" x14ac:dyDescent="0.2">
      <c r="A69" s="2" t="s">
        <v>351</v>
      </c>
      <c r="B69" s="2" t="s">
        <v>21</v>
      </c>
      <c r="C69" s="2">
        <v>44</v>
      </c>
      <c r="D69" s="2">
        <v>76</v>
      </c>
      <c r="E69" s="2">
        <v>23.4</v>
      </c>
      <c r="F69" s="2">
        <v>0.497</v>
      </c>
      <c r="G69" s="2">
        <v>0.379</v>
      </c>
      <c r="H69" s="2">
        <v>0.77</v>
      </c>
      <c r="I69" s="2">
        <v>5.7</v>
      </c>
      <c r="J69" s="2">
        <v>2.7</v>
      </c>
      <c r="K69" s="2">
        <v>0.8</v>
      </c>
      <c r="L69" s="2">
        <v>0.5</v>
      </c>
      <c r="M69" s="2">
        <v>1.9</v>
      </c>
      <c r="N69" s="2">
        <v>2.9</v>
      </c>
      <c r="O69" s="2">
        <v>11.5</v>
      </c>
      <c r="P69" s="2">
        <v>0.61199999999999999</v>
      </c>
      <c r="Q69" s="2">
        <v>21.7</v>
      </c>
      <c r="R69" s="2">
        <v>5.5</v>
      </c>
      <c r="S69" s="2">
        <v>2.9</v>
      </c>
      <c r="T69" s="2">
        <v>2.2000000000000002</v>
      </c>
      <c r="U69" s="5">
        <v>7</v>
      </c>
      <c r="V69" s="42">
        <f t="shared" si="0"/>
        <v>4.3140658536585361</v>
      </c>
      <c r="W69" s="42">
        <f t="shared" si="1"/>
        <v>4.4800000000000004</v>
      </c>
      <c r="X69" s="42">
        <f t="shared" si="2"/>
        <v>19.327015024390242</v>
      </c>
      <c r="Y69" s="49">
        <f t="shared" si="3"/>
        <v>51.765120000000017</v>
      </c>
      <c r="Z69" s="9">
        <f t="shared" si="4"/>
        <v>35.54606751219513</v>
      </c>
    </row>
    <row r="70" spans="1:26" x14ac:dyDescent="0.2">
      <c r="A70" s="2" t="s">
        <v>252</v>
      </c>
      <c r="B70" s="2" t="s">
        <v>21</v>
      </c>
      <c r="C70" s="2">
        <v>44</v>
      </c>
      <c r="D70" s="2">
        <v>73</v>
      </c>
      <c r="E70" s="2">
        <v>26.6</v>
      </c>
      <c r="F70" s="2">
        <v>0.503</v>
      </c>
      <c r="G70" s="2">
        <v>0.308</v>
      </c>
      <c r="H70" s="2">
        <v>0.69799999999999995</v>
      </c>
      <c r="I70" s="2">
        <v>4.9000000000000004</v>
      </c>
      <c r="J70" s="2">
        <v>3.8</v>
      </c>
      <c r="K70" s="2">
        <v>1</v>
      </c>
      <c r="L70" s="2">
        <v>0.7</v>
      </c>
      <c r="M70" s="2">
        <v>1.9</v>
      </c>
      <c r="N70" s="2">
        <v>2.6</v>
      </c>
      <c r="O70" s="2">
        <v>10.8</v>
      </c>
      <c r="P70" s="2">
        <v>0.57499999999999996</v>
      </c>
      <c r="Q70" s="2">
        <v>19.100000000000001</v>
      </c>
      <c r="R70" s="2">
        <v>5</v>
      </c>
      <c r="S70" s="2">
        <v>1.7</v>
      </c>
      <c r="T70" s="2">
        <v>1.8</v>
      </c>
      <c r="U70" s="5">
        <v>4</v>
      </c>
      <c r="V70" s="42">
        <f t="shared" si="0"/>
        <v>4.1460587398373994</v>
      </c>
      <c r="W70" s="42">
        <f t="shared" si="1"/>
        <v>3.5200000000000005</v>
      </c>
      <c r="X70" s="42">
        <f t="shared" si="2"/>
        <v>14.594126764227648</v>
      </c>
      <c r="Y70" s="49">
        <f t="shared" si="3"/>
        <v>53.698799999999999</v>
      </c>
      <c r="Z70" s="9">
        <f t="shared" si="4"/>
        <v>34.146463382113822</v>
      </c>
    </row>
    <row r="71" spans="1:26" ht="15" customHeight="1" x14ac:dyDescent="0.2">
      <c r="A71" s="2" t="s">
        <v>62</v>
      </c>
      <c r="B71" s="2" t="s">
        <v>34</v>
      </c>
      <c r="C71" s="2">
        <v>65</v>
      </c>
      <c r="D71" s="2">
        <v>67</v>
      </c>
      <c r="E71" s="2">
        <v>33.9</v>
      </c>
      <c r="F71" s="2">
        <v>0.41199999999999998</v>
      </c>
      <c r="G71" s="2">
        <v>0.36799999999999999</v>
      </c>
      <c r="H71" s="2">
        <v>0.85399999999999998</v>
      </c>
      <c r="I71" s="2">
        <v>4.4000000000000004</v>
      </c>
      <c r="J71" s="2">
        <v>1.6</v>
      </c>
      <c r="K71" s="2">
        <v>1.5</v>
      </c>
      <c r="L71" s="2">
        <v>0.2</v>
      </c>
      <c r="M71" s="2">
        <v>0.8</v>
      </c>
      <c r="N71" s="2">
        <v>2</v>
      </c>
      <c r="O71" s="2">
        <v>11.7</v>
      </c>
      <c r="P71" s="2">
        <v>0.56699999999999995</v>
      </c>
      <c r="Q71" s="2">
        <v>14.4</v>
      </c>
      <c r="R71" s="2">
        <v>5.3</v>
      </c>
      <c r="S71" s="2">
        <v>1.5</v>
      </c>
      <c r="T71" s="2">
        <v>2</v>
      </c>
      <c r="U71" s="5">
        <v>7</v>
      </c>
      <c r="V71" s="42">
        <f t="shared" si="0"/>
        <v>5.4012621951219506</v>
      </c>
      <c r="W71" s="42">
        <f t="shared" si="1"/>
        <v>4.32</v>
      </c>
      <c r="X71" s="42">
        <f t="shared" si="2"/>
        <v>23.333452682926829</v>
      </c>
      <c r="Y71" s="49">
        <f t="shared" si="3"/>
        <v>44.525251999999995</v>
      </c>
      <c r="Z71" s="9">
        <f t="shared" si="4"/>
        <v>33.929352341463414</v>
      </c>
    </row>
    <row r="72" spans="1:26" ht="30" x14ac:dyDescent="0.2">
      <c r="A72" s="2" t="s">
        <v>111</v>
      </c>
      <c r="B72" s="2" t="s">
        <v>39</v>
      </c>
      <c r="C72" s="2">
        <v>35</v>
      </c>
      <c r="D72" s="2">
        <v>74</v>
      </c>
      <c r="E72" s="2">
        <v>33.200000000000003</v>
      </c>
      <c r="F72" s="2">
        <v>0.42599999999999999</v>
      </c>
      <c r="G72" s="2">
        <v>0.38300000000000001</v>
      </c>
      <c r="H72" s="2">
        <v>0.78900000000000003</v>
      </c>
      <c r="I72" s="2">
        <v>5.2</v>
      </c>
      <c r="J72" s="2">
        <v>2.2000000000000002</v>
      </c>
      <c r="K72" s="2">
        <v>1.4</v>
      </c>
      <c r="L72" s="2">
        <v>0.2</v>
      </c>
      <c r="M72" s="2">
        <v>1.3</v>
      </c>
      <c r="N72" s="2">
        <v>2</v>
      </c>
      <c r="O72" s="2">
        <v>13.4</v>
      </c>
      <c r="P72" s="2">
        <v>0.56100000000000005</v>
      </c>
      <c r="Q72" s="2">
        <v>16.899999999999999</v>
      </c>
      <c r="R72" s="2">
        <v>5.3</v>
      </c>
      <c r="S72" s="2">
        <v>1</v>
      </c>
      <c r="T72" s="2">
        <v>1.9</v>
      </c>
      <c r="U72" s="5">
        <v>3</v>
      </c>
      <c r="V72" s="42">
        <f t="shared" ref="V72:V135" si="5">C72*(D72/82*E72/48*Q72/100)</f>
        <v>3.6920660569105692</v>
      </c>
      <c r="W72" s="42">
        <f t="shared" ref="W72:W135" si="6">R72*0.4+T72*0.4+U72*0.2</f>
        <v>3.48</v>
      </c>
      <c r="X72" s="42">
        <f t="shared" ref="X72:X135" si="7">V72*W72</f>
        <v>12.848389878048781</v>
      </c>
      <c r="Y72" s="49">
        <f t="shared" ref="Y72:Y135" si="8">D72*(O72*P72+1.5*J72+1.2*I72+3*(K72+L72)-M72-N72)/25</f>
        <v>54.929904000000008</v>
      </c>
      <c r="Z72" s="9">
        <f t="shared" ref="Z72:Z135" si="9">0.5*(X72)+0.5*(Y72)</f>
        <v>33.889146939024393</v>
      </c>
    </row>
    <row r="73" spans="1:26" x14ac:dyDescent="0.2">
      <c r="A73" s="2" t="s">
        <v>335</v>
      </c>
      <c r="B73" s="2" t="s">
        <v>22</v>
      </c>
      <c r="C73" s="2">
        <v>50</v>
      </c>
      <c r="D73" s="2">
        <v>66</v>
      </c>
      <c r="E73" s="2">
        <v>21.5</v>
      </c>
      <c r="F73" s="2">
        <v>0.58099999999999996</v>
      </c>
      <c r="G73" s="2">
        <v>0.16700000000000001</v>
      </c>
      <c r="H73" s="2">
        <v>0.66400000000000003</v>
      </c>
      <c r="I73" s="2">
        <v>6.8</v>
      </c>
      <c r="J73" s="2">
        <v>1.2</v>
      </c>
      <c r="K73" s="2">
        <v>1.3</v>
      </c>
      <c r="L73" s="2">
        <v>0.6</v>
      </c>
      <c r="M73" s="2">
        <v>0.8</v>
      </c>
      <c r="N73" s="2">
        <v>2.6</v>
      </c>
      <c r="O73" s="2">
        <v>8.6999999999999993</v>
      </c>
      <c r="P73" s="2">
        <v>0.60499999999999998</v>
      </c>
      <c r="Q73" s="2">
        <v>15.9</v>
      </c>
      <c r="R73" s="2">
        <v>5.8</v>
      </c>
      <c r="S73" s="2">
        <v>3.3</v>
      </c>
      <c r="T73" s="2">
        <v>1.9</v>
      </c>
      <c r="U73" s="5">
        <v>21</v>
      </c>
      <c r="V73" s="42">
        <f t="shared" si="5"/>
        <v>2.8661204268292684</v>
      </c>
      <c r="W73" s="42">
        <f t="shared" si="6"/>
        <v>7.28</v>
      </c>
      <c r="X73" s="42">
        <f t="shared" si="7"/>
        <v>20.865356707317076</v>
      </c>
      <c r="Y73" s="49">
        <f t="shared" si="8"/>
        <v>46.262039999999985</v>
      </c>
      <c r="Z73" s="9">
        <f t="shared" si="9"/>
        <v>33.56369835365853</v>
      </c>
    </row>
    <row r="74" spans="1:26" x14ac:dyDescent="0.2">
      <c r="A74" s="2" t="s">
        <v>193</v>
      </c>
      <c r="B74" s="2" t="s">
        <v>42</v>
      </c>
      <c r="C74" s="2">
        <v>43</v>
      </c>
      <c r="D74" s="2">
        <v>82</v>
      </c>
      <c r="E74" s="2">
        <v>25.3</v>
      </c>
      <c r="F74" s="2">
        <v>0.51800000000000002</v>
      </c>
      <c r="G74" s="3"/>
      <c r="H74" s="2">
        <v>0.67500000000000004</v>
      </c>
      <c r="I74" s="2">
        <v>7.6</v>
      </c>
      <c r="J74" s="2">
        <v>1.8</v>
      </c>
      <c r="K74" s="2">
        <v>0.5</v>
      </c>
      <c r="L74" s="2">
        <v>0.7</v>
      </c>
      <c r="M74" s="2">
        <v>1.2</v>
      </c>
      <c r="N74" s="2">
        <v>2.1</v>
      </c>
      <c r="O74" s="2">
        <v>8.4</v>
      </c>
      <c r="P74" s="2">
        <v>0.54600000000000004</v>
      </c>
      <c r="Q74" s="2">
        <v>15.5</v>
      </c>
      <c r="R74" s="2">
        <v>4.9000000000000004</v>
      </c>
      <c r="S74" s="2">
        <v>0.3</v>
      </c>
      <c r="T74" s="2">
        <v>1.2</v>
      </c>
      <c r="U74" s="5">
        <v>5</v>
      </c>
      <c r="V74" s="42">
        <f t="shared" si="5"/>
        <v>3.5130104166666665</v>
      </c>
      <c r="W74" s="42">
        <f t="shared" si="6"/>
        <v>3.4400000000000004</v>
      </c>
      <c r="X74" s="42">
        <f t="shared" si="7"/>
        <v>12.084755833333334</v>
      </c>
      <c r="Y74" s="49">
        <f t="shared" si="8"/>
        <v>54.796991999999989</v>
      </c>
      <c r="Z74" s="9">
        <f t="shared" si="9"/>
        <v>33.440873916666661</v>
      </c>
    </row>
    <row r="75" spans="1:26" x14ac:dyDescent="0.2">
      <c r="A75" s="2" t="s">
        <v>431</v>
      </c>
      <c r="B75" s="2" t="s">
        <v>36</v>
      </c>
      <c r="C75" s="2">
        <v>25</v>
      </c>
      <c r="D75" s="2">
        <v>57</v>
      </c>
      <c r="E75" s="2">
        <v>29.5</v>
      </c>
      <c r="F75" s="2">
        <v>0.47499999999999998</v>
      </c>
      <c r="G75" s="2">
        <v>0.314</v>
      </c>
      <c r="H75" s="2">
        <v>0.81899999999999995</v>
      </c>
      <c r="I75" s="2">
        <v>9.1999999999999993</v>
      </c>
      <c r="J75" s="2">
        <v>3.4</v>
      </c>
      <c r="K75" s="2">
        <v>1</v>
      </c>
      <c r="L75" s="2">
        <v>1.1000000000000001</v>
      </c>
      <c r="M75" s="2">
        <v>1.9</v>
      </c>
      <c r="N75" s="2">
        <v>2.5</v>
      </c>
      <c r="O75" s="2">
        <v>16.5</v>
      </c>
      <c r="P75" s="2">
        <v>0.53300000000000003</v>
      </c>
      <c r="Q75" s="2">
        <v>25.9</v>
      </c>
      <c r="R75" s="2">
        <v>3.6</v>
      </c>
      <c r="S75" s="2">
        <v>2.7</v>
      </c>
      <c r="T75" s="2">
        <v>2</v>
      </c>
      <c r="U75" s="5">
        <v>-1</v>
      </c>
      <c r="V75" s="42">
        <f t="shared" si="5"/>
        <v>2.7661871189024385</v>
      </c>
      <c r="W75" s="42">
        <f t="shared" si="6"/>
        <v>2.04</v>
      </c>
      <c r="X75" s="42">
        <f t="shared" si="7"/>
        <v>5.6430217225609747</v>
      </c>
      <c r="Y75" s="49">
        <f t="shared" si="8"/>
        <v>61.182660000000006</v>
      </c>
      <c r="Z75" s="9">
        <f t="shared" si="9"/>
        <v>33.412840861280493</v>
      </c>
    </row>
    <row r="76" spans="1:26" x14ac:dyDescent="0.2">
      <c r="A76" s="2" t="s">
        <v>216</v>
      </c>
      <c r="B76" s="2" t="s">
        <v>32</v>
      </c>
      <c r="C76" s="2">
        <v>44</v>
      </c>
      <c r="D76" s="2">
        <v>76</v>
      </c>
      <c r="E76" s="2">
        <v>25.9</v>
      </c>
      <c r="F76" s="2">
        <v>0.57199999999999995</v>
      </c>
      <c r="G76" s="2">
        <v>0.14299999999999999</v>
      </c>
      <c r="H76" s="2">
        <v>0.56999999999999995</v>
      </c>
      <c r="I76" s="2">
        <v>6.8</v>
      </c>
      <c r="J76" s="2">
        <v>1.5</v>
      </c>
      <c r="K76" s="2">
        <v>0.6</v>
      </c>
      <c r="L76" s="2">
        <v>1.4</v>
      </c>
      <c r="M76" s="2">
        <v>1.1000000000000001</v>
      </c>
      <c r="N76" s="2">
        <v>2.7</v>
      </c>
      <c r="O76" s="2">
        <v>8.8000000000000007</v>
      </c>
      <c r="P76" s="2">
        <v>0.58199999999999996</v>
      </c>
      <c r="Q76" s="2">
        <v>15</v>
      </c>
      <c r="R76" s="2">
        <v>4.9000000000000004</v>
      </c>
      <c r="S76" s="2">
        <v>0.4</v>
      </c>
      <c r="T76" s="2">
        <v>1.2</v>
      </c>
      <c r="U76" s="5">
        <v>7</v>
      </c>
      <c r="V76" s="42">
        <f t="shared" si="5"/>
        <v>3.3006707317073172</v>
      </c>
      <c r="W76" s="42">
        <f t="shared" si="6"/>
        <v>3.8400000000000007</v>
      </c>
      <c r="X76" s="42">
        <f t="shared" si="7"/>
        <v>12.674575609756101</v>
      </c>
      <c r="Y76" s="49">
        <f t="shared" si="8"/>
        <v>53.904063999999998</v>
      </c>
      <c r="Z76" s="9">
        <f t="shared" si="9"/>
        <v>33.289319804878048</v>
      </c>
    </row>
    <row r="77" spans="1:26" x14ac:dyDescent="0.2">
      <c r="A77" s="2" t="s">
        <v>119</v>
      </c>
      <c r="B77" s="2" t="s">
        <v>38</v>
      </c>
      <c r="C77" s="2">
        <v>27</v>
      </c>
      <c r="D77" s="2">
        <v>73</v>
      </c>
      <c r="E77" s="2">
        <v>28</v>
      </c>
      <c r="F77" s="2">
        <v>0.502</v>
      </c>
      <c r="G77" s="2">
        <v>0.25</v>
      </c>
      <c r="H77" s="2">
        <v>0.61899999999999999</v>
      </c>
      <c r="I77" s="2">
        <v>7</v>
      </c>
      <c r="J77" s="2">
        <v>2.4</v>
      </c>
      <c r="K77" s="2">
        <v>1.1000000000000001</v>
      </c>
      <c r="L77" s="2">
        <v>0.9</v>
      </c>
      <c r="M77" s="2">
        <v>1.5</v>
      </c>
      <c r="N77" s="2">
        <v>2.5</v>
      </c>
      <c r="O77" s="2">
        <v>12.8</v>
      </c>
      <c r="P77" s="2">
        <v>0.52900000000000003</v>
      </c>
      <c r="Q77" s="2">
        <v>21.8</v>
      </c>
      <c r="R77" s="2">
        <v>3.9</v>
      </c>
      <c r="S77" s="2">
        <v>0.4</v>
      </c>
      <c r="T77" s="2">
        <v>1.2</v>
      </c>
      <c r="U77" s="5">
        <v>-2</v>
      </c>
      <c r="V77" s="42">
        <f t="shared" si="5"/>
        <v>3.0566524390243903</v>
      </c>
      <c r="W77" s="42">
        <f t="shared" si="6"/>
        <v>1.6400000000000001</v>
      </c>
      <c r="X77" s="42">
        <f t="shared" si="7"/>
        <v>5.0129100000000006</v>
      </c>
      <c r="Y77" s="49">
        <f t="shared" si="8"/>
        <v>60.651904000000002</v>
      </c>
      <c r="Z77" s="9">
        <f t="shared" si="9"/>
        <v>32.832407000000003</v>
      </c>
    </row>
    <row r="78" spans="1:26" x14ac:dyDescent="0.2">
      <c r="A78" s="2" t="s">
        <v>425</v>
      </c>
      <c r="B78" s="2" t="s">
        <v>31</v>
      </c>
      <c r="C78" s="2">
        <v>48</v>
      </c>
      <c r="D78" s="2">
        <v>65</v>
      </c>
      <c r="E78" s="2">
        <v>28.2</v>
      </c>
      <c r="F78" s="2">
        <v>0.47899999999999998</v>
      </c>
      <c r="G78" s="2">
        <v>0.35699999999999998</v>
      </c>
      <c r="H78" s="2">
        <v>0.77700000000000002</v>
      </c>
      <c r="I78" s="2">
        <v>6.4</v>
      </c>
      <c r="J78" s="2">
        <v>1.3</v>
      </c>
      <c r="K78" s="2">
        <v>0.6</v>
      </c>
      <c r="L78" s="2">
        <v>1.8</v>
      </c>
      <c r="M78" s="2">
        <v>1.5</v>
      </c>
      <c r="N78" s="2">
        <v>2.9</v>
      </c>
      <c r="O78" s="2">
        <v>12.7</v>
      </c>
      <c r="P78" s="2">
        <v>0.56699999999999995</v>
      </c>
      <c r="Q78" s="2">
        <v>20</v>
      </c>
      <c r="R78" s="2">
        <v>4.7</v>
      </c>
      <c r="S78" s="2">
        <v>0.7</v>
      </c>
      <c r="T78" s="2">
        <v>1.3</v>
      </c>
      <c r="U78" s="5">
        <v>4</v>
      </c>
      <c r="V78" s="42">
        <f t="shared" si="5"/>
        <v>4.4707317073170731</v>
      </c>
      <c r="W78" s="42">
        <f t="shared" si="6"/>
        <v>3.2</v>
      </c>
      <c r="X78" s="42">
        <f t="shared" si="7"/>
        <v>14.306341463414634</v>
      </c>
      <c r="Y78" s="49">
        <f t="shared" si="8"/>
        <v>51.040340000000008</v>
      </c>
      <c r="Z78" s="9">
        <f t="shared" si="9"/>
        <v>32.67334073170732</v>
      </c>
    </row>
    <row r="79" spans="1:26" x14ac:dyDescent="0.2">
      <c r="A79" s="2" t="s">
        <v>275</v>
      </c>
      <c r="B79" s="2" t="s">
        <v>37</v>
      </c>
      <c r="C79" s="2">
        <v>36</v>
      </c>
      <c r="D79" s="2">
        <v>80</v>
      </c>
      <c r="E79" s="2">
        <v>24.6</v>
      </c>
      <c r="F79" s="2">
        <v>0.45700000000000002</v>
      </c>
      <c r="G79" s="2">
        <v>0.37</v>
      </c>
      <c r="H79" s="2">
        <v>0.86099999999999999</v>
      </c>
      <c r="I79" s="2">
        <v>4.0999999999999996</v>
      </c>
      <c r="J79" s="2">
        <v>2.2999999999999998</v>
      </c>
      <c r="K79" s="2">
        <v>0.8</v>
      </c>
      <c r="L79" s="2">
        <v>0.4</v>
      </c>
      <c r="M79" s="2">
        <v>1.2</v>
      </c>
      <c r="N79" s="2">
        <v>1.7</v>
      </c>
      <c r="O79" s="2">
        <v>12.9</v>
      </c>
      <c r="P79" s="2">
        <v>0.55900000000000005</v>
      </c>
      <c r="Q79" s="2">
        <v>22.4</v>
      </c>
      <c r="R79" s="2">
        <v>4.9000000000000004</v>
      </c>
      <c r="S79" s="2">
        <v>0.9</v>
      </c>
      <c r="T79" s="2">
        <v>1.5</v>
      </c>
      <c r="U79" s="5">
        <v>3</v>
      </c>
      <c r="V79" s="42">
        <f t="shared" si="5"/>
        <v>4.032</v>
      </c>
      <c r="W79" s="42">
        <f t="shared" si="6"/>
        <v>3.1600000000000006</v>
      </c>
      <c r="X79" s="42">
        <f t="shared" si="7"/>
        <v>12.741120000000002</v>
      </c>
      <c r="Y79" s="49">
        <f t="shared" si="8"/>
        <v>52.099520000000012</v>
      </c>
      <c r="Z79" s="9">
        <f t="shared" si="9"/>
        <v>32.420320000000004</v>
      </c>
    </row>
    <row r="80" spans="1:26" x14ac:dyDescent="0.2">
      <c r="A80" s="2" t="s">
        <v>365</v>
      </c>
      <c r="B80" s="2" t="s">
        <v>35</v>
      </c>
      <c r="C80" s="2">
        <v>59</v>
      </c>
      <c r="D80" s="2">
        <v>82</v>
      </c>
      <c r="E80" s="2">
        <v>18.600000000000001</v>
      </c>
      <c r="F80" s="2">
        <v>0.65900000000000003</v>
      </c>
      <c r="G80" s="2">
        <v>0.5</v>
      </c>
      <c r="H80" s="2">
        <v>0.59399999999999997</v>
      </c>
      <c r="I80" s="2">
        <v>4.8</v>
      </c>
      <c r="J80" s="2">
        <v>0.7</v>
      </c>
      <c r="K80" s="2">
        <v>0.5</v>
      </c>
      <c r="L80" s="2">
        <v>1.2</v>
      </c>
      <c r="M80" s="2">
        <v>1</v>
      </c>
      <c r="N80" s="2">
        <v>2.6</v>
      </c>
      <c r="O80" s="2">
        <v>6.9</v>
      </c>
      <c r="P80" s="2">
        <v>0.66200000000000003</v>
      </c>
      <c r="Q80" s="2">
        <v>14.8</v>
      </c>
      <c r="R80" s="2">
        <v>5.6</v>
      </c>
      <c r="S80" s="2">
        <v>3.3</v>
      </c>
      <c r="T80" s="2">
        <v>2</v>
      </c>
      <c r="U80" s="5">
        <v>18</v>
      </c>
      <c r="V80" s="42">
        <f t="shared" si="5"/>
        <v>3.3836500000000003</v>
      </c>
      <c r="W80" s="42">
        <f t="shared" si="6"/>
        <v>6.6400000000000006</v>
      </c>
      <c r="X80" s="42">
        <f t="shared" si="7"/>
        <v>22.467436000000003</v>
      </c>
      <c r="Y80" s="49">
        <f t="shared" si="8"/>
        <v>42.239184000000002</v>
      </c>
      <c r="Z80" s="9">
        <f t="shared" si="9"/>
        <v>32.35331</v>
      </c>
    </row>
    <row r="81" spans="1:26" x14ac:dyDescent="0.2">
      <c r="A81" s="2" t="s">
        <v>70</v>
      </c>
      <c r="B81" s="2" t="s">
        <v>33</v>
      </c>
      <c r="C81" s="2">
        <v>24</v>
      </c>
      <c r="D81" s="2">
        <v>77</v>
      </c>
      <c r="E81" s="2">
        <v>34.200000000000003</v>
      </c>
      <c r="F81" s="2">
        <v>0.44500000000000001</v>
      </c>
      <c r="G81" s="2">
        <v>0.35699999999999998</v>
      </c>
      <c r="H81" s="2">
        <v>0.82699999999999996</v>
      </c>
      <c r="I81" s="2">
        <v>6.1</v>
      </c>
      <c r="J81" s="2">
        <v>2</v>
      </c>
      <c r="K81" s="2">
        <v>0.6</v>
      </c>
      <c r="L81" s="2">
        <v>0.2</v>
      </c>
      <c r="M81" s="2">
        <v>1.5</v>
      </c>
      <c r="N81" s="2">
        <v>1.2</v>
      </c>
      <c r="O81" s="2">
        <v>18.899999999999999</v>
      </c>
      <c r="P81" s="2">
        <v>0.53900000000000003</v>
      </c>
      <c r="Q81" s="2">
        <v>25.2</v>
      </c>
      <c r="R81" s="2">
        <v>3.8</v>
      </c>
      <c r="S81" s="2">
        <v>-2.1</v>
      </c>
      <c r="T81" s="2">
        <v>-0.1</v>
      </c>
      <c r="U81" s="5">
        <v>-6</v>
      </c>
      <c r="V81" s="42">
        <f t="shared" si="5"/>
        <v>4.046443902439024</v>
      </c>
      <c r="W81" s="42">
        <f t="shared" si="6"/>
        <v>0.2799999999999998</v>
      </c>
      <c r="X81" s="42">
        <f t="shared" si="7"/>
        <v>1.133004292682926</v>
      </c>
      <c r="Y81" s="49">
        <f t="shared" si="8"/>
        <v>62.237867999999999</v>
      </c>
      <c r="Z81" s="9">
        <f t="shared" si="9"/>
        <v>31.685436146341463</v>
      </c>
    </row>
    <row r="82" spans="1:26" x14ac:dyDescent="0.2">
      <c r="A82" s="2" t="s">
        <v>386</v>
      </c>
      <c r="B82" s="2" t="s">
        <v>31</v>
      </c>
      <c r="C82" s="2">
        <v>48</v>
      </c>
      <c r="D82" s="2">
        <v>74</v>
      </c>
      <c r="E82" s="2">
        <v>24.5</v>
      </c>
      <c r="F82" s="2">
        <v>0.51400000000000001</v>
      </c>
      <c r="G82" s="2">
        <v>0.35099999999999998</v>
      </c>
      <c r="H82" s="2">
        <v>0.75</v>
      </c>
      <c r="I82" s="2">
        <v>7.7</v>
      </c>
      <c r="J82" s="2">
        <v>2</v>
      </c>
      <c r="K82" s="2">
        <v>0.5</v>
      </c>
      <c r="L82" s="2">
        <v>0.4</v>
      </c>
      <c r="M82" s="2">
        <v>1.9</v>
      </c>
      <c r="N82" s="2">
        <v>3</v>
      </c>
      <c r="O82" s="2">
        <v>11.6</v>
      </c>
      <c r="P82" s="2">
        <v>0.56699999999999995</v>
      </c>
      <c r="Q82" s="2">
        <v>22.1</v>
      </c>
      <c r="R82" s="2">
        <v>4.7</v>
      </c>
      <c r="S82" s="2">
        <v>-0.2</v>
      </c>
      <c r="T82" s="2">
        <v>0.8</v>
      </c>
      <c r="U82" s="5">
        <v>3</v>
      </c>
      <c r="V82" s="42">
        <f t="shared" si="5"/>
        <v>4.8862560975609766</v>
      </c>
      <c r="W82" s="42">
        <f t="shared" si="6"/>
        <v>2.8000000000000003</v>
      </c>
      <c r="X82" s="42">
        <f t="shared" si="7"/>
        <v>13.681517073170737</v>
      </c>
      <c r="Y82" s="49">
        <f t="shared" si="8"/>
        <v>49.186912</v>
      </c>
      <c r="Z82" s="9">
        <f t="shared" si="9"/>
        <v>31.434214536585369</v>
      </c>
    </row>
    <row r="83" spans="1:26" x14ac:dyDescent="0.2">
      <c r="A83" s="2" t="s">
        <v>90</v>
      </c>
      <c r="B83" s="2" t="s">
        <v>31</v>
      </c>
      <c r="C83" s="2">
        <v>48</v>
      </c>
      <c r="D83" s="2">
        <v>80</v>
      </c>
      <c r="E83" s="2">
        <v>30.8</v>
      </c>
      <c r="F83" s="2">
        <v>0.47399999999999998</v>
      </c>
      <c r="G83" s="2">
        <v>0.40200000000000002</v>
      </c>
      <c r="H83" s="2">
        <v>0.86799999999999999</v>
      </c>
      <c r="I83" s="2">
        <v>3.4</v>
      </c>
      <c r="J83" s="2">
        <v>1.5</v>
      </c>
      <c r="K83" s="2">
        <v>0.7</v>
      </c>
      <c r="L83" s="2">
        <v>0.1</v>
      </c>
      <c r="M83" s="2">
        <v>1.3</v>
      </c>
      <c r="N83" s="2">
        <v>1.6</v>
      </c>
      <c r="O83" s="2">
        <v>14.3</v>
      </c>
      <c r="P83" s="2">
        <v>0.60499999999999998</v>
      </c>
      <c r="Q83" s="2">
        <v>19</v>
      </c>
      <c r="R83" s="2">
        <v>5.4</v>
      </c>
      <c r="S83" s="2">
        <v>-0.7</v>
      </c>
      <c r="T83" s="2">
        <v>0.8</v>
      </c>
      <c r="U83" s="5">
        <v>2</v>
      </c>
      <c r="V83" s="42">
        <f t="shared" si="5"/>
        <v>5.7092682926829266</v>
      </c>
      <c r="W83" s="42">
        <f t="shared" si="6"/>
        <v>2.8800000000000003</v>
      </c>
      <c r="X83" s="42">
        <f t="shared" si="7"/>
        <v>16.442692682926829</v>
      </c>
      <c r="Y83" s="49">
        <f t="shared" si="8"/>
        <v>46.340800000000002</v>
      </c>
      <c r="Z83" s="9">
        <f t="shared" si="9"/>
        <v>31.391746341463417</v>
      </c>
    </row>
    <row r="84" spans="1:26" x14ac:dyDescent="0.2">
      <c r="A84" s="2" t="s">
        <v>192</v>
      </c>
      <c r="B84" s="2" t="s">
        <v>34</v>
      </c>
      <c r="C84" s="2">
        <v>65</v>
      </c>
      <c r="D84" s="2">
        <v>69</v>
      </c>
      <c r="E84" s="2">
        <v>31.2</v>
      </c>
      <c r="F84" s="2">
        <v>0.42799999999999999</v>
      </c>
      <c r="G84" s="2">
        <v>0.35899999999999999</v>
      </c>
      <c r="H84" s="2">
        <v>0.80900000000000005</v>
      </c>
      <c r="I84" s="2">
        <v>2.5</v>
      </c>
      <c r="J84" s="2">
        <v>2.2000000000000002</v>
      </c>
      <c r="K84" s="2">
        <v>0.6</v>
      </c>
      <c r="L84" s="2">
        <v>0.4</v>
      </c>
      <c r="M84" s="2">
        <v>1.9</v>
      </c>
      <c r="N84" s="2">
        <v>1.7</v>
      </c>
      <c r="O84" s="2">
        <v>18</v>
      </c>
      <c r="P84" s="2">
        <v>0.57799999999999996</v>
      </c>
      <c r="Q84" s="2">
        <v>24.7</v>
      </c>
      <c r="R84" s="2">
        <v>4.7</v>
      </c>
      <c r="S84" s="2">
        <v>-1</v>
      </c>
      <c r="T84" s="2">
        <v>0.5</v>
      </c>
      <c r="U84" s="5">
        <v>0</v>
      </c>
      <c r="V84" s="42">
        <f t="shared" si="5"/>
        <v>8.7813018292682941</v>
      </c>
      <c r="W84" s="42">
        <f t="shared" si="6"/>
        <v>2.08</v>
      </c>
      <c r="X84" s="42">
        <f t="shared" si="7"/>
        <v>18.265107804878053</v>
      </c>
      <c r="Y84" s="49">
        <f t="shared" si="8"/>
        <v>44.447040000000008</v>
      </c>
      <c r="Z84" s="9">
        <f t="shared" si="9"/>
        <v>31.356073902439029</v>
      </c>
    </row>
    <row r="85" spans="1:26" x14ac:dyDescent="0.2">
      <c r="A85" s="2" t="s">
        <v>126</v>
      </c>
      <c r="B85" s="2" t="s">
        <v>20</v>
      </c>
      <c r="C85" s="2">
        <v>24</v>
      </c>
      <c r="D85" s="2">
        <v>74</v>
      </c>
      <c r="E85" s="2">
        <v>24.1</v>
      </c>
      <c r="F85" s="2">
        <v>0.57599999999999996</v>
      </c>
      <c r="G85" s="2">
        <v>0.34</v>
      </c>
      <c r="H85" s="2">
        <v>0.71499999999999997</v>
      </c>
      <c r="I85" s="2">
        <v>7.3</v>
      </c>
      <c r="J85" s="2">
        <v>1.3</v>
      </c>
      <c r="K85" s="2">
        <v>0.6</v>
      </c>
      <c r="L85" s="2">
        <v>1.1000000000000001</v>
      </c>
      <c r="M85" s="2">
        <v>1.4</v>
      </c>
      <c r="N85" s="2">
        <v>2.9</v>
      </c>
      <c r="O85" s="2">
        <v>10.5</v>
      </c>
      <c r="P85" s="2">
        <v>0.62</v>
      </c>
      <c r="Q85" s="2">
        <v>17.899999999999999</v>
      </c>
      <c r="R85" s="2">
        <v>5.4</v>
      </c>
      <c r="S85" s="2">
        <v>1.7</v>
      </c>
      <c r="T85" s="2">
        <v>1.7</v>
      </c>
      <c r="U85" s="5">
        <v>9</v>
      </c>
      <c r="V85" s="42">
        <f t="shared" si="5"/>
        <v>1.9465158536585365</v>
      </c>
      <c r="W85" s="42">
        <f t="shared" si="6"/>
        <v>4.6400000000000006</v>
      </c>
      <c r="X85" s="42">
        <f t="shared" si="7"/>
        <v>9.0318335609756097</v>
      </c>
      <c r="Y85" s="49">
        <f t="shared" si="8"/>
        <v>53.339200000000012</v>
      </c>
      <c r="Z85" s="9">
        <f t="shared" si="9"/>
        <v>31.185516780487809</v>
      </c>
    </row>
    <row r="86" spans="1:26" x14ac:dyDescent="0.2">
      <c r="A86" s="2" t="s">
        <v>206</v>
      </c>
      <c r="B86" s="2" t="s">
        <v>45</v>
      </c>
      <c r="C86" s="2">
        <v>42</v>
      </c>
      <c r="D86" s="2">
        <v>76</v>
      </c>
      <c r="E86" s="2">
        <v>17</v>
      </c>
      <c r="F86" s="2">
        <v>0.63500000000000001</v>
      </c>
      <c r="G86" s="2">
        <v>0.14299999999999999</v>
      </c>
      <c r="H86" s="2">
        <v>0.626</v>
      </c>
      <c r="I86" s="2">
        <v>4</v>
      </c>
      <c r="J86" s="2">
        <v>1</v>
      </c>
      <c r="K86" s="2">
        <v>0.5</v>
      </c>
      <c r="L86" s="2">
        <v>0.7</v>
      </c>
      <c r="M86" s="2">
        <v>0.9</v>
      </c>
      <c r="N86" s="2">
        <v>1.9</v>
      </c>
      <c r="O86" s="2">
        <v>11</v>
      </c>
      <c r="P86" s="2">
        <v>0.64700000000000002</v>
      </c>
      <c r="Q86" s="2">
        <v>23.8</v>
      </c>
      <c r="R86" s="2">
        <v>5.5</v>
      </c>
      <c r="S86" s="2">
        <v>2.4</v>
      </c>
      <c r="T86" s="2">
        <v>1.5</v>
      </c>
      <c r="U86" s="5">
        <v>15</v>
      </c>
      <c r="V86" s="42">
        <f t="shared" si="5"/>
        <v>3.2812073170731715</v>
      </c>
      <c r="W86" s="42">
        <f t="shared" si="6"/>
        <v>5.8000000000000007</v>
      </c>
      <c r="X86" s="42">
        <f t="shared" si="7"/>
        <v>19.031002439024398</v>
      </c>
      <c r="Y86" s="49">
        <f t="shared" si="8"/>
        <v>43.219680000000018</v>
      </c>
      <c r="Z86" s="9">
        <f t="shared" si="9"/>
        <v>31.125341219512208</v>
      </c>
    </row>
    <row r="87" spans="1:26" x14ac:dyDescent="0.2">
      <c r="A87" s="2" t="s">
        <v>226</v>
      </c>
      <c r="B87" s="2" t="s">
        <v>27</v>
      </c>
      <c r="C87" s="2">
        <v>28</v>
      </c>
      <c r="D87" s="2">
        <v>68</v>
      </c>
      <c r="E87" s="2">
        <v>28.2</v>
      </c>
      <c r="F87" s="2">
        <v>0.47199999999999998</v>
      </c>
      <c r="G87" s="2">
        <v>0.24099999999999999</v>
      </c>
      <c r="H87" s="2">
        <v>0.78800000000000003</v>
      </c>
      <c r="I87" s="2">
        <v>6.8</v>
      </c>
      <c r="J87" s="2">
        <v>2.5</v>
      </c>
      <c r="K87" s="2">
        <v>1</v>
      </c>
      <c r="L87" s="2">
        <v>0.7</v>
      </c>
      <c r="M87" s="2">
        <v>1.8</v>
      </c>
      <c r="N87" s="2">
        <v>2.1</v>
      </c>
      <c r="O87" s="2">
        <v>13.9</v>
      </c>
      <c r="P87" s="2">
        <v>0.54800000000000004</v>
      </c>
      <c r="Q87" s="2">
        <v>22.2</v>
      </c>
      <c r="R87" s="2">
        <v>4.0999999999999996</v>
      </c>
      <c r="S87" s="2">
        <v>-0.4</v>
      </c>
      <c r="T87" s="2">
        <v>0.8</v>
      </c>
      <c r="U87" s="5">
        <v>-1</v>
      </c>
      <c r="V87" s="42">
        <f t="shared" si="5"/>
        <v>3.0284048780487804</v>
      </c>
      <c r="W87" s="42">
        <f t="shared" si="6"/>
        <v>1.76</v>
      </c>
      <c r="X87" s="42">
        <f t="shared" si="7"/>
        <v>5.3299925853658534</v>
      </c>
      <c r="Y87" s="49">
        <f t="shared" si="8"/>
        <v>56.377983999999998</v>
      </c>
      <c r="Z87" s="9">
        <f t="shared" si="9"/>
        <v>30.853988292682924</v>
      </c>
    </row>
    <row r="88" spans="1:26" x14ac:dyDescent="0.2">
      <c r="A88" s="2" t="s">
        <v>380</v>
      </c>
      <c r="B88" s="2" t="s">
        <v>44</v>
      </c>
      <c r="C88" s="2">
        <v>48</v>
      </c>
      <c r="D88" s="2">
        <v>65</v>
      </c>
      <c r="E88" s="2">
        <v>26.2</v>
      </c>
      <c r="F88" s="2">
        <v>0.46800000000000003</v>
      </c>
      <c r="G88" s="2">
        <v>0.33300000000000002</v>
      </c>
      <c r="H88" s="2">
        <v>0.54300000000000004</v>
      </c>
      <c r="I88" s="2">
        <v>4</v>
      </c>
      <c r="J88" s="2">
        <v>8.1999999999999993</v>
      </c>
      <c r="K88" s="2">
        <v>1.1000000000000001</v>
      </c>
      <c r="L88" s="2">
        <v>0.2</v>
      </c>
      <c r="M88" s="2">
        <v>2.2999999999999998</v>
      </c>
      <c r="N88" s="2">
        <v>1.8</v>
      </c>
      <c r="O88" s="2">
        <v>8.3000000000000007</v>
      </c>
      <c r="P88" s="2">
        <v>0.52200000000000002</v>
      </c>
      <c r="Q88" s="2">
        <v>16.899999999999999</v>
      </c>
      <c r="R88" s="2">
        <v>3.6</v>
      </c>
      <c r="S88" s="2">
        <v>-1.1000000000000001</v>
      </c>
      <c r="T88" s="2">
        <v>0.4</v>
      </c>
      <c r="U88" s="5">
        <v>0</v>
      </c>
      <c r="V88" s="42">
        <f t="shared" si="5"/>
        <v>3.5098414634146335</v>
      </c>
      <c r="W88" s="42">
        <f t="shared" si="6"/>
        <v>1.6</v>
      </c>
      <c r="X88" s="42">
        <f t="shared" si="7"/>
        <v>5.6157463414634137</v>
      </c>
      <c r="Y88" s="49">
        <f t="shared" si="8"/>
        <v>55.204759999999993</v>
      </c>
      <c r="Z88" s="9">
        <f t="shared" si="9"/>
        <v>30.410253170731703</v>
      </c>
    </row>
    <row r="89" spans="1:26" x14ac:dyDescent="0.2">
      <c r="A89" s="2" t="s">
        <v>341</v>
      </c>
      <c r="B89" s="2" t="s">
        <v>33</v>
      </c>
      <c r="C89" s="2">
        <v>24</v>
      </c>
      <c r="D89" s="2">
        <v>77</v>
      </c>
      <c r="E89" s="2">
        <v>24.7</v>
      </c>
      <c r="F89" s="2">
        <v>0.45600000000000002</v>
      </c>
      <c r="G89" s="2">
        <v>0.40899999999999997</v>
      </c>
      <c r="H89" s="2">
        <v>0.89800000000000002</v>
      </c>
      <c r="I89" s="2">
        <v>5.7</v>
      </c>
      <c r="J89" s="2">
        <v>1.6</v>
      </c>
      <c r="K89" s="2">
        <v>0.6</v>
      </c>
      <c r="L89" s="2">
        <v>0.6</v>
      </c>
      <c r="M89" s="2">
        <v>0.7</v>
      </c>
      <c r="N89" s="2">
        <v>1.9</v>
      </c>
      <c r="O89" s="2">
        <v>12</v>
      </c>
      <c r="P89" s="2">
        <v>0.57499999999999996</v>
      </c>
      <c r="Q89" s="2">
        <v>20.5</v>
      </c>
      <c r="R89" s="2">
        <v>4.8</v>
      </c>
      <c r="S89" s="2">
        <v>0.3</v>
      </c>
      <c r="T89" s="2">
        <v>1.1000000000000001</v>
      </c>
      <c r="U89" s="5">
        <v>4</v>
      </c>
      <c r="V89" s="42">
        <f t="shared" si="5"/>
        <v>2.3773749999999998</v>
      </c>
      <c r="W89" s="42">
        <f t="shared" si="6"/>
        <v>3.16</v>
      </c>
      <c r="X89" s="42">
        <f t="shared" si="7"/>
        <v>7.512505</v>
      </c>
      <c r="Y89" s="49">
        <f t="shared" si="8"/>
        <v>52.791200000000018</v>
      </c>
      <c r="Z89" s="9">
        <f t="shared" si="9"/>
        <v>30.151852500000007</v>
      </c>
    </row>
    <row r="90" spans="1:26" x14ac:dyDescent="0.2">
      <c r="A90" s="2" t="s">
        <v>346</v>
      </c>
      <c r="B90" s="2" t="s">
        <v>28</v>
      </c>
      <c r="C90" s="2">
        <v>29</v>
      </c>
      <c r="D90" s="2">
        <v>77</v>
      </c>
      <c r="E90" s="2">
        <v>18</v>
      </c>
      <c r="F90" s="2">
        <v>0.58299999999999996</v>
      </c>
      <c r="G90" s="2">
        <v>0.23499999999999999</v>
      </c>
      <c r="H90" s="2">
        <v>0.77200000000000002</v>
      </c>
      <c r="I90" s="2">
        <v>6.1</v>
      </c>
      <c r="J90" s="2">
        <v>2.1</v>
      </c>
      <c r="K90" s="2">
        <v>0.5</v>
      </c>
      <c r="L90" s="2">
        <v>1.3</v>
      </c>
      <c r="M90" s="2">
        <v>1.3</v>
      </c>
      <c r="N90" s="2">
        <v>2.5</v>
      </c>
      <c r="O90" s="2">
        <v>7.1</v>
      </c>
      <c r="P90" s="2">
        <v>0.625</v>
      </c>
      <c r="Q90" s="2">
        <v>17</v>
      </c>
      <c r="R90" s="2">
        <v>4.8</v>
      </c>
      <c r="S90" s="2">
        <v>4.5</v>
      </c>
      <c r="T90" s="2">
        <v>2.2999999999999998</v>
      </c>
      <c r="U90" s="5">
        <v>13</v>
      </c>
      <c r="V90" s="42">
        <f t="shared" si="5"/>
        <v>1.7360213414634145</v>
      </c>
      <c r="W90" s="42">
        <f t="shared" si="6"/>
        <v>5.4399999999999995</v>
      </c>
      <c r="X90" s="42">
        <f t="shared" si="7"/>
        <v>9.4439560975609744</v>
      </c>
      <c r="Y90" s="49">
        <f t="shared" si="8"/>
        <v>50.843099999999986</v>
      </c>
      <c r="Z90" s="9">
        <f t="shared" si="9"/>
        <v>30.143528048780482</v>
      </c>
    </row>
    <row r="91" spans="1:26" x14ac:dyDescent="0.2">
      <c r="A91" s="2" t="s">
        <v>273</v>
      </c>
      <c r="B91" s="2" t="s">
        <v>39</v>
      </c>
      <c r="C91" s="2">
        <v>35</v>
      </c>
      <c r="D91" s="2">
        <v>77</v>
      </c>
      <c r="E91" s="2">
        <v>31.2</v>
      </c>
      <c r="F91" s="2">
        <v>0.45</v>
      </c>
      <c r="G91" s="2">
        <v>0.36599999999999999</v>
      </c>
      <c r="H91" s="2">
        <v>0.70699999999999996</v>
      </c>
      <c r="I91" s="2">
        <v>6.3</v>
      </c>
      <c r="J91" s="2">
        <v>1.8</v>
      </c>
      <c r="K91" s="2">
        <v>0.6</v>
      </c>
      <c r="L91" s="2">
        <v>0.4</v>
      </c>
      <c r="M91" s="2">
        <v>1.8</v>
      </c>
      <c r="N91" s="2">
        <v>2.1</v>
      </c>
      <c r="O91" s="2">
        <v>16.100000000000001</v>
      </c>
      <c r="P91" s="2">
        <v>0.54900000000000004</v>
      </c>
      <c r="Q91" s="2">
        <v>22.5</v>
      </c>
      <c r="R91" s="2">
        <v>3.8</v>
      </c>
      <c r="S91" s="2">
        <v>-1.3</v>
      </c>
      <c r="T91" s="2">
        <v>0.4</v>
      </c>
      <c r="U91" s="5">
        <v>-4</v>
      </c>
      <c r="V91" s="42">
        <f t="shared" si="5"/>
        <v>4.8066310975609756</v>
      </c>
      <c r="W91" s="42">
        <f t="shared" si="6"/>
        <v>0.88000000000000012</v>
      </c>
      <c r="X91" s="42">
        <f t="shared" si="7"/>
        <v>4.2298353658536589</v>
      </c>
      <c r="Y91" s="49">
        <f t="shared" si="8"/>
        <v>56.052611999999996</v>
      </c>
      <c r="Z91" s="9">
        <f t="shared" si="9"/>
        <v>30.141223682926828</v>
      </c>
    </row>
    <row r="92" spans="1:26" x14ac:dyDescent="0.2">
      <c r="A92" s="2" t="s">
        <v>397</v>
      </c>
      <c r="B92" s="2" t="s">
        <v>35</v>
      </c>
      <c r="C92" s="2">
        <v>59</v>
      </c>
      <c r="D92" s="2">
        <v>81</v>
      </c>
      <c r="E92" s="2">
        <v>20.7</v>
      </c>
      <c r="F92" s="2">
        <v>0.50800000000000001</v>
      </c>
      <c r="G92" s="2">
        <v>0.22</v>
      </c>
      <c r="H92" s="2">
        <v>0.621</v>
      </c>
      <c r="I92" s="2">
        <v>4.5</v>
      </c>
      <c r="J92" s="2">
        <v>2</v>
      </c>
      <c r="K92" s="2">
        <v>0.8</v>
      </c>
      <c r="L92" s="2">
        <v>0.5</v>
      </c>
      <c r="M92" s="2">
        <v>0.8</v>
      </c>
      <c r="N92" s="2">
        <v>2</v>
      </c>
      <c r="O92" s="2">
        <v>7.3</v>
      </c>
      <c r="P92" s="2">
        <v>0.54900000000000004</v>
      </c>
      <c r="Q92" s="2">
        <v>15.7</v>
      </c>
      <c r="R92" s="2">
        <v>4.7</v>
      </c>
      <c r="S92" s="2">
        <v>2.1</v>
      </c>
      <c r="T92" s="2">
        <v>1.7</v>
      </c>
      <c r="U92" s="5">
        <v>8</v>
      </c>
      <c r="V92" s="42">
        <f t="shared" si="5"/>
        <v>3.9459532774390245</v>
      </c>
      <c r="W92" s="42">
        <f t="shared" si="6"/>
        <v>4.16</v>
      </c>
      <c r="X92" s="42">
        <f t="shared" si="7"/>
        <v>16.415165634146341</v>
      </c>
      <c r="Y92" s="49">
        <f t="shared" si="8"/>
        <v>43.764947999999983</v>
      </c>
      <c r="Z92" s="9">
        <f t="shared" si="9"/>
        <v>30.090056817073162</v>
      </c>
    </row>
    <row r="93" spans="1:26" x14ac:dyDescent="0.2">
      <c r="A93" s="2" t="s">
        <v>100</v>
      </c>
      <c r="B93" s="2" t="s">
        <v>41</v>
      </c>
      <c r="C93" s="2">
        <v>55</v>
      </c>
      <c r="D93" s="2">
        <v>70</v>
      </c>
      <c r="E93" s="2">
        <v>30.7</v>
      </c>
      <c r="F93" s="2">
        <v>0.46500000000000002</v>
      </c>
      <c r="G93" s="2">
        <v>0.39500000000000002</v>
      </c>
      <c r="H93" s="2">
        <v>0.64400000000000002</v>
      </c>
      <c r="I93" s="2">
        <v>4.9000000000000004</v>
      </c>
      <c r="J93" s="2">
        <v>1.6</v>
      </c>
      <c r="K93" s="2">
        <v>1</v>
      </c>
      <c r="L93" s="2">
        <v>0.4</v>
      </c>
      <c r="M93" s="2">
        <v>1.8</v>
      </c>
      <c r="N93" s="2">
        <v>2.6</v>
      </c>
      <c r="O93" s="2">
        <v>14.5</v>
      </c>
      <c r="P93" s="2">
        <v>0.56200000000000006</v>
      </c>
      <c r="Q93" s="2">
        <v>21.4</v>
      </c>
      <c r="R93" s="2">
        <v>4.5</v>
      </c>
      <c r="S93" s="2">
        <v>-0.2</v>
      </c>
      <c r="T93" s="2">
        <v>1</v>
      </c>
      <c r="U93" s="5">
        <v>0</v>
      </c>
      <c r="V93" s="42">
        <f t="shared" si="5"/>
        <v>6.4262525406504061</v>
      </c>
      <c r="W93" s="42">
        <f t="shared" si="6"/>
        <v>2.2000000000000002</v>
      </c>
      <c r="X93" s="42">
        <f t="shared" si="7"/>
        <v>14.137755589430894</v>
      </c>
      <c r="Y93" s="49">
        <f t="shared" si="8"/>
        <v>45.441200000000002</v>
      </c>
      <c r="Z93" s="9">
        <f t="shared" si="9"/>
        <v>29.789477794715449</v>
      </c>
    </row>
    <row r="94" spans="1:26" x14ac:dyDescent="0.2">
      <c r="A94" s="2" t="s">
        <v>321</v>
      </c>
      <c r="B94" s="2" t="s">
        <v>44</v>
      </c>
      <c r="C94" s="2">
        <v>48</v>
      </c>
      <c r="D94" s="2">
        <v>55</v>
      </c>
      <c r="E94" s="2">
        <v>27.2</v>
      </c>
      <c r="F94" s="2">
        <v>0.44700000000000001</v>
      </c>
      <c r="G94" s="2">
        <v>0.377</v>
      </c>
      <c r="H94" s="2">
        <v>0.81799999999999995</v>
      </c>
      <c r="I94" s="2">
        <v>7.4</v>
      </c>
      <c r="J94" s="2">
        <v>1.5</v>
      </c>
      <c r="K94" s="2">
        <v>0.8</v>
      </c>
      <c r="L94" s="2">
        <v>0.7</v>
      </c>
      <c r="M94" s="2">
        <v>1.1000000000000001</v>
      </c>
      <c r="N94" s="2">
        <v>2</v>
      </c>
      <c r="O94" s="2">
        <v>15.6</v>
      </c>
      <c r="P94" s="2">
        <v>0.57699999999999996</v>
      </c>
      <c r="Q94" s="2">
        <v>23.4</v>
      </c>
      <c r="R94" s="2">
        <v>4</v>
      </c>
      <c r="S94" s="2">
        <v>0.6</v>
      </c>
      <c r="T94" s="2">
        <v>1</v>
      </c>
      <c r="U94" s="5">
        <v>4</v>
      </c>
      <c r="V94" s="42">
        <f t="shared" si="5"/>
        <v>4.2690731707317076</v>
      </c>
      <c r="W94" s="42">
        <f t="shared" si="6"/>
        <v>2.8</v>
      </c>
      <c r="X94" s="42">
        <f t="shared" si="7"/>
        <v>11.953404878048781</v>
      </c>
      <c r="Y94" s="49">
        <f t="shared" si="8"/>
        <v>47.368639999999999</v>
      </c>
      <c r="Z94" s="9">
        <f t="shared" si="9"/>
        <v>29.661022439024389</v>
      </c>
    </row>
    <row r="95" spans="1:26" x14ac:dyDescent="0.2">
      <c r="A95" s="2" t="s">
        <v>429</v>
      </c>
      <c r="B95" s="2" t="s">
        <v>35</v>
      </c>
      <c r="C95" s="2">
        <v>59</v>
      </c>
      <c r="D95" s="2">
        <v>76</v>
      </c>
      <c r="E95" s="2">
        <v>20</v>
      </c>
      <c r="F95" s="2">
        <v>0.42599999999999999</v>
      </c>
      <c r="G95" s="2">
        <v>0.41399999999999998</v>
      </c>
      <c r="H95" s="2">
        <v>0.83199999999999996</v>
      </c>
      <c r="I95" s="2">
        <v>2.4</v>
      </c>
      <c r="J95" s="2">
        <v>3.2</v>
      </c>
      <c r="K95" s="2">
        <v>0.9</v>
      </c>
      <c r="L95" s="2">
        <v>0.3</v>
      </c>
      <c r="M95" s="2">
        <v>1</v>
      </c>
      <c r="N95" s="2">
        <v>1.7</v>
      </c>
      <c r="O95" s="2">
        <v>8.6</v>
      </c>
      <c r="P95" s="2">
        <v>0.55600000000000005</v>
      </c>
      <c r="Q95" s="2">
        <v>19.100000000000001</v>
      </c>
      <c r="R95" s="2">
        <v>4.7</v>
      </c>
      <c r="S95" s="2">
        <v>1.9</v>
      </c>
      <c r="T95" s="2">
        <v>1.5</v>
      </c>
      <c r="U95" s="5">
        <v>9</v>
      </c>
      <c r="V95" s="42">
        <f t="shared" si="5"/>
        <v>4.3518495934959356</v>
      </c>
      <c r="W95" s="42">
        <f t="shared" si="6"/>
        <v>4.28</v>
      </c>
      <c r="X95" s="42">
        <f t="shared" si="7"/>
        <v>18.625916260162604</v>
      </c>
      <c r="Y95" s="49">
        <f t="shared" si="8"/>
        <v>40.619264000000001</v>
      </c>
      <c r="Z95" s="9">
        <f t="shared" si="9"/>
        <v>29.622590130081303</v>
      </c>
    </row>
    <row r="96" spans="1:26" x14ac:dyDescent="0.2">
      <c r="A96" s="2" t="s">
        <v>114</v>
      </c>
      <c r="B96" s="2" t="s">
        <v>27</v>
      </c>
      <c r="C96" s="2">
        <v>28</v>
      </c>
      <c r="D96" s="2">
        <v>73</v>
      </c>
      <c r="E96" s="2">
        <v>29.9</v>
      </c>
      <c r="F96" s="2">
        <v>0.41399999999999998</v>
      </c>
      <c r="G96" s="2">
        <v>0.371</v>
      </c>
      <c r="H96" s="2">
        <v>0.76400000000000001</v>
      </c>
      <c r="I96" s="2">
        <v>6.6</v>
      </c>
      <c r="J96" s="2">
        <v>2</v>
      </c>
      <c r="K96" s="2">
        <v>0.8</v>
      </c>
      <c r="L96" s="2">
        <v>0.4</v>
      </c>
      <c r="M96" s="2">
        <v>1.4</v>
      </c>
      <c r="N96" s="2">
        <v>2.2999999999999998</v>
      </c>
      <c r="O96" s="2">
        <v>13.5</v>
      </c>
      <c r="P96" s="2">
        <v>0.55000000000000004</v>
      </c>
      <c r="Q96" s="2">
        <v>19.8</v>
      </c>
      <c r="R96" s="2">
        <v>4.0999999999999996</v>
      </c>
      <c r="S96" s="2">
        <v>0.2</v>
      </c>
      <c r="T96" s="2">
        <v>1.2</v>
      </c>
      <c r="U96" s="5">
        <v>-1</v>
      </c>
      <c r="V96" s="42">
        <f t="shared" si="5"/>
        <v>3.0744128048780488</v>
      </c>
      <c r="W96" s="42">
        <f t="shared" si="6"/>
        <v>1.9200000000000002</v>
      </c>
      <c r="X96" s="42">
        <f t="shared" si="7"/>
        <v>5.9028725853658539</v>
      </c>
      <c r="Y96" s="49">
        <f t="shared" si="8"/>
        <v>53.275399999999998</v>
      </c>
      <c r="Z96" s="9">
        <f t="shared" si="9"/>
        <v>29.589136292682927</v>
      </c>
    </row>
    <row r="97" spans="1:26" x14ac:dyDescent="0.2">
      <c r="A97" s="2" t="s">
        <v>72</v>
      </c>
      <c r="B97" s="2" t="s">
        <v>37</v>
      </c>
      <c r="C97" s="2">
        <v>36</v>
      </c>
      <c r="D97" s="2">
        <v>64</v>
      </c>
      <c r="E97" s="2">
        <v>31</v>
      </c>
      <c r="F97" s="2">
        <v>0.41499999999999998</v>
      </c>
      <c r="G97" s="2">
        <v>0.33600000000000002</v>
      </c>
      <c r="H97" s="2">
        <v>0.83099999999999996</v>
      </c>
      <c r="I97" s="2">
        <v>4.8</v>
      </c>
      <c r="J97" s="2">
        <v>5.5</v>
      </c>
      <c r="K97" s="2">
        <v>1</v>
      </c>
      <c r="L97" s="2">
        <v>0.4</v>
      </c>
      <c r="M97" s="2">
        <v>2</v>
      </c>
      <c r="N97" s="2">
        <v>1.1000000000000001</v>
      </c>
      <c r="O97" s="2">
        <v>11.6</v>
      </c>
      <c r="P97" s="2">
        <v>0.52300000000000002</v>
      </c>
      <c r="Q97" s="2">
        <v>18.3</v>
      </c>
      <c r="R97" s="2">
        <v>3.5</v>
      </c>
      <c r="S97" s="2">
        <v>1.4</v>
      </c>
      <c r="T97" s="2">
        <v>1.7</v>
      </c>
      <c r="U97" s="5">
        <v>-3</v>
      </c>
      <c r="V97" s="42">
        <f t="shared" si="5"/>
        <v>3.3207804878048779</v>
      </c>
      <c r="W97" s="42">
        <f t="shared" si="6"/>
        <v>1.48</v>
      </c>
      <c r="X97" s="42">
        <f t="shared" si="7"/>
        <v>4.9147551219512193</v>
      </c>
      <c r="Y97" s="49">
        <f t="shared" si="8"/>
        <v>54.212607999999989</v>
      </c>
      <c r="Z97" s="9">
        <f t="shared" si="9"/>
        <v>29.563681560975603</v>
      </c>
    </row>
    <row r="98" spans="1:26" x14ac:dyDescent="0.2">
      <c r="A98" s="2" t="s">
        <v>403</v>
      </c>
      <c r="B98" s="2" t="s">
        <v>47</v>
      </c>
      <c r="C98" s="2">
        <v>39</v>
      </c>
      <c r="D98" s="2">
        <v>82</v>
      </c>
      <c r="E98" s="2">
        <v>24.9</v>
      </c>
      <c r="F98" s="2">
        <v>0.48599999999999999</v>
      </c>
      <c r="G98" s="2">
        <v>0.34699999999999998</v>
      </c>
      <c r="H98" s="2">
        <v>0.69799999999999995</v>
      </c>
      <c r="I98" s="2">
        <v>2.7</v>
      </c>
      <c r="J98" s="2">
        <v>4.4000000000000004</v>
      </c>
      <c r="K98" s="2">
        <v>0.8</v>
      </c>
      <c r="L98" s="2">
        <v>0.2</v>
      </c>
      <c r="M98" s="2">
        <v>1.3</v>
      </c>
      <c r="N98" s="2">
        <v>1.7</v>
      </c>
      <c r="O98" s="2">
        <v>10.9</v>
      </c>
      <c r="P98" s="2">
        <v>0.52500000000000002</v>
      </c>
      <c r="Q98" s="2">
        <v>20.8</v>
      </c>
      <c r="R98" s="2">
        <v>4.4000000000000004</v>
      </c>
      <c r="S98" s="2">
        <v>-1.2</v>
      </c>
      <c r="T98" s="2">
        <v>0.4</v>
      </c>
      <c r="U98" s="5">
        <v>0</v>
      </c>
      <c r="V98" s="42">
        <f t="shared" si="5"/>
        <v>4.2081</v>
      </c>
      <c r="W98" s="42">
        <f t="shared" si="6"/>
        <v>1.9200000000000004</v>
      </c>
      <c r="X98" s="42">
        <f t="shared" si="7"/>
        <v>8.0795520000000014</v>
      </c>
      <c r="Y98" s="49">
        <f t="shared" si="8"/>
        <v>51.045000000000002</v>
      </c>
      <c r="Z98" s="9">
        <f t="shared" si="9"/>
        <v>29.562276000000001</v>
      </c>
    </row>
    <row r="99" spans="1:26" x14ac:dyDescent="0.2">
      <c r="A99" s="2" t="s">
        <v>506</v>
      </c>
      <c r="B99" s="2" t="s">
        <v>24</v>
      </c>
      <c r="C99" s="2">
        <v>47</v>
      </c>
      <c r="D99" s="2">
        <v>81</v>
      </c>
      <c r="E99" s="2">
        <v>21.5</v>
      </c>
      <c r="F99" s="2">
        <v>0.443</v>
      </c>
      <c r="G99" s="2">
        <v>0.26500000000000001</v>
      </c>
      <c r="H99" s="2">
        <v>0.70899999999999996</v>
      </c>
      <c r="I99" s="2">
        <v>5.7</v>
      </c>
      <c r="J99" s="2">
        <v>2.9</v>
      </c>
      <c r="K99" s="2">
        <v>1.2</v>
      </c>
      <c r="L99" s="2">
        <v>0.4</v>
      </c>
      <c r="M99" s="2">
        <v>1.7</v>
      </c>
      <c r="N99" s="2">
        <v>1.9</v>
      </c>
      <c r="O99" s="2">
        <v>8.1</v>
      </c>
      <c r="P99" s="2">
        <v>0.48499999999999999</v>
      </c>
      <c r="Q99" s="2">
        <v>20.7</v>
      </c>
      <c r="R99" s="2">
        <v>3.2</v>
      </c>
      <c r="S99" s="2">
        <v>1.2</v>
      </c>
      <c r="T99" s="2">
        <v>1.4</v>
      </c>
      <c r="U99" s="5">
        <v>-2</v>
      </c>
      <c r="V99" s="42">
        <f t="shared" si="5"/>
        <v>4.3046375762195117</v>
      </c>
      <c r="W99" s="42">
        <f t="shared" si="6"/>
        <v>1.4400000000000004</v>
      </c>
      <c r="X99" s="42">
        <f t="shared" si="7"/>
        <v>6.1986781097560986</v>
      </c>
      <c r="Y99" s="49">
        <f t="shared" si="8"/>
        <v>52.871940000000016</v>
      </c>
      <c r="Z99" s="9">
        <f t="shared" si="9"/>
        <v>29.535309054878056</v>
      </c>
    </row>
    <row r="100" spans="1:26" x14ac:dyDescent="0.2">
      <c r="A100" s="2" t="s">
        <v>54</v>
      </c>
      <c r="B100" s="2" t="s">
        <v>29</v>
      </c>
      <c r="C100" s="2">
        <v>49</v>
      </c>
      <c r="D100" s="2">
        <v>69</v>
      </c>
      <c r="E100" s="2">
        <v>30</v>
      </c>
      <c r="F100" s="2">
        <v>0.39500000000000002</v>
      </c>
      <c r="G100" s="2">
        <v>0.36899999999999999</v>
      </c>
      <c r="H100" s="2">
        <v>0.73799999999999999</v>
      </c>
      <c r="I100" s="2">
        <v>7.6</v>
      </c>
      <c r="J100" s="2">
        <v>1.2</v>
      </c>
      <c r="K100" s="2">
        <v>1.1000000000000001</v>
      </c>
      <c r="L100" s="2">
        <v>0.6</v>
      </c>
      <c r="M100" s="2">
        <v>1.1000000000000001</v>
      </c>
      <c r="N100" s="2">
        <v>2</v>
      </c>
      <c r="O100" s="2">
        <v>9.3000000000000007</v>
      </c>
      <c r="P100" s="2">
        <v>0.52200000000000002</v>
      </c>
      <c r="Q100" s="2">
        <v>14.8</v>
      </c>
      <c r="R100" s="2">
        <v>4.2</v>
      </c>
      <c r="S100" s="2">
        <v>1.1000000000000001</v>
      </c>
      <c r="T100" s="2">
        <v>1.6</v>
      </c>
      <c r="U100" s="5">
        <v>1</v>
      </c>
      <c r="V100" s="42">
        <f t="shared" si="5"/>
        <v>3.8139329268292683</v>
      </c>
      <c r="W100" s="42">
        <f t="shared" si="6"/>
        <v>2.5200000000000005</v>
      </c>
      <c r="X100" s="42">
        <f t="shared" si="7"/>
        <v>9.6111109756097584</v>
      </c>
      <c r="Y100" s="49">
        <f t="shared" si="8"/>
        <v>49.057896</v>
      </c>
      <c r="Z100" s="9">
        <f t="shared" si="9"/>
        <v>29.334503487804881</v>
      </c>
    </row>
    <row r="101" spans="1:26" x14ac:dyDescent="0.2">
      <c r="A101" s="2" t="s">
        <v>369</v>
      </c>
      <c r="B101" s="2" t="s">
        <v>33</v>
      </c>
      <c r="C101" s="2">
        <v>24</v>
      </c>
      <c r="D101" s="2">
        <v>79</v>
      </c>
      <c r="E101" s="2">
        <v>21.2</v>
      </c>
      <c r="F101" s="2">
        <v>0.59299999999999997</v>
      </c>
      <c r="G101" s="2">
        <v>0.33300000000000002</v>
      </c>
      <c r="H101" s="2">
        <v>0.71899999999999997</v>
      </c>
      <c r="I101" s="2">
        <v>5.6</v>
      </c>
      <c r="J101" s="2">
        <v>1.2</v>
      </c>
      <c r="K101" s="2">
        <v>0.8</v>
      </c>
      <c r="L101" s="2">
        <v>0.4</v>
      </c>
      <c r="M101" s="2">
        <v>0.7</v>
      </c>
      <c r="N101" s="2">
        <v>2.4</v>
      </c>
      <c r="O101" s="2">
        <v>8.5</v>
      </c>
      <c r="P101" s="2">
        <v>0.65600000000000003</v>
      </c>
      <c r="Q101" s="2">
        <v>15.5</v>
      </c>
      <c r="R101" s="2">
        <v>6.6</v>
      </c>
      <c r="S101" s="2">
        <v>2.7</v>
      </c>
      <c r="T101" s="2">
        <v>2</v>
      </c>
      <c r="U101" s="5">
        <v>22</v>
      </c>
      <c r="V101" s="42">
        <f t="shared" si="5"/>
        <v>1.582890243902439</v>
      </c>
      <c r="W101" s="42">
        <f t="shared" si="6"/>
        <v>7.8400000000000007</v>
      </c>
      <c r="X101" s="42">
        <f t="shared" si="7"/>
        <v>12.409859512195123</v>
      </c>
      <c r="Y101" s="49">
        <f t="shared" si="8"/>
        <v>46.123360000000005</v>
      </c>
      <c r="Z101" s="9">
        <f t="shared" si="9"/>
        <v>29.266609756097566</v>
      </c>
    </row>
    <row r="102" spans="1:26" x14ac:dyDescent="0.2">
      <c r="A102" s="2" t="s">
        <v>166</v>
      </c>
      <c r="B102" s="2" t="s">
        <v>30</v>
      </c>
      <c r="C102" s="2">
        <v>22</v>
      </c>
      <c r="D102" s="2">
        <v>52</v>
      </c>
      <c r="E102" s="2">
        <v>30.9</v>
      </c>
      <c r="F102" s="2">
        <v>0.45200000000000001</v>
      </c>
      <c r="G102" s="2">
        <v>0.39900000000000002</v>
      </c>
      <c r="H102" s="2">
        <v>0.78500000000000003</v>
      </c>
      <c r="I102" s="2">
        <v>5.0999999999999996</v>
      </c>
      <c r="J102" s="2">
        <v>5.2</v>
      </c>
      <c r="K102" s="2">
        <v>1.1000000000000001</v>
      </c>
      <c r="L102" s="2">
        <v>0.3</v>
      </c>
      <c r="M102" s="2">
        <v>2.2999999999999998</v>
      </c>
      <c r="N102" s="2">
        <v>1.8</v>
      </c>
      <c r="O102" s="2">
        <v>19.399999999999999</v>
      </c>
      <c r="P102" s="2">
        <v>0.56100000000000005</v>
      </c>
      <c r="Q102" s="2">
        <v>28.4</v>
      </c>
      <c r="R102" s="2">
        <v>4.2</v>
      </c>
      <c r="S102" s="2">
        <v>3.6</v>
      </c>
      <c r="T102" s="2">
        <v>2.2999999999999998</v>
      </c>
      <c r="U102" s="5">
        <v>0</v>
      </c>
      <c r="V102" s="42">
        <f t="shared" si="5"/>
        <v>2.550631707317073</v>
      </c>
      <c r="W102" s="42">
        <f t="shared" si="6"/>
        <v>2.6</v>
      </c>
      <c r="X102" s="42">
        <f t="shared" si="7"/>
        <v>6.6316424390243904</v>
      </c>
      <c r="Y102" s="49">
        <f t="shared" si="8"/>
        <v>51.799071999999988</v>
      </c>
      <c r="Z102" s="9">
        <f t="shared" si="9"/>
        <v>29.215357219512189</v>
      </c>
    </row>
    <row r="103" spans="1:26" x14ac:dyDescent="0.2">
      <c r="A103" s="2" t="s">
        <v>325</v>
      </c>
      <c r="B103" s="2" t="s">
        <v>44</v>
      </c>
      <c r="C103" s="2">
        <v>48</v>
      </c>
      <c r="D103" s="2">
        <v>82</v>
      </c>
      <c r="E103" s="2">
        <v>31.5</v>
      </c>
      <c r="F103" s="2">
        <v>0.50800000000000001</v>
      </c>
      <c r="G103" s="2">
        <v>0.42499999999999999</v>
      </c>
      <c r="H103" s="2">
        <v>0.70599999999999996</v>
      </c>
      <c r="I103" s="2">
        <v>2.9</v>
      </c>
      <c r="J103" s="2">
        <v>2.2999999999999998</v>
      </c>
      <c r="K103" s="2">
        <v>1</v>
      </c>
      <c r="L103" s="2">
        <v>0.1</v>
      </c>
      <c r="M103" s="2">
        <v>1.2</v>
      </c>
      <c r="N103" s="2">
        <v>2.2000000000000002</v>
      </c>
      <c r="O103" s="2">
        <v>12.5</v>
      </c>
      <c r="P103" s="2">
        <v>0.59299999999999997</v>
      </c>
      <c r="Q103" s="2">
        <v>16.100000000000001</v>
      </c>
      <c r="R103" s="2">
        <v>4.4000000000000004</v>
      </c>
      <c r="S103" s="2">
        <v>-0.2</v>
      </c>
      <c r="T103" s="2">
        <v>1.2</v>
      </c>
      <c r="U103" s="5">
        <v>-1</v>
      </c>
      <c r="V103" s="42">
        <f t="shared" si="5"/>
        <v>5.0715000000000003</v>
      </c>
      <c r="W103" s="42">
        <f t="shared" si="6"/>
        <v>2.04</v>
      </c>
      <c r="X103" s="42">
        <f t="shared" si="7"/>
        <v>10.34586</v>
      </c>
      <c r="Y103" s="49">
        <f t="shared" si="8"/>
        <v>46.715400000000002</v>
      </c>
      <c r="Z103" s="9">
        <f t="shared" si="9"/>
        <v>28.530630000000002</v>
      </c>
    </row>
    <row r="104" spans="1:26" x14ac:dyDescent="0.2">
      <c r="A104" s="2" t="s">
        <v>195</v>
      </c>
      <c r="B104" s="2" t="s">
        <v>18</v>
      </c>
      <c r="C104" s="2">
        <v>48</v>
      </c>
      <c r="D104" s="2">
        <v>81</v>
      </c>
      <c r="E104" s="2">
        <v>20.3</v>
      </c>
      <c r="F104" s="2">
        <v>0.53500000000000003</v>
      </c>
      <c r="G104" s="2">
        <v>0.29099999999999998</v>
      </c>
      <c r="H104" s="2">
        <v>0.67500000000000004</v>
      </c>
      <c r="I104" s="2">
        <v>3.9</v>
      </c>
      <c r="J104" s="2">
        <v>0.7</v>
      </c>
      <c r="K104" s="2">
        <v>0.4</v>
      </c>
      <c r="L104" s="2">
        <v>1</v>
      </c>
      <c r="M104" s="2">
        <v>0.7</v>
      </c>
      <c r="N104" s="2">
        <v>1.9</v>
      </c>
      <c r="O104" s="2">
        <v>8.4</v>
      </c>
      <c r="P104" s="2">
        <v>0.60699999999999998</v>
      </c>
      <c r="Q104" s="2">
        <v>16</v>
      </c>
      <c r="R104" s="2">
        <v>5.4</v>
      </c>
      <c r="S104" s="2">
        <v>-0.6</v>
      </c>
      <c r="T104" s="2">
        <v>0.6</v>
      </c>
      <c r="U104" s="5">
        <v>14</v>
      </c>
      <c r="V104" s="42">
        <f t="shared" si="5"/>
        <v>3.2083902439024392</v>
      </c>
      <c r="W104" s="42">
        <f t="shared" si="6"/>
        <v>5.2000000000000011</v>
      </c>
      <c r="X104" s="42">
        <f t="shared" si="7"/>
        <v>16.683629268292687</v>
      </c>
      <c r="Y104" s="49">
        <f t="shared" si="8"/>
        <v>40.269311999999992</v>
      </c>
      <c r="Z104" s="9">
        <f t="shared" si="9"/>
        <v>28.476470634146338</v>
      </c>
    </row>
    <row r="105" spans="1:26" x14ac:dyDescent="0.2">
      <c r="A105" s="2" t="s">
        <v>300</v>
      </c>
      <c r="B105" s="2" t="s">
        <v>25</v>
      </c>
      <c r="C105" s="2">
        <v>27</v>
      </c>
      <c r="D105" s="2">
        <v>68</v>
      </c>
      <c r="E105" s="2">
        <v>29.7</v>
      </c>
      <c r="F105" s="2">
        <v>0.434</v>
      </c>
      <c r="G105" s="2">
        <v>0.36199999999999999</v>
      </c>
      <c r="H105" s="2">
        <v>0.84299999999999997</v>
      </c>
      <c r="I105" s="2">
        <v>7.5</v>
      </c>
      <c r="J105" s="2">
        <v>1.2</v>
      </c>
      <c r="K105" s="2">
        <v>0.6</v>
      </c>
      <c r="L105" s="2">
        <v>0.6</v>
      </c>
      <c r="M105" s="2">
        <v>1.2</v>
      </c>
      <c r="N105" s="2">
        <v>1.5</v>
      </c>
      <c r="O105" s="2">
        <v>15.2</v>
      </c>
      <c r="P105" s="2">
        <v>0.55200000000000005</v>
      </c>
      <c r="Q105" s="2">
        <v>21.9</v>
      </c>
      <c r="R105" s="2">
        <v>3.3</v>
      </c>
      <c r="S105" s="2">
        <v>-1.9</v>
      </c>
      <c r="T105" s="2">
        <v>0.1</v>
      </c>
      <c r="U105" s="5">
        <v>-3</v>
      </c>
      <c r="V105" s="42">
        <f t="shared" si="5"/>
        <v>3.0340179878048774</v>
      </c>
      <c r="W105" s="42">
        <f t="shared" si="6"/>
        <v>0.76</v>
      </c>
      <c r="X105" s="42">
        <f t="shared" si="7"/>
        <v>2.305853670731707</v>
      </c>
      <c r="Y105" s="49">
        <f t="shared" si="8"/>
        <v>54.645887999999992</v>
      </c>
      <c r="Z105" s="9">
        <f t="shared" si="9"/>
        <v>28.47587083536585</v>
      </c>
    </row>
    <row r="106" spans="1:26" x14ac:dyDescent="0.2">
      <c r="A106" s="2" t="s">
        <v>191</v>
      </c>
      <c r="B106" s="2" t="s">
        <v>36</v>
      </c>
      <c r="C106" s="2">
        <v>25</v>
      </c>
      <c r="D106" s="2">
        <v>58</v>
      </c>
      <c r="E106" s="2">
        <v>32.9</v>
      </c>
      <c r="F106" s="2">
        <v>0.434</v>
      </c>
      <c r="G106" s="2">
        <v>0.33600000000000002</v>
      </c>
      <c r="H106" s="2">
        <v>0.69799999999999995</v>
      </c>
      <c r="I106" s="2">
        <v>7.9</v>
      </c>
      <c r="J106" s="2">
        <v>2.2999999999999998</v>
      </c>
      <c r="K106" s="2">
        <v>1</v>
      </c>
      <c r="L106" s="2">
        <v>0.8</v>
      </c>
      <c r="M106" s="2">
        <v>1.8</v>
      </c>
      <c r="N106" s="2">
        <v>1.9</v>
      </c>
      <c r="O106" s="2">
        <v>17.600000000000001</v>
      </c>
      <c r="P106" s="2">
        <v>0.53</v>
      </c>
      <c r="Q106" s="2">
        <v>24.7</v>
      </c>
      <c r="R106" s="2">
        <v>2.9</v>
      </c>
      <c r="S106" s="2">
        <v>0</v>
      </c>
      <c r="T106" s="2">
        <v>1</v>
      </c>
      <c r="U106" s="5">
        <v>-6</v>
      </c>
      <c r="V106" s="42">
        <f t="shared" si="5"/>
        <v>2.9936826727642276</v>
      </c>
      <c r="W106" s="42">
        <f t="shared" si="6"/>
        <v>0.35999999999999988</v>
      </c>
      <c r="X106" s="42">
        <f t="shared" si="7"/>
        <v>1.0777257621951215</v>
      </c>
      <c r="Y106" s="49">
        <f t="shared" si="8"/>
        <v>55.582560000000001</v>
      </c>
      <c r="Z106" s="9">
        <f t="shared" si="9"/>
        <v>28.330142881097562</v>
      </c>
    </row>
    <row r="107" spans="1:26" x14ac:dyDescent="0.2">
      <c r="A107" s="2" t="s">
        <v>390</v>
      </c>
      <c r="B107" s="2" t="s">
        <v>20</v>
      </c>
      <c r="C107" s="2">
        <v>24</v>
      </c>
      <c r="D107" s="2">
        <v>67</v>
      </c>
      <c r="E107" s="2">
        <v>31</v>
      </c>
      <c r="F107" s="2">
        <v>0.436</v>
      </c>
      <c r="G107" s="2">
        <v>0.28999999999999998</v>
      </c>
      <c r="H107" s="2">
        <v>0.84899999999999998</v>
      </c>
      <c r="I107" s="2">
        <v>3.1</v>
      </c>
      <c r="J107" s="2">
        <v>6.2</v>
      </c>
      <c r="K107" s="2">
        <v>1.1000000000000001</v>
      </c>
      <c r="L107" s="2">
        <v>0.1</v>
      </c>
      <c r="M107" s="2">
        <v>2.7</v>
      </c>
      <c r="N107" s="2">
        <v>2.2000000000000002</v>
      </c>
      <c r="O107" s="2">
        <v>19.399999999999999</v>
      </c>
      <c r="P107" s="2">
        <v>0.51500000000000001</v>
      </c>
      <c r="Q107" s="2">
        <v>30.4</v>
      </c>
      <c r="R107" s="2">
        <v>2.6</v>
      </c>
      <c r="S107" s="2">
        <v>-0.7</v>
      </c>
      <c r="T107" s="2">
        <v>0.7</v>
      </c>
      <c r="U107" s="5">
        <v>-9</v>
      </c>
      <c r="V107" s="42">
        <f t="shared" si="5"/>
        <v>3.8500487804878052</v>
      </c>
      <c r="W107" s="42">
        <f t="shared" si="6"/>
        <v>-0.48</v>
      </c>
      <c r="X107" s="42">
        <f t="shared" si="7"/>
        <v>-1.8480234146341463</v>
      </c>
      <c r="Y107" s="49">
        <f t="shared" si="8"/>
        <v>58.185480000000005</v>
      </c>
      <c r="Z107" s="9">
        <f t="shared" si="9"/>
        <v>28.168728292682928</v>
      </c>
    </row>
    <row r="108" spans="1:26" x14ac:dyDescent="0.2">
      <c r="A108" s="2" t="s">
        <v>368</v>
      </c>
      <c r="B108" s="2" t="s">
        <v>25</v>
      </c>
      <c r="C108" s="2">
        <v>27</v>
      </c>
      <c r="D108" s="2">
        <v>73</v>
      </c>
      <c r="E108" s="2">
        <v>22.5</v>
      </c>
      <c r="F108" s="2">
        <v>0.47099999999999997</v>
      </c>
      <c r="G108" s="2">
        <v>0.35899999999999999</v>
      </c>
      <c r="H108" s="2">
        <v>0.76900000000000002</v>
      </c>
      <c r="I108" s="2">
        <v>6.8</v>
      </c>
      <c r="J108" s="2">
        <v>1.7</v>
      </c>
      <c r="K108" s="2">
        <v>0.7</v>
      </c>
      <c r="L108" s="2">
        <v>0.3</v>
      </c>
      <c r="M108" s="2">
        <v>1.4</v>
      </c>
      <c r="N108" s="2">
        <v>1.8</v>
      </c>
      <c r="O108" s="2">
        <v>13.2</v>
      </c>
      <c r="P108" s="2">
        <v>0.54800000000000004</v>
      </c>
      <c r="Q108" s="2">
        <v>26</v>
      </c>
      <c r="R108" s="2">
        <v>3.5</v>
      </c>
      <c r="S108" s="2">
        <v>0.3</v>
      </c>
      <c r="T108" s="2">
        <v>1</v>
      </c>
      <c r="U108" s="5">
        <v>-2</v>
      </c>
      <c r="V108" s="42">
        <f t="shared" si="5"/>
        <v>2.9294588414634144</v>
      </c>
      <c r="W108" s="42">
        <f t="shared" si="6"/>
        <v>1.4000000000000004</v>
      </c>
      <c r="X108" s="42">
        <f t="shared" si="7"/>
        <v>4.1012423780487808</v>
      </c>
      <c r="Y108" s="49">
        <f t="shared" si="8"/>
        <v>51.811312000000001</v>
      </c>
      <c r="Z108" s="9">
        <f t="shared" si="9"/>
        <v>27.956277189024391</v>
      </c>
    </row>
    <row r="109" spans="1:26" x14ac:dyDescent="0.2">
      <c r="A109" s="2" t="s">
        <v>516</v>
      </c>
      <c r="B109" s="2" t="s">
        <v>28</v>
      </c>
      <c r="C109" s="2">
        <v>29</v>
      </c>
      <c r="D109" s="2">
        <v>48</v>
      </c>
      <c r="E109" s="2">
        <v>32.4</v>
      </c>
      <c r="F109" s="2">
        <v>0.439</v>
      </c>
      <c r="G109" s="2">
        <v>0.39500000000000002</v>
      </c>
      <c r="H109" s="2">
        <v>0.79300000000000004</v>
      </c>
      <c r="I109" s="2">
        <v>6.6</v>
      </c>
      <c r="J109" s="2">
        <v>1.2</v>
      </c>
      <c r="K109" s="2">
        <v>0.8</v>
      </c>
      <c r="L109" s="2">
        <v>2.4</v>
      </c>
      <c r="M109" s="2">
        <v>1.9</v>
      </c>
      <c r="N109" s="2">
        <v>2.9</v>
      </c>
      <c r="O109" s="2">
        <v>22.7</v>
      </c>
      <c r="P109" s="2">
        <v>0.53900000000000003</v>
      </c>
      <c r="Q109" s="2">
        <v>31</v>
      </c>
      <c r="R109" s="2">
        <v>3.2</v>
      </c>
      <c r="S109" s="2">
        <v>-0.7</v>
      </c>
      <c r="T109" s="2">
        <v>0.5</v>
      </c>
      <c r="U109" s="5">
        <v>-3</v>
      </c>
      <c r="V109" s="42">
        <f t="shared" si="5"/>
        <v>3.5521463414634145</v>
      </c>
      <c r="W109" s="42">
        <f t="shared" si="6"/>
        <v>0.88000000000000012</v>
      </c>
      <c r="X109" s="42">
        <f t="shared" si="7"/>
        <v>3.1258887804878053</v>
      </c>
      <c r="Y109" s="49">
        <f t="shared" si="8"/>
        <v>51.370176000000001</v>
      </c>
      <c r="Z109" s="9">
        <f t="shared" si="9"/>
        <v>27.248032390243903</v>
      </c>
    </row>
    <row r="110" spans="1:26" x14ac:dyDescent="0.2">
      <c r="A110" s="2" t="s">
        <v>435</v>
      </c>
      <c r="B110" s="2" t="s">
        <v>42</v>
      </c>
      <c r="C110" s="2">
        <v>43</v>
      </c>
      <c r="D110" s="2">
        <v>41</v>
      </c>
      <c r="E110" s="2">
        <v>34.4</v>
      </c>
      <c r="F110" s="2">
        <v>0.42</v>
      </c>
      <c r="G110" s="2">
        <v>0.371</v>
      </c>
      <c r="H110" s="2">
        <v>0.72599999999999998</v>
      </c>
      <c r="I110" s="2">
        <v>3.7</v>
      </c>
      <c r="J110" s="2">
        <v>9.6</v>
      </c>
      <c r="K110" s="2">
        <v>1.4</v>
      </c>
      <c r="L110" s="2">
        <v>1.1000000000000001</v>
      </c>
      <c r="M110" s="2">
        <v>3.9</v>
      </c>
      <c r="N110" s="2">
        <v>2</v>
      </c>
      <c r="O110" s="2">
        <v>19.399999999999999</v>
      </c>
      <c r="P110" s="2">
        <v>0.51500000000000001</v>
      </c>
      <c r="Q110" s="2">
        <v>29.1</v>
      </c>
      <c r="R110" s="2">
        <v>2.7</v>
      </c>
      <c r="S110" s="2">
        <v>1.5</v>
      </c>
      <c r="T110" s="2">
        <v>1.2</v>
      </c>
      <c r="U110" s="5">
        <v>-3</v>
      </c>
      <c r="V110" s="42">
        <f t="shared" si="5"/>
        <v>4.4838250000000004</v>
      </c>
      <c r="W110" s="42">
        <f t="shared" si="6"/>
        <v>0.96</v>
      </c>
      <c r="X110" s="42">
        <f t="shared" si="7"/>
        <v>4.3044720000000005</v>
      </c>
      <c r="Y110" s="49">
        <f t="shared" si="8"/>
        <v>49.90684000000001</v>
      </c>
      <c r="Z110" s="9">
        <f t="shared" si="9"/>
        <v>27.105656000000003</v>
      </c>
    </row>
    <row r="111" spans="1:26" x14ac:dyDescent="0.2">
      <c r="A111" s="2" t="s">
        <v>289</v>
      </c>
      <c r="B111" s="2" t="s">
        <v>39</v>
      </c>
      <c r="C111" s="2">
        <v>35</v>
      </c>
      <c r="D111" s="2">
        <v>74</v>
      </c>
      <c r="E111" s="2">
        <v>23.4</v>
      </c>
      <c r="F111" s="2">
        <v>0.46500000000000002</v>
      </c>
      <c r="G111" s="2">
        <v>0.34499999999999997</v>
      </c>
      <c r="H111" s="2">
        <v>0.70299999999999996</v>
      </c>
      <c r="I111" s="2">
        <v>4</v>
      </c>
      <c r="J111" s="2">
        <v>1.7</v>
      </c>
      <c r="K111" s="2">
        <v>0.4</v>
      </c>
      <c r="L111" s="2">
        <v>1.3</v>
      </c>
      <c r="M111" s="2">
        <v>1.3</v>
      </c>
      <c r="N111" s="2">
        <v>2.6</v>
      </c>
      <c r="O111" s="2">
        <v>13</v>
      </c>
      <c r="P111" s="2">
        <v>0.55700000000000005</v>
      </c>
      <c r="Q111" s="2">
        <v>23.5</v>
      </c>
      <c r="R111" s="2">
        <v>3.8</v>
      </c>
      <c r="S111" s="2">
        <v>0.5</v>
      </c>
      <c r="T111" s="2">
        <v>1.1000000000000001</v>
      </c>
      <c r="U111" s="5">
        <v>0</v>
      </c>
      <c r="V111" s="42">
        <f t="shared" si="5"/>
        <v>3.6184984756097558</v>
      </c>
      <c r="W111" s="42">
        <f t="shared" si="6"/>
        <v>1.96</v>
      </c>
      <c r="X111" s="42">
        <f t="shared" si="7"/>
        <v>7.0922570121951214</v>
      </c>
      <c r="Y111" s="49">
        <f t="shared" si="8"/>
        <v>46.741360000000007</v>
      </c>
      <c r="Z111" s="9">
        <f t="shared" si="9"/>
        <v>26.916808506097563</v>
      </c>
    </row>
    <row r="112" spans="1:26" x14ac:dyDescent="0.2">
      <c r="A112" s="2" t="s">
        <v>437</v>
      </c>
      <c r="B112" s="2" t="s">
        <v>20</v>
      </c>
      <c r="C112" s="2">
        <v>24</v>
      </c>
      <c r="D112" s="2">
        <v>82</v>
      </c>
      <c r="E112" s="2">
        <v>30</v>
      </c>
      <c r="F112" s="2">
        <v>0.42599999999999999</v>
      </c>
      <c r="G112" s="2">
        <v>0.38500000000000001</v>
      </c>
      <c r="H112" s="2">
        <v>0.84399999999999997</v>
      </c>
      <c r="I112" s="2">
        <v>4.7</v>
      </c>
      <c r="J112" s="2">
        <v>2.6</v>
      </c>
      <c r="K112" s="2">
        <v>1</v>
      </c>
      <c r="L112" s="2">
        <v>0.5</v>
      </c>
      <c r="M112" s="2">
        <v>2.2999999999999998</v>
      </c>
      <c r="N112" s="2">
        <v>2</v>
      </c>
      <c r="O112" s="2">
        <v>14.1</v>
      </c>
      <c r="P112" s="2">
        <v>0.54900000000000004</v>
      </c>
      <c r="Q112" s="2">
        <v>22.1</v>
      </c>
      <c r="R112" s="2">
        <v>2</v>
      </c>
      <c r="S112" s="2">
        <v>-0.7</v>
      </c>
      <c r="T112" s="2">
        <v>0.8</v>
      </c>
      <c r="U112" s="5">
        <v>-11</v>
      </c>
      <c r="V112" s="42">
        <f t="shared" si="5"/>
        <v>3.3149999999999999</v>
      </c>
      <c r="W112" s="42">
        <f t="shared" si="6"/>
        <v>-1.08</v>
      </c>
      <c r="X112" s="42">
        <f t="shared" si="7"/>
        <v>-3.5802</v>
      </c>
      <c r="Y112" s="49">
        <f t="shared" si="8"/>
        <v>57.33735200000001</v>
      </c>
      <c r="Z112" s="9">
        <f t="shared" si="9"/>
        <v>26.878576000000006</v>
      </c>
    </row>
    <row r="113" spans="1:26" x14ac:dyDescent="0.2">
      <c r="A113" s="2" t="s">
        <v>68</v>
      </c>
      <c r="B113" s="2" t="s">
        <v>39</v>
      </c>
      <c r="C113" s="2">
        <v>35</v>
      </c>
      <c r="D113" s="2">
        <v>52</v>
      </c>
      <c r="E113" s="2">
        <v>34.200000000000003</v>
      </c>
      <c r="F113" s="2">
        <v>0.36</v>
      </c>
      <c r="G113" s="2">
        <v>0.30499999999999999</v>
      </c>
      <c r="H113" s="2">
        <v>0.45100000000000001</v>
      </c>
      <c r="I113" s="2">
        <v>6.9</v>
      </c>
      <c r="J113" s="2">
        <v>7.2</v>
      </c>
      <c r="K113" s="2">
        <v>1.7</v>
      </c>
      <c r="L113" s="2">
        <v>0.8</v>
      </c>
      <c r="M113" s="2">
        <v>2.6</v>
      </c>
      <c r="N113" s="2">
        <v>2.2999999999999998</v>
      </c>
      <c r="O113" s="2">
        <v>10.199999999999999</v>
      </c>
      <c r="P113" s="2">
        <v>0.44400000000000001</v>
      </c>
      <c r="Q113" s="2">
        <v>17.399999999999999</v>
      </c>
      <c r="R113" s="2">
        <v>2</v>
      </c>
      <c r="S113" s="2">
        <v>1.7</v>
      </c>
      <c r="T113" s="2">
        <v>1.7</v>
      </c>
      <c r="U113" s="5">
        <v>-9</v>
      </c>
      <c r="V113" s="42">
        <f t="shared" si="5"/>
        <v>2.7516402439024392</v>
      </c>
      <c r="W113" s="42">
        <f t="shared" si="6"/>
        <v>-0.32000000000000006</v>
      </c>
      <c r="X113" s="42">
        <f t="shared" si="7"/>
        <v>-0.88052487804878077</v>
      </c>
      <c r="Y113" s="49">
        <f t="shared" si="8"/>
        <v>54.514304000000003</v>
      </c>
      <c r="Z113" s="9">
        <f t="shared" si="9"/>
        <v>26.816889560975611</v>
      </c>
    </row>
    <row r="114" spans="1:26" x14ac:dyDescent="0.2">
      <c r="A114" s="2" t="s">
        <v>144</v>
      </c>
      <c r="B114" s="2" t="s">
        <v>29</v>
      </c>
      <c r="C114" s="2">
        <v>49</v>
      </c>
      <c r="D114" s="2">
        <v>78</v>
      </c>
      <c r="E114" s="2">
        <v>18.899999999999999</v>
      </c>
      <c r="F114" s="2">
        <v>0.58199999999999996</v>
      </c>
      <c r="G114" s="2">
        <v>0</v>
      </c>
      <c r="H114" s="2">
        <v>0.66700000000000004</v>
      </c>
      <c r="I114" s="2">
        <v>7.4</v>
      </c>
      <c r="J114" s="2">
        <v>0.5</v>
      </c>
      <c r="K114" s="2">
        <v>0.4</v>
      </c>
      <c r="L114" s="2">
        <v>0.7</v>
      </c>
      <c r="M114" s="2">
        <v>0.8</v>
      </c>
      <c r="N114" s="2">
        <v>2.4</v>
      </c>
      <c r="O114" s="2">
        <v>5.3</v>
      </c>
      <c r="P114" s="2">
        <v>0.60699999999999998</v>
      </c>
      <c r="Q114" s="2">
        <v>12.1</v>
      </c>
      <c r="R114" s="2">
        <v>5</v>
      </c>
      <c r="S114" s="2">
        <v>0</v>
      </c>
      <c r="T114" s="2">
        <v>0.7</v>
      </c>
      <c r="U114" s="5">
        <v>18</v>
      </c>
      <c r="V114" s="42">
        <f t="shared" si="5"/>
        <v>2.2206635670731703</v>
      </c>
      <c r="W114" s="42">
        <f t="shared" si="6"/>
        <v>5.88</v>
      </c>
      <c r="X114" s="42">
        <f t="shared" si="7"/>
        <v>13.057501774390241</v>
      </c>
      <c r="Y114" s="49">
        <f t="shared" si="8"/>
        <v>40.394952000000004</v>
      </c>
      <c r="Z114" s="9">
        <f t="shared" si="9"/>
        <v>26.726226887195121</v>
      </c>
    </row>
    <row r="115" spans="1:26" x14ac:dyDescent="0.2">
      <c r="A115" s="2" t="s">
        <v>389</v>
      </c>
      <c r="B115" s="2" t="s">
        <v>42</v>
      </c>
      <c r="C115" s="2">
        <v>43</v>
      </c>
      <c r="D115" s="2">
        <v>73</v>
      </c>
      <c r="E115" s="2">
        <v>22.5</v>
      </c>
      <c r="F115" s="2">
        <v>0.52300000000000002</v>
      </c>
      <c r="G115" s="2">
        <v>0.46500000000000002</v>
      </c>
      <c r="H115" s="2">
        <v>0.78100000000000003</v>
      </c>
      <c r="I115" s="2">
        <v>3.2</v>
      </c>
      <c r="J115" s="2">
        <v>3.9</v>
      </c>
      <c r="K115" s="2">
        <v>0.7</v>
      </c>
      <c r="L115" s="2">
        <v>0.2</v>
      </c>
      <c r="M115" s="2">
        <v>1.1000000000000001</v>
      </c>
      <c r="N115" s="2">
        <v>1.8</v>
      </c>
      <c r="O115" s="2">
        <v>7.2</v>
      </c>
      <c r="P115" s="2">
        <v>0.61499999999999999</v>
      </c>
      <c r="Q115" s="2">
        <v>13.7</v>
      </c>
      <c r="R115" s="2">
        <v>5</v>
      </c>
      <c r="S115" s="2">
        <v>1.1000000000000001</v>
      </c>
      <c r="T115" s="2">
        <v>1.3</v>
      </c>
      <c r="U115" s="5">
        <v>13</v>
      </c>
      <c r="V115" s="42">
        <f t="shared" si="5"/>
        <v>2.4583250762195119</v>
      </c>
      <c r="W115" s="42">
        <f t="shared" si="6"/>
        <v>5.12</v>
      </c>
      <c r="X115" s="42">
        <f t="shared" si="7"/>
        <v>12.586624390243902</v>
      </c>
      <c r="Y115" s="49">
        <f t="shared" si="8"/>
        <v>40.640559999999994</v>
      </c>
      <c r="Z115" s="9">
        <f t="shared" si="9"/>
        <v>26.613592195121946</v>
      </c>
    </row>
    <row r="116" spans="1:26" x14ac:dyDescent="0.2">
      <c r="A116" s="2" t="s">
        <v>59</v>
      </c>
      <c r="B116" s="2" t="s">
        <v>18</v>
      </c>
      <c r="C116" s="2">
        <v>48</v>
      </c>
      <c r="D116" s="2">
        <v>78</v>
      </c>
      <c r="E116" s="2">
        <v>32.1</v>
      </c>
      <c r="F116" s="2">
        <v>0.40400000000000003</v>
      </c>
      <c r="G116" s="2">
        <v>0.35699999999999998</v>
      </c>
      <c r="H116" s="2">
        <v>0.76700000000000002</v>
      </c>
      <c r="I116" s="2">
        <v>5.8</v>
      </c>
      <c r="J116" s="2">
        <v>1.3</v>
      </c>
      <c r="K116" s="2">
        <v>0.6</v>
      </c>
      <c r="L116" s="2">
        <v>0.6</v>
      </c>
      <c r="M116" s="2">
        <v>1.3</v>
      </c>
      <c r="N116" s="2">
        <v>2.5</v>
      </c>
      <c r="O116" s="2">
        <v>16.2</v>
      </c>
      <c r="P116" s="2">
        <v>0.503</v>
      </c>
      <c r="Q116" s="2">
        <v>23.2</v>
      </c>
      <c r="R116" s="2">
        <v>3.7</v>
      </c>
      <c r="S116" s="2">
        <v>-3.8</v>
      </c>
      <c r="T116" s="2">
        <v>-1.1000000000000001</v>
      </c>
      <c r="U116" s="5">
        <v>-5</v>
      </c>
      <c r="V116" s="42">
        <f t="shared" si="5"/>
        <v>7.0839219512195122</v>
      </c>
      <c r="W116" s="42">
        <f t="shared" si="6"/>
        <v>4.0000000000000036E-2</v>
      </c>
      <c r="X116" s="42">
        <f t="shared" si="7"/>
        <v>0.28335687804878074</v>
      </c>
      <c r="Y116" s="49">
        <f t="shared" si="8"/>
        <v>52.598831999999994</v>
      </c>
      <c r="Z116" s="9">
        <f t="shared" si="9"/>
        <v>26.441094439024386</v>
      </c>
    </row>
    <row r="117" spans="1:26" x14ac:dyDescent="0.2">
      <c r="A117" s="2" t="s">
        <v>363</v>
      </c>
      <c r="B117" s="2" t="s">
        <v>23</v>
      </c>
      <c r="C117" s="2">
        <v>46</v>
      </c>
      <c r="D117" s="2">
        <v>74</v>
      </c>
      <c r="E117" s="2">
        <v>19.399999999999999</v>
      </c>
      <c r="F117" s="2">
        <v>0.60099999999999998</v>
      </c>
      <c r="G117" s="2">
        <v>0</v>
      </c>
      <c r="H117" s="2">
        <v>0.45800000000000002</v>
      </c>
      <c r="I117" s="2">
        <v>5.4</v>
      </c>
      <c r="J117" s="2">
        <v>1.9</v>
      </c>
      <c r="K117" s="2">
        <v>0.7</v>
      </c>
      <c r="L117" s="2">
        <v>1.1000000000000001</v>
      </c>
      <c r="M117" s="2">
        <v>1.4</v>
      </c>
      <c r="N117" s="2">
        <v>2.5</v>
      </c>
      <c r="O117" s="2">
        <v>7.1</v>
      </c>
      <c r="P117" s="2">
        <v>0.58599999999999997</v>
      </c>
      <c r="Q117" s="2">
        <v>16.600000000000001</v>
      </c>
      <c r="R117" s="2">
        <v>3.6</v>
      </c>
      <c r="S117" s="2">
        <v>1.8</v>
      </c>
      <c r="T117" s="2">
        <v>1.4</v>
      </c>
      <c r="U117" s="5">
        <v>5</v>
      </c>
      <c r="V117" s="42">
        <f t="shared" si="5"/>
        <v>2.7851223577235777</v>
      </c>
      <c r="W117" s="42">
        <f t="shared" si="6"/>
        <v>3</v>
      </c>
      <c r="X117" s="42">
        <f t="shared" si="7"/>
        <v>8.3553670731707328</v>
      </c>
      <c r="Y117" s="49">
        <f t="shared" si="8"/>
        <v>44.372175999999996</v>
      </c>
      <c r="Z117" s="9">
        <f t="shared" si="9"/>
        <v>26.363771536585364</v>
      </c>
    </row>
    <row r="118" spans="1:26" x14ac:dyDescent="0.2">
      <c r="A118" s="2" t="s">
        <v>57</v>
      </c>
      <c r="B118" s="2" t="s">
        <v>34</v>
      </c>
      <c r="C118" s="2">
        <v>65</v>
      </c>
      <c r="D118" s="2">
        <v>66</v>
      </c>
      <c r="E118" s="2">
        <v>26.1</v>
      </c>
      <c r="F118" s="2">
        <v>0.43099999999999999</v>
      </c>
      <c r="G118" s="2">
        <v>0.38600000000000001</v>
      </c>
      <c r="H118" s="2">
        <v>0.77400000000000002</v>
      </c>
      <c r="I118" s="2">
        <v>5</v>
      </c>
      <c r="J118" s="2">
        <v>0.9</v>
      </c>
      <c r="K118" s="2">
        <v>0.4</v>
      </c>
      <c r="L118" s="2">
        <v>0.3</v>
      </c>
      <c r="M118" s="2">
        <v>0.6</v>
      </c>
      <c r="N118" s="2">
        <v>1.9</v>
      </c>
      <c r="O118" s="2">
        <v>9.3000000000000007</v>
      </c>
      <c r="P118" s="2">
        <v>0.59199999999999997</v>
      </c>
      <c r="Q118" s="2">
        <v>14.4</v>
      </c>
      <c r="R118" s="2">
        <v>4.8</v>
      </c>
      <c r="S118" s="2">
        <v>0.2</v>
      </c>
      <c r="T118" s="2">
        <v>1</v>
      </c>
      <c r="U118" s="5">
        <v>12</v>
      </c>
      <c r="V118" s="42">
        <f t="shared" si="5"/>
        <v>4.0964268292682933</v>
      </c>
      <c r="W118" s="42">
        <f t="shared" si="6"/>
        <v>4.7200000000000006</v>
      </c>
      <c r="X118" s="42">
        <f t="shared" si="7"/>
        <v>19.335134634146346</v>
      </c>
      <c r="Y118" s="49">
        <f t="shared" si="8"/>
        <v>32.882784000000001</v>
      </c>
      <c r="Z118" s="9">
        <f t="shared" si="9"/>
        <v>26.108959317073172</v>
      </c>
    </row>
    <row r="119" spans="1:26" x14ac:dyDescent="0.2">
      <c r="A119" s="2" t="s">
        <v>254</v>
      </c>
      <c r="B119" s="2" t="s">
        <v>21</v>
      </c>
      <c r="C119" s="2">
        <v>44</v>
      </c>
      <c r="D119" s="2">
        <v>72</v>
      </c>
      <c r="E119" s="2">
        <v>28.5</v>
      </c>
      <c r="F119" s="2">
        <v>0.435</v>
      </c>
      <c r="G119" s="2">
        <v>0.36699999999999999</v>
      </c>
      <c r="H119" s="2">
        <v>0.82199999999999995</v>
      </c>
      <c r="I119" s="2">
        <v>3.4</v>
      </c>
      <c r="J119" s="2">
        <v>2.2999999999999998</v>
      </c>
      <c r="K119" s="2">
        <v>0.8</v>
      </c>
      <c r="L119" s="2">
        <v>0.5</v>
      </c>
      <c r="M119" s="2">
        <v>1.1000000000000001</v>
      </c>
      <c r="N119" s="2">
        <v>2.1</v>
      </c>
      <c r="O119" s="2">
        <v>11.7</v>
      </c>
      <c r="P119" s="2">
        <v>0.54900000000000004</v>
      </c>
      <c r="Q119" s="2">
        <v>18.600000000000001</v>
      </c>
      <c r="R119" s="2">
        <v>4.2</v>
      </c>
      <c r="S119" s="2">
        <v>-0.2</v>
      </c>
      <c r="T119" s="2">
        <v>0.9</v>
      </c>
      <c r="U119" s="5">
        <v>1</v>
      </c>
      <c r="V119" s="42">
        <f t="shared" si="5"/>
        <v>4.266658536585366</v>
      </c>
      <c r="W119" s="42">
        <f t="shared" si="6"/>
        <v>2.2400000000000002</v>
      </c>
      <c r="X119" s="42">
        <f t="shared" si="7"/>
        <v>9.5573151219512216</v>
      </c>
      <c r="Y119" s="49">
        <f t="shared" si="8"/>
        <v>42.201503999999993</v>
      </c>
      <c r="Z119" s="9">
        <f t="shared" si="9"/>
        <v>25.879409560975606</v>
      </c>
    </row>
    <row r="120" spans="1:26" x14ac:dyDescent="0.2">
      <c r="A120" s="2" t="s">
        <v>279</v>
      </c>
      <c r="B120" s="2" t="s">
        <v>28</v>
      </c>
      <c r="C120" s="2">
        <v>29</v>
      </c>
      <c r="D120" s="2">
        <v>76</v>
      </c>
      <c r="E120" s="2">
        <v>30.4</v>
      </c>
      <c r="F120" s="2">
        <v>0.45400000000000001</v>
      </c>
      <c r="G120" s="2">
        <v>0.40600000000000003</v>
      </c>
      <c r="H120" s="2">
        <v>0.91900000000000004</v>
      </c>
      <c r="I120" s="2">
        <v>2.9</v>
      </c>
      <c r="J120" s="2">
        <v>2.4</v>
      </c>
      <c r="K120" s="2">
        <v>1.1000000000000001</v>
      </c>
      <c r="L120" s="2">
        <v>0.2</v>
      </c>
      <c r="M120" s="2">
        <v>1.1000000000000001</v>
      </c>
      <c r="N120" s="2">
        <v>1.4</v>
      </c>
      <c r="O120" s="2">
        <v>12</v>
      </c>
      <c r="P120" s="2">
        <v>0.56399999999999995</v>
      </c>
      <c r="Q120" s="2">
        <v>16.899999999999999</v>
      </c>
      <c r="R120" s="2">
        <v>3.9</v>
      </c>
      <c r="S120" s="2">
        <v>0</v>
      </c>
      <c r="T120" s="2">
        <v>1.2</v>
      </c>
      <c r="U120" s="5">
        <v>-1</v>
      </c>
      <c r="V120" s="42">
        <f t="shared" si="5"/>
        <v>2.8768471544715446</v>
      </c>
      <c r="W120" s="42">
        <f t="shared" si="6"/>
        <v>1.84</v>
      </c>
      <c r="X120" s="42">
        <f t="shared" si="7"/>
        <v>5.2933987642276419</v>
      </c>
      <c r="Y120" s="49">
        <f t="shared" si="8"/>
        <v>46.353919999999988</v>
      </c>
      <c r="Z120" s="9">
        <f t="shared" si="9"/>
        <v>25.823659382113814</v>
      </c>
    </row>
    <row r="121" spans="1:26" x14ac:dyDescent="0.2">
      <c r="A121" s="2" t="s">
        <v>280</v>
      </c>
      <c r="B121" s="2" t="s">
        <v>19</v>
      </c>
      <c r="C121" s="2">
        <v>21</v>
      </c>
      <c r="D121" s="2">
        <v>69</v>
      </c>
      <c r="E121" s="2">
        <v>20.2</v>
      </c>
      <c r="F121" s="2">
        <v>0.56599999999999995</v>
      </c>
      <c r="G121" s="2">
        <v>0.33300000000000002</v>
      </c>
      <c r="H121" s="2">
        <v>0.68400000000000005</v>
      </c>
      <c r="I121" s="2">
        <v>7.5</v>
      </c>
      <c r="J121" s="2">
        <v>1.2</v>
      </c>
      <c r="K121" s="2">
        <v>0.4</v>
      </c>
      <c r="L121" s="2">
        <v>0.9</v>
      </c>
      <c r="M121" s="2">
        <v>1.1000000000000001</v>
      </c>
      <c r="N121" s="2">
        <v>2.2999999999999998</v>
      </c>
      <c r="O121" s="2">
        <v>8.5</v>
      </c>
      <c r="P121" s="2">
        <v>0.61199999999999999</v>
      </c>
      <c r="Q121" s="2">
        <v>17</v>
      </c>
      <c r="R121" s="2">
        <v>4.5</v>
      </c>
      <c r="S121" s="2">
        <v>0.8</v>
      </c>
      <c r="T121" s="2">
        <v>1</v>
      </c>
      <c r="U121" s="5">
        <v>11</v>
      </c>
      <c r="V121" s="42">
        <f t="shared" si="5"/>
        <v>1.2641935975609755</v>
      </c>
      <c r="W121" s="42">
        <f t="shared" si="6"/>
        <v>4.4000000000000004</v>
      </c>
      <c r="X121" s="42">
        <f t="shared" si="7"/>
        <v>5.5624518292682925</v>
      </c>
      <c r="Y121" s="49">
        <f t="shared" si="8"/>
        <v>45.545519999999996</v>
      </c>
      <c r="Z121" s="9">
        <f t="shared" si="9"/>
        <v>25.553985914634143</v>
      </c>
    </row>
    <row r="122" spans="1:26" x14ac:dyDescent="0.2">
      <c r="A122" s="2" t="s">
        <v>307</v>
      </c>
      <c r="B122" s="2" t="s">
        <v>46</v>
      </c>
      <c r="C122" s="2">
        <v>52</v>
      </c>
      <c r="D122" s="2">
        <v>76</v>
      </c>
      <c r="E122" s="2">
        <v>22.4</v>
      </c>
      <c r="F122" s="2">
        <v>0.499</v>
      </c>
      <c r="G122" s="2">
        <v>0.435</v>
      </c>
      <c r="H122" s="2">
        <v>0.79500000000000004</v>
      </c>
      <c r="I122" s="2">
        <v>3</v>
      </c>
      <c r="J122" s="2">
        <v>4</v>
      </c>
      <c r="K122" s="2">
        <v>1.2</v>
      </c>
      <c r="L122" s="2">
        <v>0.2</v>
      </c>
      <c r="M122" s="2">
        <v>1.5</v>
      </c>
      <c r="N122" s="2">
        <v>1.6</v>
      </c>
      <c r="O122" s="2">
        <v>6.3</v>
      </c>
      <c r="P122" s="2">
        <v>0.54500000000000004</v>
      </c>
      <c r="Q122" s="2">
        <v>13.8</v>
      </c>
      <c r="R122" s="2">
        <v>3.8</v>
      </c>
      <c r="S122" s="2">
        <v>-0.7</v>
      </c>
      <c r="T122" s="2">
        <v>0.5</v>
      </c>
      <c r="U122" s="5">
        <v>4</v>
      </c>
      <c r="V122" s="42">
        <f t="shared" si="5"/>
        <v>3.1037658536585373</v>
      </c>
      <c r="W122" s="42">
        <f t="shared" si="6"/>
        <v>2.52</v>
      </c>
      <c r="X122" s="42">
        <f t="shared" si="7"/>
        <v>7.8214899512195144</v>
      </c>
      <c r="Y122" s="49">
        <f t="shared" si="8"/>
        <v>42.96584</v>
      </c>
      <c r="Z122" s="9">
        <f t="shared" si="9"/>
        <v>25.393664975609756</v>
      </c>
    </row>
    <row r="123" spans="1:26" x14ac:dyDescent="0.2">
      <c r="A123" s="2" t="s">
        <v>69</v>
      </c>
      <c r="B123" s="2" t="s">
        <v>33</v>
      </c>
      <c r="C123" s="2">
        <v>24</v>
      </c>
      <c r="D123" s="2">
        <v>69</v>
      </c>
      <c r="E123" s="2">
        <v>23.2</v>
      </c>
      <c r="F123" s="2">
        <v>0.439</v>
      </c>
      <c r="G123" s="2">
        <v>0.36699999999999999</v>
      </c>
      <c r="H123" s="2">
        <v>0.78400000000000003</v>
      </c>
      <c r="I123" s="2">
        <v>2.9</v>
      </c>
      <c r="J123" s="2">
        <v>6.3</v>
      </c>
      <c r="K123" s="2">
        <v>0.5</v>
      </c>
      <c r="L123" s="2">
        <v>0</v>
      </c>
      <c r="M123" s="2">
        <v>2.1</v>
      </c>
      <c r="N123" s="2">
        <v>1.2</v>
      </c>
      <c r="O123" s="2">
        <v>11.6</v>
      </c>
      <c r="P123" s="2">
        <v>0.54500000000000004</v>
      </c>
      <c r="Q123" s="2">
        <v>24.9</v>
      </c>
      <c r="R123" s="2">
        <v>3.3</v>
      </c>
      <c r="S123" s="2">
        <v>0.1</v>
      </c>
      <c r="T123" s="2">
        <v>0.8</v>
      </c>
      <c r="U123" s="5">
        <v>-3</v>
      </c>
      <c r="V123" s="42">
        <f t="shared" si="5"/>
        <v>2.430482926829268</v>
      </c>
      <c r="W123" s="42">
        <f t="shared" si="6"/>
        <v>1.04</v>
      </c>
      <c r="X123" s="42">
        <f t="shared" si="7"/>
        <v>2.5277022439024388</v>
      </c>
      <c r="Y123" s="49">
        <f t="shared" si="8"/>
        <v>48.167519999999996</v>
      </c>
      <c r="Z123" s="9">
        <f t="shared" si="9"/>
        <v>25.347611121951218</v>
      </c>
    </row>
    <row r="124" spans="1:26" x14ac:dyDescent="0.2">
      <c r="A124" s="2" t="s">
        <v>295</v>
      </c>
      <c r="B124" s="2" t="s">
        <v>23</v>
      </c>
      <c r="C124" s="2">
        <v>46</v>
      </c>
      <c r="D124" s="2">
        <v>73</v>
      </c>
      <c r="E124" s="2">
        <v>19.100000000000001</v>
      </c>
      <c r="F124" s="2">
        <v>0.49099999999999999</v>
      </c>
      <c r="G124" s="2">
        <v>0.38100000000000001</v>
      </c>
      <c r="H124" s="2">
        <v>0.70599999999999996</v>
      </c>
      <c r="I124" s="2">
        <v>4.8</v>
      </c>
      <c r="J124" s="2">
        <v>1.2</v>
      </c>
      <c r="K124" s="2">
        <v>0.4</v>
      </c>
      <c r="L124" s="2">
        <v>0.5</v>
      </c>
      <c r="M124" s="2">
        <v>0.8</v>
      </c>
      <c r="N124" s="2">
        <v>1.5</v>
      </c>
      <c r="O124" s="2">
        <v>9.9</v>
      </c>
      <c r="P124" s="2">
        <v>0.59099999999999997</v>
      </c>
      <c r="Q124" s="2">
        <v>21.1</v>
      </c>
      <c r="R124" s="2">
        <v>3.9</v>
      </c>
      <c r="S124" s="2">
        <v>-0.8</v>
      </c>
      <c r="T124" s="2">
        <v>0.4</v>
      </c>
      <c r="U124" s="5">
        <v>6</v>
      </c>
      <c r="V124" s="42">
        <f t="shared" si="5"/>
        <v>3.4382814532520332</v>
      </c>
      <c r="W124" s="42">
        <f t="shared" si="6"/>
        <v>2.9200000000000004</v>
      </c>
      <c r="X124" s="42">
        <f t="shared" si="7"/>
        <v>10.039781843495938</v>
      </c>
      <c r="Y124" s="49">
        <f t="shared" si="8"/>
        <v>40.327827999999997</v>
      </c>
      <c r="Z124" s="9">
        <f t="shared" si="9"/>
        <v>25.183804921747967</v>
      </c>
    </row>
    <row r="125" spans="1:26" x14ac:dyDescent="0.2">
      <c r="A125" s="2" t="s">
        <v>220</v>
      </c>
      <c r="B125" s="2" t="s">
        <v>38</v>
      </c>
      <c r="C125" s="2">
        <v>27</v>
      </c>
      <c r="D125" s="2">
        <v>80</v>
      </c>
      <c r="E125" s="2">
        <v>25.3</v>
      </c>
      <c r="F125" s="2">
        <v>0.44600000000000001</v>
      </c>
      <c r="G125" s="2">
        <v>0.43099999999999999</v>
      </c>
      <c r="H125" s="2">
        <v>0.877</v>
      </c>
      <c r="I125" s="2">
        <v>3.8</v>
      </c>
      <c r="J125" s="2">
        <v>1.9</v>
      </c>
      <c r="K125" s="2">
        <v>1.1000000000000001</v>
      </c>
      <c r="L125" s="2">
        <v>0.3</v>
      </c>
      <c r="M125" s="2">
        <v>1.6</v>
      </c>
      <c r="N125" s="2">
        <v>1.9</v>
      </c>
      <c r="O125" s="2">
        <v>13.5</v>
      </c>
      <c r="P125" s="2">
        <v>0.55700000000000005</v>
      </c>
      <c r="Q125" s="2">
        <v>24.3</v>
      </c>
      <c r="R125" s="2">
        <v>2.8</v>
      </c>
      <c r="S125" s="2">
        <v>-0.2</v>
      </c>
      <c r="T125" s="2">
        <v>0.9</v>
      </c>
      <c r="U125" s="5">
        <v>-7</v>
      </c>
      <c r="V125" s="42">
        <f t="shared" si="5"/>
        <v>3.3738475609756104</v>
      </c>
      <c r="W125" s="42">
        <f t="shared" si="6"/>
        <v>7.9999999999999849E-2</v>
      </c>
      <c r="X125" s="42">
        <f t="shared" si="7"/>
        <v>0.26990780487804833</v>
      </c>
      <c r="Y125" s="49">
        <f t="shared" si="8"/>
        <v>50.014399999999995</v>
      </c>
      <c r="Z125" s="9">
        <f t="shared" si="9"/>
        <v>25.14215390243902</v>
      </c>
    </row>
    <row r="126" spans="1:26" x14ac:dyDescent="0.2">
      <c r="A126" s="2" t="s">
        <v>420</v>
      </c>
      <c r="B126" s="2" t="s">
        <v>47</v>
      </c>
      <c r="C126" s="2">
        <v>39</v>
      </c>
      <c r="D126" s="2">
        <v>79</v>
      </c>
      <c r="E126" s="2">
        <v>22.2</v>
      </c>
      <c r="F126" s="2">
        <v>0.46400000000000002</v>
      </c>
      <c r="G126" s="2">
        <v>0.436</v>
      </c>
      <c r="H126" s="2">
        <v>0.79700000000000004</v>
      </c>
      <c r="I126" s="2">
        <v>3.1</v>
      </c>
      <c r="J126" s="2">
        <v>1.1000000000000001</v>
      </c>
      <c r="K126" s="2">
        <v>0.4</v>
      </c>
      <c r="L126" s="2">
        <v>0.3</v>
      </c>
      <c r="M126" s="2">
        <v>0.7</v>
      </c>
      <c r="N126" s="2">
        <v>1.8</v>
      </c>
      <c r="O126" s="2">
        <v>8.9</v>
      </c>
      <c r="P126" s="2">
        <v>0.66300000000000003</v>
      </c>
      <c r="Q126" s="2">
        <v>14.8</v>
      </c>
      <c r="R126" s="2">
        <v>5.3</v>
      </c>
      <c r="S126" s="2">
        <v>1.5</v>
      </c>
      <c r="T126" s="2">
        <v>1.5</v>
      </c>
      <c r="U126" s="5">
        <v>16</v>
      </c>
      <c r="V126" s="42">
        <f t="shared" si="5"/>
        <v>2.5718835365853661</v>
      </c>
      <c r="W126" s="42">
        <f t="shared" si="6"/>
        <v>5.92</v>
      </c>
      <c r="X126" s="42">
        <f t="shared" si="7"/>
        <v>15.225550536585367</v>
      </c>
      <c r="Y126" s="49">
        <f t="shared" si="8"/>
        <v>34.351412000000003</v>
      </c>
      <c r="Z126" s="9">
        <f t="shared" si="9"/>
        <v>24.788481268292685</v>
      </c>
    </row>
    <row r="127" spans="1:26" x14ac:dyDescent="0.2">
      <c r="A127" s="2" t="s">
        <v>353</v>
      </c>
      <c r="B127" s="2" t="s">
        <v>42</v>
      </c>
      <c r="C127" s="2">
        <v>43</v>
      </c>
      <c r="D127" s="2">
        <v>81</v>
      </c>
      <c r="E127" s="2">
        <v>27.5</v>
      </c>
      <c r="F127" s="2">
        <v>0.40300000000000002</v>
      </c>
      <c r="G127" s="2">
        <v>0.34100000000000003</v>
      </c>
      <c r="H127" s="2">
        <v>0.82</v>
      </c>
      <c r="I127" s="2">
        <v>4.5</v>
      </c>
      <c r="J127" s="2">
        <v>1.2</v>
      </c>
      <c r="K127" s="2">
        <v>1</v>
      </c>
      <c r="L127" s="2">
        <v>0.4</v>
      </c>
      <c r="M127" s="2">
        <v>1.1000000000000001</v>
      </c>
      <c r="N127" s="2">
        <v>2.9</v>
      </c>
      <c r="O127" s="2">
        <v>11.8</v>
      </c>
      <c r="P127" s="2">
        <v>0.53400000000000003</v>
      </c>
      <c r="Q127" s="2">
        <v>19.399999999999999</v>
      </c>
      <c r="R127" s="2">
        <v>3.7</v>
      </c>
      <c r="S127" s="2">
        <v>-1.2</v>
      </c>
      <c r="T127" s="2">
        <v>0.4</v>
      </c>
      <c r="U127" s="5">
        <v>-3</v>
      </c>
      <c r="V127" s="42">
        <f t="shared" si="5"/>
        <v>4.7209870426829266</v>
      </c>
      <c r="W127" s="42">
        <f t="shared" si="6"/>
        <v>1.04</v>
      </c>
      <c r="X127" s="42">
        <f t="shared" si="7"/>
        <v>4.9098265243902439</v>
      </c>
      <c r="Y127" s="49">
        <f t="shared" si="8"/>
        <v>44.391887999999987</v>
      </c>
      <c r="Z127" s="9">
        <f t="shared" si="9"/>
        <v>24.650857262195117</v>
      </c>
    </row>
    <row r="128" spans="1:26" x14ac:dyDescent="0.2">
      <c r="A128" s="2" t="s">
        <v>328</v>
      </c>
      <c r="B128" s="2" t="s">
        <v>42</v>
      </c>
      <c r="C128" s="2">
        <v>43</v>
      </c>
      <c r="D128" s="2">
        <v>73</v>
      </c>
      <c r="E128" s="2">
        <v>27</v>
      </c>
      <c r="F128" s="2">
        <v>0.48</v>
      </c>
      <c r="G128" s="2">
        <v>0.36699999999999999</v>
      </c>
      <c r="H128" s="2">
        <v>0.82</v>
      </c>
      <c r="I128" s="2">
        <v>5.6</v>
      </c>
      <c r="J128" s="2">
        <v>1.9</v>
      </c>
      <c r="K128" s="2">
        <v>0.8</v>
      </c>
      <c r="L128" s="2">
        <v>0.5</v>
      </c>
      <c r="M128" s="2">
        <v>1.7</v>
      </c>
      <c r="N128" s="2">
        <v>3</v>
      </c>
      <c r="O128" s="2">
        <v>11.5</v>
      </c>
      <c r="P128" s="2">
        <v>0.56599999999999995</v>
      </c>
      <c r="Q128" s="2">
        <v>19.5</v>
      </c>
      <c r="R128" s="2">
        <v>3.3</v>
      </c>
      <c r="S128" s="2">
        <v>-0.5</v>
      </c>
      <c r="T128" s="2">
        <v>0.7</v>
      </c>
      <c r="U128" s="5">
        <v>-3</v>
      </c>
      <c r="V128" s="42">
        <f t="shared" si="5"/>
        <v>4.1988910060975604</v>
      </c>
      <c r="W128" s="42">
        <f t="shared" si="6"/>
        <v>1</v>
      </c>
      <c r="X128" s="42">
        <f t="shared" si="7"/>
        <v>4.1988910060975604</v>
      </c>
      <c r="Y128" s="49">
        <f t="shared" si="8"/>
        <v>44.61468</v>
      </c>
      <c r="Z128" s="9">
        <f t="shared" si="9"/>
        <v>24.406785503048781</v>
      </c>
    </row>
    <row r="129" spans="1:26" x14ac:dyDescent="0.2">
      <c r="A129" s="2" t="s">
        <v>145</v>
      </c>
      <c r="B129" s="2" t="s">
        <v>20</v>
      </c>
      <c r="C129" s="2">
        <v>24</v>
      </c>
      <c r="D129" s="2">
        <v>62</v>
      </c>
      <c r="E129" s="2">
        <v>24.9</v>
      </c>
      <c r="F129" s="2">
        <v>0.52400000000000002</v>
      </c>
      <c r="G129" s="2">
        <v>0.35499999999999998</v>
      </c>
      <c r="H129" s="2">
        <v>0.77900000000000003</v>
      </c>
      <c r="I129" s="2">
        <v>7.9</v>
      </c>
      <c r="J129" s="2">
        <v>1.5</v>
      </c>
      <c r="K129" s="2">
        <v>0.6</v>
      </c>
      <c r="L129" s="2">
        <v>0.8</v>
      </c>
      <c r="M129" s="2">
        <v>1.4</v>
      </c>
      <c r="N129" s="2">
        <v>2.6</v>
      </c>
      <c r="O129" s="2">
        <v>10</v>
      </c>
      <c r="P129" s="2">
        <v>0.59899999999999998</v>
      </c>
      <c r="Q129" s="2">
        <v>17</v>
      </c>
      <c r="R129" s="2">
        <v>3.7</v>
      </c>
      <c r="S129" s="2">
        <v>0.5</v>
      </c>
      <c r="T129" s="2">
        <v>1</v>
      </c>
      <c r="U129" s="5">
        <v>4</v>
      </c>
      <c r="V129" s="42">
        <f t="shared" si="5"/>
        <v>1.600280487804878</v>
      </c>
      <c r="W129" s="42">
        <f t="shared" si="6"/>
        <v>2.6800000000000006</v>
      </c>
      <c r="X129" s="42">
        <f t="shared" si="7"/>
        <v>4.2887517073170738</v>
      </c>
      <c r="Y129" s="49">
        <f t="shared" si="8"/>
        <v>44.441600000000001</v>
      </c>
      <c r="Z129" s="9">
        <f t="shared" si="9"/>
        <v>24.365175853658538</v>
      </c>
    </row>
    <row r="130" spans="1:26" x14ac:dyDescent="0.2">
      <c r="A130" s="2" t="s">
        <v>53</v>
      </c>
      <c r="B130" s="2" t="s">
        <v>27</v>
      </c>
      <c r="C130" s="2">
        <v>28</v>
      </c>
      <c r="D130" s="2">
        <v>72</v>
      </c>
      <c r="E130" s="2">
        <v>20</v>
      </c>
      <c r="F130" s="2">
        <v>0.58899999999999997</v>
      </c>
      <c r="G130" s="2">
        <v>0.33300000000000002</v>
      </c>
      <c r="H130" s="2">
        <v>0.77600000000000002</v>
      </c>
      <c r="I130" s="2">
        <v>5.4</v>
      </c>
      <c r="J130" s="2">
        <v>0.7</v>
      </c>
      <c r="K130" s="2">
        <v>0.4</v>
      </c>
      <c r="L130" s="2">
        <v>1.2</v>
      </c>
      <c r="M130" s="2">
        <v>1.1000000000000001</v>
      </c>
      <c r="N130" s="2">
        <v>2</v>
      </c>
      <c r="O130" s="2">
        <v>8.1999999999999993</v>
      </c>
      <c r="P130" s="2">
        <v>0.63600000000000001</v>
      </c>
      <c r="Q130" s="2">
        <v>16.3</v>
      </c>
      <c r="R130" s="2">
        <v>4.2</v>
      </c>
      <c r="S130" s="2">
        <v>0.2</v>
      </c>
      <c r="T130" s="2">
        <v>0.8</v>
      </c>
      <c r="U130" s="5">
        <v>11</v>
      </c>
      <c r="V130" s="42">
        <f t="shared" si="5"/>
        <v>1.669756097560976</v>
      </c>
      <c r="W130" s="42">
        <f t="shared" si="6"/>
        <v>4.2</v>
      </c>
      <c r="X130" s="42">
        <f t="shared" si="7"/>
        <v>7.0129756097560998</v>
      </c>
      <c r="Y130" s="49">
        <f t="shared" si="8"/>
        <v>41.602176</v>
      </c>
      <c r="Z130" s="9">
        <f t="shared" si="9"/>
        <v>24.307575804878049</v>
      </c>
    </row>
    <row r="131" spans="1:26" x14ac:dyDescent="0.2">
      <c r="A131" s="2" t="s">
        <v>92</v>
      </c>
      <c r="B131" s="2" t="s">
        <v>19</v>
      </c>
      <c r="C131" s="2">
        <v>21</v>
      </c>
      <c r="D131" s="2">
        <v>54</v>
      </c>
      <c r="E131" s="2">
        <v>34.5</v>
      </c>
      <c r="F131" s="2">
        <v>0.432</v>
      </c>
      <c r="G131" s="2">
        <v>0.38300000000000001</v>
      </c>
      <c r="H131" s="2">
        <v>0.878</v>
      </c>
      <c r="I131" s="2">
        <v>4.5</v>
      </c>
      <c r="J131" s="2">
        <v>4.7</v>
      </c>
      <c r="K131" s="2">
        <v>0.9</v>
      </c>
      <c r="L131" s="2">
        <v>0.3</v>
      </c>
      <c r="M131" s="2">
        <v>3.6</v>
      </c>
      <c r="N131" s="2">
        <v>3.1</v>
      </c>
      <c r="O131" s="2">
        <v>24.9</v>
      </c>
      <c r="P131" s="2">
        <v>0.56100000000000005</v>
      </c>
      <c r="Q131" s="2">
        <v>31.7</v>
      </c>
      <c r="R131" s="2">
        <v>2.4</v>
      </c>
      <c r="S131" s="2">
        <v>0.4</v>
      </c>
      <c r="T131" s="2">
        <v>1.2</v>
      </c>
      <c r="U131" s="5">
        <v>-10</v>
      </c>
      <c r="V131" s="42">
        <f t="shared" si="5"/>
        <v>3.1509123475609755</v>
      </c>
      <c r="W131" s="42">
        <f t="shared" si="6"/>
        <v>-0.56000000000000005</v>
      </c>
      <c r="X131" s="42">
        <f t="shared" si="7"/>
        <v>-1.7645109146341464</v>
      </c>
      <c r="Y131" s="49">
        <f t="shared" si="8"/>
        <v>50.368823999999996</v>
      </c>
      <c r="Z131" s="9">
        <f t="shared" si="9"/>
        <v>24.302156542682926</v>
      </c>
    </row>
    <row r="132" spans="1:26" x14ac:dyDescent="0.2">
      <c r="A132" s="2" t="s">
        <v>75</v>
      </c>
      <c r="B132" s="2" t="s">
        <v>20</v>
      </c>
      <c r="C132" s="2">
        <v>24</v>
      </c>
      <c r="D132" s="2">
        <v>65</v>
      </c>
      <c r="E132" s="2">
        <v>27.5</v>
      </c>
      <c r="F132" s="2">
        <v>0.42</v>
      </c>
      <c r="G132" s="2">
        <v>0.39400000000000002</v>
      </c>
      <c r="H132" s="2">
        <v>0.79600000000000004</v>
      </c>
      <c r="I132" s="2">
        <v>3.8</v>
      </c>
      <c r="J132" s="2">
        <v>3.5</v>
      </c>
      <c r="K132" s="2">
        <v>1.5</v>
      </c>
      <c r="L132" s="2">
        <v>0.7</v>
      </c>
      <c r="M132" s="2">
        <v>2.4</v>
      </c>
      <c r="N132" s="2">
        <v>2.2999999999999998</v>
      </c>
      <c r="O132" s="2">
        <v>12.9</v>
      </c>
      <c r="P132" s="2">
        <v>0.54700000000000004</v>
      </c>
      <c r="Q132" s="2">
        <v>22.5</v>
      </c>
      <c r="R132" s="2">
        <v>2.2000000000000002</v>
      </c>
      <c r="S132" s="2">
        <v>0.4</v>
      </c>
      <c r="T132" s="2">
        <v>1.1000000000000001</v>
      </c>
      <c r="U132" s="5">
        <v>-7</v>
      </c>
      <c r="V132" s="42">
        <f t="shared" si="5"/>
        <v>2.452362804878049</v>
      </c>
      <c r="W132" s="42">
        <f t="shared" si="6"/>
        <v>-7.9999999999999849E-2</v>
      </c>
      <c r="X132" s="42">
        <f t="shared" si="7"/>
        <v>-0.19618902439024355</v>
      </c>
      <c r="Y132" s="49">
        <f t="shared" si="8"/>
        <v>48.792380000000001</v>
      </c>
      <c r="Z132" s="9">
        <f t="shared" si="9"/>
        <v>24.298095487804879</v>
      </c>
    </row>
    <row r="133" spans="1:26" x14ac:dyDescent="0.2">
      <c r="A133" s="2" t="s">
        <v>79</v>
      </c>
      <c r="B133" s="2" t="s">
        <v>46</v>
      </c>
      <c r="C133" s="2">
        <v>52</v>
      </c>
      <c r="D133" s="2">
        <v>80</v>
      </c>
      <c r="E133" s="2">
        <v>24.3</v>
      </c>
      <c r="F133" s="2">
        <v>0.441</v>
      </c>
      <c r="G133" s="2">
        <v>0.377</v>
      </c>
      <c r="H133" s="2">
        <v>0.90800000000000003</v>
      </c>
      <c r="I133" s="2">
        <v>1.9</v>
      </c>
      <c r="J133" s="2">
        <v>1.9</v>
      </c>
      <c r="K133" s="2">
        <v>0.8</v>
      </c>
      <c r="L133" s="2">
        <v>0.2</v>
      </c>
      <c r="M133" s="2">
        <v>1.2</v>
      </c>
      <c r="N133" s="2">
        <v>1.1000000000000001</v>
      </c>
      <c r="O133" s="2">
        <v>12.1</v>
      </c>
      <c r="P133" s="2">
        <v>0.58099999999999996</v>
      </c>
      <c r="Q133" s="2">
        <v>20.7</v>
      </c>
      <c r="R133" s="2">
        <v>3.7</v>
      </c>
      <c r="S133" s="2">
        <v>-1.3</v>
      </c>
      <c r="T133" s="2">
        <v>0.3</v>
      </c>
      <c r="U133" s="5">
        <v>-1</v>
      </c>
      <c r="V133" s="42">
        <f t="shared" si="5"/>
        <v>5.3163658536585361</v>
      </c>
      <c r="W133" s="42">
        <f t="shared" si="6"/>
        <v>1.4000000000000001</v>
      </c>
      <c r="X133" s="42">
        <f t="shared" si="7"/>
        <v>7.4429121951219512</v>
      </c>
      <c r="Y133" s="49">
        <f t="shared" si="8"/>
        <v>41.152320000000003</v>
      </c>
      <c r="Z133" s="9">
        <f t="shared" si="9"/>
        <v>24.297616097560976</v>
      </c>
    </row>
    <row r="134" spans="1:26" x14ac:dyDescent="0.2">
      <c r="A134" s="2" t="s">
        <v>238</v>
      </c>
      <c r="B134" s="2" t="s">
        <v>39</v>
      </c>
      <c r="C134" s="2">
        <v>35</v>
      </c>
      <c r="D134" s="2">
        <v>59</v>
      </c>
      <c r="E134" s="2">
        <v>33.5</v>
      </c>
      <c r="F134" s="2">
        <v>0.47</v>
      </c>
      <c r="G134" s="2">
        <v>0.39</v>
      </c>
      <c r="H134" s="2">
        <v>0.68100000000000005</v>
      </c>
      <c r="I134" s="2">
        <v>5.3</v>
      </c>
      <c r="J134" s="2">
        <v>3.9</v>
      </c>
      <c r="K134" s="2">
        <v>0.8</v>
      </c>
      <c r="L134" s="2">
        <v>0.7</v>
      </c>
      <c r="M134" s="2">
        <v>2.5</v>
      </c>
      <c r="N134" s="2">
        <v>2.8</v>
      </c>
      <c r="O134" s="2">
        <v>16.100000000000001</v>
      </c>
      <c r="P134" s="2">
        <v>0.53600000000000003</v>
      </c>
      <c r="Q134" s="2">
        <v>22.2</v>
      </c>
      <c r="R134" s="2">
        <v>2.8</v>
      </c>
      <c r="S134" s="2">
        <v>-1.3</v>
      </c>
      <c r="T134" s="2">
        <v>0.4</v>
      </c>
      <c r="U134" s="5">
        <v>-5</v>
      </c>
      <c r="V134" s="42">
        <f t="shared" si="5"/>
        <v>3.9017797256097557</v>
      </c>
      <c r="W134" s="42">
        <f t="shared" si="6"/>
        <v>0.2799999999999998</v>
      </c>
      <c r="X134" s="42">
        <f t="shared" si="7"/>
        <v>1.0924983231707308</v>
      </c>
      <c r="Y134" s="49">
        <f t="shared" si="8"/>
        <v>47.293455999999999</v>
      </c>
      <c r="Z134" s="9">
        <f t="shared" si="9"/>
        <v>24.192977161585365</v>
      </c>
    </row>
    <row r="135" spans="1:26" x14ac:dyDescent="0.2">
      <c r="A135" s="2" t="s">
        <v>122</v>
      </c>
      <c r="B135" s="2" t="s">
        <v>23</v>
      </c>
      <c r="C135" s="2">
        <v>46</v>
      </c>
      <c r="D135" s="2">
        <v>74</v>
      </c>
      <c r="E135" s="2">
        <v>31.7</v>
      </c>
      <c r="F135" s="2">
        <v>0.44500000000000001</v>
      </c>
      <c r="G135" s="2">
        <v>0.35799999999999998</v>
      </c>
      <c r="H135" s="2">
        <v>0.77200000000000002</v>
      </c>
      <c r="I135" s="2">
        <v>5.4</v>
      </c>
      <c r="J135" s="2">
        <v>2.1</v>
      </c>
      <c r="K135" s="2">
        <v>0.6</v>
      </c>
      <c r="L135" s="2">
        <v>0.5</v>
      </c>
      <c r="M135" s="2">
        <v>1.2</v>
      </c>
      <c r="N135" s="2">
        <v>2.1</v>
      </c>
      <c r="O135" s="2">
        <v>10</v>
      </c>
      <c r="P135" s="2">
        <v>0.54200000000000004</v>
      </c>
      <c r="Q135" s="2">
        <v>14.3</v>
      </c>
      <c r="R135" s="2">
        <v>3.3</v>
      </c>
      <c r="S135" s="2">
        <v>-0.9</v>
      </c>
      <c r="T135" s="2">
        <v>0.6</v>
      </c>
      <c r="U135" s="5">
        <v>-3</v>
      </c>
      <c r="V135" s="42">
        <f t="shared" si="5"/>
        <v>3.9203944105691062</v>
      </c>
      <c r="W135" s="42">
        <f t="shared" si="6"/>
        <v>0.96</v>
      </c>
      <c r="X135" s="42">
        <f t="shared" si="7"/>
        <v>3.763578634146342</v>
      </c>
      <c r="Y135" s="49">
        <f t="shared" si="8"/>
        <v>44.548000000000009</v>
      </c>
      <c r="Z135" s="9">
        <f t="shared" si="9"/>
        <v>24.155789317073175</v>
      </c>
    </row>
    <row r="136" spans="1:26" x14ac:dyDescent="0.2">
      <c r="A136" s="2" t="s">
        <v>284</v>
      </c>
      <c r="B136" s="2" t="s">
        <v>27</v>
      </c>
      <c r="C136" s="2">
        <v>28</v>
      </c>
      <c r="D136" s="2">
        <v>71</v>
      </c>
      <c r="E136" s="2">
        <v>26.3</v>
      </c>
      <c r="F136" s="2">
        <v>0.435</v>
      </c>
      <c r="G136" s="2">
        <v>0.34699999999999998</v>
      </c>
      <c r="H136" s="2">
        <v>0.71099999999999997</v>
      </c>
      <c r="I136" s="2">
        <v>3.7</v>
      </c>
      <c r="J136" s="2">
        <v>4.2</v>
      </c>
      <c r="K136" s="2">
        <v>1.2</v>
      </c>
      <c r="L136" s="2">
        <v>0.3</v>
      </c>
      <c r="M136" s="2">
        <v>2.2000000000000002</v>
      </c>
      <c r="N136" s="2">
        <v>2.2000000000000002</v>
      </c>
      <c r="O136" s="2">
        <v>12.1</v>
      </c>
      <c r="P136" s="2">
        <v>0.52500000000000002</v>
      </c>
      <c r="Q136" s="2">
        <v>22.5</v>
      </c>
      <c r="R136" s="2">
        <v>2.2999999999999998</v>
      </c>
      <c r="S136" s="2">
        <v>-0.5</v>
      </c>
      <c r="T136" s="2">
        <v>0.7</v>
      </c>
      <c r="U136" s="5">
        <v>-7</v>
      </c>
      <c r="V136" s="42">
        <f t="shared" ref="V136:V199" si="10">C136*(D136/82*E136/48*Q136/100)</f>
        <v>2.9888185975609756</v>
      </c>
      <c r="W136" s="42">
        <f t="shared" ref="W136:W199" si="11">R136*0.4+T136*0.4+U136*0.2</f>
        <v>-0.20000000000000018</v>
      </c>
      <c r="X136" s="42">
        <f t="shared" ref="X136:X199" si="12">V136*W136</f>
        <v>-0.59776371951219565</v>
      </c>
      <c r="Y136" s="49">
        <f t="shared" ref="Y136:Y199" si="13">D136*(O136*P136+1.5*J136+1.2*I136+3*(K136+L136)-M136-N136)/25</f>
        <v>48.82670000000001</v>
      </c>
      <c r="Z136" s="9">
        <f t="shared" ref="Z136:Z199" si="14">0.5*(X136)+0.5*(Y136)</f>
        <v>24.114468140243908</v>
      </c>
    </row>
    <row r="137" spans="1:26" x14ac:dyDescent="0.2">
      <c r="A137" s="2" t="s">
        <v>162</v>
      </c>
      <c r="B137" s="2" t="s">
        <v>21</v>
      </c>
      <c r="C137" s="2">
        <v>44</v>
      </c>
      <c r="D137" s="2">
        <v>77</v>
      </c>
      <c r="E137" s="2">
        <v>26.5</v>
      </c>
      <c r="F137" s="2">
        <v>0.40699999999999997</v>
      </c>
      <c r="G137" s="2">
        <v>0.39200000000000002</v>
      </c>
      <c r="H137" s="2">
        <v>0.85899999999999999</v>
      </c>
      <c r="I137" s="2">
        <v>2.8</v>
      </c>
      <c r="J137" s="2">
        <v>1</v>
      </c>
      <c r="K137" s="2">
        <v>0.7</v>
      </c>
      <c r="L137" s="2">
        <v>0.1</v>
      </c>
      <c r="M137" s="2">
        <v>0.7</v>
      </c>
      <c r="N137" s="2">
        <v>1.2</v>
      </c>
      <c r="O137" s="2">
        <v>11.2</v>
      </c>
      <c r="P137" s="2">
        <v>0.58799999999999997</v>
      </c>
      <c r="Q137" s="2">
        <v>17.3</v>
      </c>
      <c r="R137" s="2">
        <v>4.5</v>
      </c>
      <c r="S137" s="2">
        <v>0</v>
      </c>
      <c r="T137" s="2">
        <v>1</v>
      </c>
      <c r="U137" s="5">
        <v>3</v>
      </c>
      <c r="V137" s="42">
        <f t="shared" si="10"/>
        <v>3.9462108739837398</v>
      </c>
      <c r="W137" s="42">
        <f t="shared" si="11"/>
        <v>2.8000000000000003</v>
      </c>
      <c r="X137" s="42">
        <f t="shared" si="12"/>
        <v>11.049390447154472</v>
      </c>
      <c r="Y137" s="49">
        <f t="shared" si="13"/>
        <v>36.792448000000007</v>
      </c>
      <c r="Z137" s="9">
        <f t="shared" si="14"/>
        <v>23.92091922357724</v>
      </c>
    </row>
    <row r="138" spans="1:26" x14ac:dyDescent="0.2">
      <c r="A138" s="2" t="s">
        <v>423</v>
      </c>
      <c r="B138" s="2" t="s">
        <v>34</v>
      </c>
      <c r="C138" s="2">
        <v>65</v>
      </c>
      <c r="D138" s="2">
        <v>82</v>
      </c>
      <c r="E138" s="2">
        <v>27.8</v>
      </c>
      <c r="F138" s="2">
        <v>0.39</v>
      </c>
      <c r="G138" s="2">
        <v>0.371</v>
      </c>
      <c r="H138" s="2">
        <v>0.71699999999999997</v>
      </c>
      <c r="I138" s="2">
        <v>5.6</v>
      </c>
      <c r="J138" s="2">
        <v>0.9</v>
      </c>
      <c r="K138" s="2">
        <v>1</v>
      </c>
      <c r="L138" s="2">
        <v>0.3</v>
      </c>
      <c r="M138" s="2">
        <v>0.9</v>
      </c>
      <c r="N138" s="2">
        <v>2.5</v>
      </c>
      <c r="O138" s="2">
        <v>6.1</v>
      </c>
      <c r="P138" s="2">
        <v>0.53700000000000003</v>
      </c>
      <c r="Q138" s="2">
        <v>10.5</v>
      </c>
      <c r="R138" s="2">
        <v>3.9</v>
      </c>
      <c r="S138" s="2">
        <v>0</v>
      </c>
      <c r="T138" s="2">
        <v>1.2</v>
      </c>
      <c r="U138" s="5">
        <v>1</v>
      </c>
      <c r="V138" s="42">
        <f t="shared" si="10"/>
        <v>3.9528125000000003</v>
      </c>
      <c r="W138" s="42">
        <f t="shared" si="11"/>
        <v>2.2400000000000002</v>
      </c>
      <c r="X138" s="42">
        <f t="shared" si="12"/>
        <v>8.8543000000000021</v>
      </c>
      <c r="Y138" s="49">
        <f t="shared" si="13"/>
        <v>38.853896000000006</v>
      </c>
      <c r="Z138" s="9">
        <f t="shared" si="14"/>
        <v>23.854098000000004</v>
      </c>
    </row>
    <row r="139" spans="1:26" x14ac:dyDescent="0.2">
      <c r="A139" s="2" t="s">
        <v>134</v>
      </c>
      <c r="B139" s="2" t="s">
        <v>27</v>
      </c>
      <c r="C139" s="2">
        <v>28</v>
      </c>
      <c r="D139" s="2">
        <v>75</v>
      </c>
      <c r="E139" s="2">
        <v>29.3</v>
      </c>
      <c r="F139" s="2">
        <v>0.40699999999999997</v>
      </c>
      <c r="G139" s="2">
        <v>0.378</v>
      </c>
      <c r="H139" s="2">
        <v>0.85199999999999998</v>
      </c>
      <c r="I139" s="2">
        <v>4.3</v>
      </c>
      <c r="J139" s="2">
        <v>1.6</v>
      </c>
      <c r="K139" s="2">
        <v>0.6</v>
      </c>
      <c r="L139" s="2">
        <v>0.5</v>
      </c>
      <c r="M139" s="2">
        <v>1</v>
      </c>
      <c r="N139" s="2">
        <v>2.2000000000000002</v>
      </c>
      <c r="O139" s="2">
        <v>13.2</v>
      </c>
      <c r="P139" s="2">
        <v>0.55800000000000005</v>
      </c>
      <c r="Q139" s="2">
        <v>19</v>
      </c>
      <c r="R139" s="2">
        <v>3.2</v>
      </c>
      <c r="S139" s="2">
        <v>-0.8</v>
      </c>
      <c r="T139" s="2">
        <v>0.7</v>
      </c>
      <c r="U139" s="5">
        <v>-4</v>
      </c>
      <c r="V139" s="42">
        <f t="shared" si="10"/>
        <v>2.9701981707317078</v>
      </c>
      <c r="W139" s="42">
        <f t="shared" si="11"/>
        <v>0.76000000000000023</v>
      </c>
      <c r="X139" s="42">
        <f t="shared" si="12"/>
        <v>2.2573506097560987</v>
      </c>
      <c r="Y139" s="49">
        <f t="shared" si="13"/>
        <v>45.076800000000006</v>
      </c>
      <c r="Z139" s="9">
        <f t="shared" si="14"/>
        <v>23.667075304878054</v>
      </c>
    </row>
    <row r="140" spans="1:26" x14ac:dyDescent="0.2">
      <c r="A140" s="2" t="s">
        <v>530</v>
      </c>
      <c r="B140" s="2" t="s">
        <v>25</v>
      </c>
      <c r="C140" s="2">
        <v>27</v>
      </c>
      <c r="D140" s="2">
        <v>77</v>
      </c>
      <c r="E140" s="2">
        <v>27.2</v>
      </c>
      <c r="F140" s="2">
        <v>0.41699999999999998</v>
      </c>
      <c r="G140" s="2">
        <v>0.38600000000000001</v>
      </c>
      <c r="H140" s="2">
        <v>0.745</v>
      </c>
      <c r="I140" s="2">
        <v>5.0999999999999996</v>
      </c>
      <c r="J140" s="2">
        <v>3.2</v>
      </c>
      <c r="K140" s="2">
        <v>0.8</v>
      </c>
      <c r="L140" s="2">
        <v>0.1</v>
      </c>
      <c r="M140" s="2">
        <v>1.3</v>
      </c>
      <c r="N140" s="2">
        <v>2.4</v>
      </c>
      <c r="O140" s="2">
        <v>10.199999999999999</v>
      </c>
      <c r="P140" s="2">
        <v>0.52700000000000002</v>
      </c>
      <c r="Q140" s="2">
        <v>17.5</v>
      </c>
      <c r="R140" s="2">
        <v>2.5</v>
      </c>
      <c r="S140" s="2">
        <v>-0.5</v>
      </c>
      <c r="T140" s="2">
        <v>0.8</v>
      </c>
      <c r="U140" s="5">
        <v>-7</v>
      </c>
      <c r="V140" s="42">
        <f t="shared" si="10"/>
        <v>2.5142378048780487</v>
      </c>
      <c r="W140" s="42">
        <f t="shared" si="11"/>
        <v>-8.0000000000000071E-2</v>
      </c>
      <c r="X140" s="42">
        <f t="shared" si="12"/>
        <v>-0.20113902439024409</v>
      </c>
      <c r="Y140" s="49">
        <f t="shared" si="13"/>
        <v>47.109831999999997</v>
      </c>
      <c r="Z140" s="9">
        <f t="shared" si="14"/>
        <v>23.454346487804877</v>
      </c>
    </row>
    <row r="141" spans="1:26" x14ac:dyDescent="0.2">
      <c r="A141" s="2" t="s">
        <v>319</v>
      </c>
      <c r="B141" s="2" t="s">
        <v>24</v>
      </c>
      <c r="C141" s="2">
        <v>47</v>
      </c>
      <c r="D141" s="2">
        <v>82</v>
      </c>
      <c r="E141" s="2">
        <v>25.7</v>
      </c>
      <c r="F141" s="2">
        <v>0.41099999999999998</v>
      </c>
      <c r="G141" s="2">
        <v>0.372</v>
      </c>
      <c r="H141" s="2">
        <v>0.89</v>
      </c>
      <c r="I141" s="2">
        <v>1.9</v>
      </c>
      <c r="J141" s="2">
        <v>2.8</v>
      </c>
      <c r="K141" s="2">
        <v>0.7</v>
      </c>
      <c r="L141" s="2">
        <v>0.1</v>
      </c>
      <c r="M141" s="2">
        <v>1.3</v>
      </c>
      <c r="N141" s="2">
        <v>1.6</v>
      </c>
      <c r="O141" s="2">
        <v>10</v>
      </c>
      <c r="P141" s="2">
        <v>0.55800000000000005</v>
      </c>
      <c r="Q141" s="2">
        <v>17.8</v>
      </c>
      <c r="R141" s="2">
        <v>4.0999999999999996</v>
      </c>
      <c r="S141" s="2">
        <v>-0.4</v>
      </c>
      <c r="T141" s="2">
        <v>0.9</v>
      </c>
      <c r="U141" s="5">
        <v>0</v>
      </c>
      <c r="V141" s="42">
        <f t="shared" si="10"/>
        <v>4.4792958333333335</v>
      </c>
      <c r="W141" s="42">
        <f t="shared" si="11"/>
        <v>2</v>
      </c>
      <c r="X141" s="42">
        <f t="shared" si="12"/>
        <v>8.958591666666667</v>
      </c>
      <c r="Y141" s="49">
        <f t="shared" si="13"/>
        <v>37.916799999999995</v>
      </c>
      <c r="Z141" s="9">
        <f t="shared" si="14"/>
        <v>23.437695833333329</v>
      </c>
    </row>
    <row r="142" spans="1:26" x14ac:dyDescent="0.2">
      <c r="A142" s="2" t="s">
        <v>262</v>
      </c>
      <c r="B142" s="2" t="s">
        <v>31</v>
      </c>
      <c r="C142" s="2">
        <v>48</v>
      </c>
      <c r="D142" s="2">
        <v>82</v>
      </c>
      <c r="E142" s="2">
        <v>27</v>
      </c>
      <c r="F142" s="2">
        <v>0.42399999999999999</v>
      </c>
      <c r="G142" s="2">
        <v>0.35299999999999998</v>
      </c>
      <c r="H142" s="2">
        <v>0.745</v>
      </c>
      <c r="I142" s="2">
        <v>3.2</v>
      </c>
      <c r="J142" s="2">
        <v>3.2</v>
      </c>
      <c r="K142" s="2">
        <v>1</v>
      </c>
      <c r="L142" s="2">
        <v>0.2</v>
      </c>
      <c r="M142" s="2">
        <v>1.1000000000000001</v>
      </c>
      <c r="N142" s="2">
        <v>1.7</v>
      </c>
      <c r="O142" s="2">
        <v>7.9</v>
      </c>
      <c r="P142" s="2">
        <v>0.503</v>
      </c>
      <c r="Q142" s="2">
        <v>14.8</v>
      </c>
      <c r="R142" s="2">
        <v>3.1</v>
      </c>
      <c r="S142" s="2">
        <v>-1.2</v>
      </c>
      <c r="T142" s="2">
        <v>0.5</v>
      </c>
      <c r="U142" s="5">
        <v>-4</v>
      </c>
      <c r="V142" s="42">
        <f t="shared" si="10"/>
        <v>3.9960000000000004</v>
      </c>
      <c r="W142" s="42">
        <f t="shared" si="11"/>
        <v>0.64000000000000012</v>
      </c>
      <c r="X142" s="42">
        <f t="shared" si="12"/>
        <v>2.5574400000000006</v>
      </c>
      <c r="Y142" s="49">
        <f t="shared" si="13"/>
        <v>43.996936000000012</v>
      </c>
      <c r="Z142" s="9">
        <f t="shared" si="14"/>
        <v>23.277188000000006</v>
      </c>
    </row>
    <row r="143" spans="1:26" x14ac:dyDescent="0.2">
      <c r="A143" s="2" t="s">
        <v>51</v>
      </c>
      <c r="B143" s="2" t="s">
        <v>21</v>
      </c>
      <c r="C143" s="2">
        <v>44</v>
      </c>
      <c r="D143" s="2">
        <v>69</v>
      </c>
      <c r="E143" s="2">
        <v>19.8</v>
      </c>
      <c r="F143" s="2">
        <v>0.51200000000000001</v>
      </c>
      <c r="G143" s="2">
        <v>0</v>
      </c>
      <c r="H143" s="2">
        <v>0.72099999999999997</v>
      </c>
      <c r="I143" s="2">
        <v>5.5</v>
      </c>
      <c r="J143" s="2">
        <v>1.5</v>
      </c>
      <c r="K143" s="2">
        <v>0.5</v>
      </c>
      <c r="L143" s="2">
        <v>0.6</v>
      </c>
      <c r="M143" s="2">
        <v>1</v>
      </c>
      <c r="N143" s="2">
        <v>2</v>
      </c>
      <c r="O143" s="2">
        <v>6.9</v>
      </c>
      <c r="P143" s="2">
        <v>0.56999999999999995</v>
      </c>
      <c r="Q143" s="2">
        <v>15.9</v>
      </c>
      <c r="R143" s="2">
        <v>4.2</v>
      </c>
      <c r="S143" s="2">
        <v>0.2</v>
      </c>
      <c r="T143" s="2">
        <v>0.8</v>
      </c>
      <c r="U143" s="5">
        <v>11</v>
      </c>
      <c r="V143" s="42">
        <f t="shared" si="10"/>
        <v>2.4283371951219515</v>
      </c>
      <c r="W143" s="42">
        <f t="shared" si="11"/>
        <v>4.2</v>
      </c>
      <c r="X143" s="42">
        <f t="shared" si="12"/>
        <v>10.199016219512197</v>
      </c>
      <c r="Y143" s="49">
        <f t="shared" si="13"/>
        <v>36.109079999999992</v>
      </c>
      <c r="Z143" s="9">
        <f t="shared" si="14"/>
        <v>23.154048109756094</v>
      </c>
    </row>
    <row r="144" spans="1:26" x14ac:dyDescent="0.2">
      <c r="A144" s="2" t="s">
        <v>78</v>
      </c>
      <c r="B144" s="2" t="s">
        <v>28</v>
      </c>
      <c r="C144" s="2">
        <v>29</v>
      </c>
      <c r="D144" s="2">
        <v>74</v>
      </c>
      <c r="E144" s="2">
        <v>22.3</v>
      </c>
      <c r="F144" s="2">
        <v>0.50700000000000001</v>
      </c>
      <c r="G144" s="2">
        <v>0.39500000000000002</v>
      </c>
      <c r="H144" s="2">
        <v>0.78</v>
      </c>
      <c r="I144" s="2">
        <v>5.6</v>
      </c>
      <c r="J144" s="2">
        <v>1.7</v>
      </c>
      <c r="K144" s="2">
        <v>0.5</v>
      </c>
      <c r="L144" s="2">
        <v>0.6</v>
      </c>
      <c r="M144" s="2">
        <v>1.9</v>
      </c>
      <c r="N144" s="2">
        <v>2</v>
      </c>
      <c r="O144" s="2">
        <v>13.2</v>
      </c>
      <c r="P144" s="2">
        <v>0.55600000000000005</v>
      </c>
      <c r="Q144" s="2">
        <v>26.9</v>
      </c>
      <c r="R144" s="2">
        <v>2.4</v>
      </c>
      <c r="S144" s="2">
        <v>-1.5</v>
      </c>
      <c r="T144" s="2">
        <v>0.2</v>
      </c>
      <c r="U144" s="5">
        <v>-7</v>
      </c>
      <c r="V144" s="42">
        <f t="shared" si="10"/>
        <v>3.2706326727642274</v>
      </c>
      <c r="W144" s="42">
        <f t="shared" si="11"/>
        <v>-0.3600000000000001</v>
      </c>
      <c r="X144" s="42">
        <f t="shared" si="12"/>
        <v>-1.1774277621951221</v>
      </c>
      <c r="Y144" s="49">
        <f t="shared" si="13"/>
        <v>47.387232000000004</v>
      </c>
      <c r="Z144" s="9">
        <f t="shared" si="14"/>
        <v>23.104902118902441</v>
      </c>
    </row>
    <row r="145" spans="1:26" x14ac:dyDescent="0.2">
      <c r="A145" s="2" t="s">
        <v>271</v>
      </c>
      <c r="B145" s="2" t="s">
        <v>38</v>
      </c>
      <c r="C145" s="2">
        <v>27</v>
      </c>
      <c r="D145" s="2">
        <v>71</v>
      </c>
      <c r="E145" s="2">
        <v>19.600000000000001</v>
      </c>
      <c r="F145" s="2">
        <v>0.57099999999999995</v>
      </c>
      <c r="G145" s="3"/>
      <c r="H145" s="2">
        <v>0.44600000000000001</v>
      </c>
      <c r="I145" s="2">
        <v>6.6</v>
      </c>
      <c r="J145" s="2">
        <v>1.2</v>
      </c>
      <c r="K145" s="2">
        <v>0.7</v>
      </c>
      <c r="L145" s="2">
        <v>0.5</v>
      </c>
      <c r="M145" s="2">
        <v>0.7</v>
      </c>
      <c r="N145" s="2">
        <v>2.1</v>
      </c>
      <c r="O145" s="2">
        <v>6.7</v>
      </c>
      <c r="P145" s="2">
        <v>0.56599999999999995</v>
      </c>
      <c r="Q145" s="2">
        <v>15.2</v>
      </c>
      <c r="R145" s="2">
        <v>3.9</v>
      </c>
      <c r="S145" s="2">
        <v>0.5</v>
      </c>
      <c r="T145" s="2">
        <v>0.9</v>
      </c>
      <c r="U145" s="5">
        <v>9</v>
      </c>
      <c r="V145" s="42">
        <f t="shared" si="10"/>
        <v>1.4509975609756098</v>
      </c>
      <c r="W145" s="42">
        <f t="shared" si="11"/>
        <v>3.72</v>
      </c>
      <c r="X145" s="42">
        <f t="shared" si="12"/>
        <v>5.3977109268292685</v>
      </c>
      <c r="Y145" s="49">
        <f t="shared" si="13"/>
        <v>40.646648000000006</v>
      </c>
      <c r="Z145" s="9">
        <f t="shared" si="14"/>
        <v>23.022179463414638</v>
      </c>
    </row>
    <row r="146" spans="1:26" x14ac:dyDescent="0.2">
      <c r="A146" s="2" t="s">
        <v>89</v>
      </c>
      <c r="B146" s="2" t="s">
        <v>38</v>
      </c>
      <c r="C146" s="2">
        <v>27</v>
      </c>
      <c r="D146" s="2">
        <v>78</v>
      </c>
      <c r="E146" s="2">
        <v>27.9</v>
      </c>
      <c r="F146" s="2">
        <v>0.44600000000000001</v>
      </c>
      <c r="G146" s="2">
        <v>0.39200000000000002</v>
      </c>
      <c r="H146" s="2">
        <v>0.84</v>
      </c>
      <c r="I146" s="2">
        <v>2.9</v>
      </c>
      <c r="J146" s="2">
        <v>3.3</v>
      </c>
      <c r="K146" s="2">
        <v>0.9</v>
      </c>
      <c r="L146" s="2">
        <v>0.2</v>
      </c>
      <c r="M146" s="2">
        <v>1.6</v>
      </c>
      <c r="N146" s="2">
        <v>2.2000000000000002</v>
      </c>
      <c r="O146" s="2">
        <v>11.8</v>
      </c>
      <c r="P146" s="2">
        <v>0.55600000000000005</v>
      </c>
      <c r="Q146" s="2">
        <v>19.600000000000001</v>
      </c>
      <c r="R146" s="2">
        <v>2.9</v>
      </c>
      <c r="S146" s="2">
        <v>-1</v>
      </c>
      <c r="T146" s="2">
        <v>0.6</v>
      </c>
      <c r="U146" s="5">
        <v>-6</v>
      </c>
      <c r="V146" s="42">
        <f t="shared" si="10"/>
        <v>2.9259274390243899</v>
      </c>
      <c r="W146" s="42">
        <f t="shared" si="11"/>
        <v>0.19999999999999973</v>
      </c>
      <c r="X146" s="42">
        <f t="shared" si="12"/>
        <v>0.58518548780487722</v>
      </c>
      <c r="Y146" s="49">
        <f t="shared" si="13"/>
        <v>45.211296000000004</v>
      </c>
      <c r="Z146" s="9">
        <f t="shared" si="14"/>
        <v>22.898240743902441</v>
      </c>
    </row>
    <row r="147" spans="1:26" x14ac:dyDescent="0.2">
      <c r="A147" s="2" t="s">
        <v>63</v>
      </c>
      <c r="B147" s="2" t="s">
        <v>36</v>
      </c>
      <c r="C147" s="2">
        <v>25</v>
      </c>
      <c r="D147" s="2">
        <v>75</v>
      </c>
      <c r="E147" s="2">
        <v>23.5</v>
      </c>
      <c r="F147" s="2">
        <v>0.45200000000000001</v>
      </c>
      <c r="G147" s="2">
        <v>0.41899999999999998</v>
      </c>
      <c r="H147" s="2">
        <v>0.86799999999999999</v>
      </c>
      <c r="I147" s="2">
        <v>2.1</v>
      </c>
      <c r="J147" s="2">
        <v>3.8</v>
      </c>
      <c r="K147" s="2">
        <v>0.7</v>
      </c>
      <c r="L147" s="2">
        <v>0</v>
      </c>
      <c r="M147" s="2">
        <v>1.6</v>
      </c>
      <c r="N147" s="2">
        <v>1.3</v>
      </c>
      <c r="O147" s="2">
        <v>10.199999999999999</v>
      </c>
      <c r="P147" s="2">
        <v>0.61499999999999999</v>
      </c>
      <c r="Q147" s="2">
        <v>18.600000000000001</v>
      </c>
      <c r="R147" s="2">
        <v>4.0999999999999996</v>
      </c>
      <c r="S147" s="2">
        <v>-0.9</v>
      </c>
      <c r="T147" s="2">
        <v>0.5</v>
      </c>
      <c r="U147" s="5">
        <v>2</v>
      </c>
      <c r="V147" s="42">
        <f t="shared" si="10"/>
        <v>2.0822217987804881</v>
      </c>
      <c r="W147" s="42">
        <f t="shared" si="11"/>
        <v>2.2399999999999998</v>
      </c>
      <c r="X147" s="42">
        <f t="shared" si="12"/>
        <v>4.6641768292682926</v>
      </c>
      <c r="Y147" s="49">
        <f t="shared" si="13"/>
        <v>41.078999999999986</v>
      </c>
      <c r="Z147" s="9">
        <f t="shared" si="14"/>
        <v>22.871588414634139</v>
      </c>
    </row>
    <row r="148" spans="1:26" x14ac:dyDescent="0.2">
      <c r="A148" s="2" t="s">
        <v>263</v>
      </c>
      <c r="B148" s="2" t="s">
        <v>37</v>
      </c>
      <c r="C148" s="2">
        <v>36</v>
      </c>
      <c r="D148" s="2">
        <v>79</v>
      </c>
      <c r="E148" s="2">
        <v>23.2</v>
      </c>
      <c r="F148" s="2">
        <v>0.42899999999999999</v>
      </c>
      <c r="G148" s="2">
        <v>0.38</v>
      </c>
      <c r="H148" s="2">
        <v>0.79900000000000004</v>
      </c>
      <c r="I148" s="2">
        <v>3.6</v>
      </c>
      <c r="J148" s="2">
        <v>1.6</v>
      </c>
      <c r="K148" s="2">
        <v>0.5</v>
      </c>
      <c r="L148" s="2">
        <v>0.2</v>
      </c>
      <c r="M148" s="2">
        <v>0.8</v>
      </c>
      <c r="N148" s="2">
        <v>1.2</v>
      </c>
      <c r="O148" s="2">
        <v>11.1</v>
      </c>
      <c r="P148" s="2">
        <v>0.54500000000000004</v>
      </c>
      <c r="Q148" s="2">
        <v>20.5</v>
      </c>
      <c r="R148" s="2">
        <v>3.6</v>
      </c>
      <c r="S148" s="2">
        <v>-0.9</v>
      </c>
      <c r="T148" s="2">
        <v>0.5</v>
      </c>
      <c r="U148" s="5">
        <v>-1</v>
      </c>
      <c r="V148" s="42">
        <f t="shared" si="10"/>
        <v>3.4364999999999997</v>
      </c>
      <c r="W148" s="42">
        <f t="shared" si="11"/>
        <v>1.4400000000000002</v>
      </c>
      <c r="X148" s="42">
        <f t="shared" si="12"/>
        <v>4.9485600000000005</v>
      </c>
      <c r="Y148" s="49">
        <f t="shared" si="13"/>
        <v>40.667619999999999</v>
      </c>
      <c r="Z148" s="9">
        <f t="shared" si="14"/>
        <v>22.80809</v>
      </c>
    </row>
    <row r="149" spans="1:26" x14ac:dyDescent="0.2">
      <c r="A149" s="2" t="s">
        <v>201</v>
      </c>
      <c r="B149" s="2" t="s">
        <v>22</v>
      </c>
      <c r="C149" s="2">
        <v>50</v>
      </c>
      <c r="D149" s="2">
        <v>78</v>
      </c>
      <c r="E149" s="2">
        <v>23.4</v>
      </c>
      <c r="F149" s="2">
        <v>0.47699999999999998</v>
      </c>
      <c r="G149" s="2">
        <v>0.312</v>
      </c>
      <c r="H149" s="2">
        <v>0.86799999999999999</v>
      </c>
      <c r="I149" s="2">
        <v>3.2</v>
      </c>
      <c r="J149" s="2">
        <v>1.3</v>
      </c>
      <c r="K149" s="2">
        <v>0.5</v>
      </c>
      <c r="L149" s="2">
        <v>0.4</v>
      </c>
      <c r="M149" s="2">
        <v>1</v>
      </c>
      <c r="N149" s="2">
        <v>1.9</v>
      </c>
      <c r="O149" s="2">
        <v>10.8</v>
      </c>
      <c r="P149" s="2">
        <v>0.58699999999999997</v>
      </c>
      <c r="Q149" s="2">
        <v>19.3</v>
      </c>
      <c r="R149" s="2">
        <v>3.9</v>
      </c>
      <c r="S149" s="2">
        <v>-1.9</v>
      </c>
      <c r="T149" s="2">
        <v>0.1</v>
      </c>
      <c r="U149" s="5">
        <v>1</v>
      </c>
      <c r="V149" s="42">
        <f t="shared" si="10"/>
        <v>4.4748932926829266</v>
      </c>
      <c r="W149" s="42">
        <f t="shared" si="11"/>
        <v>1.8</v>
      </c>
      <c r="X149" s="42">
        <f t="shared" si="12"/>
        <v>8.0548079268292678</v>
      </c>
      <c r="Y149" s="49">
        <f t="shared" si="13"/>
        <v>37.220351999999998</v>
      </c>
      <c r="Z149" s="9">
        <f t="shared" si="14"/>
        <v>22.637579963414634</v>
      </c>
    </row>
    <row r="150" spans="1:26" x14ac:dyDescent="0.2">
      <c r="A150" s="2" t="s">
        <v>196</v>
      </c>
      <c r="B150" s="2" t="s">
        <v>25</v>
      </c>
      <c r="C150" s="2">
        <v>27</v>
      </c>
      <c r="D150" s="2">
        <v>74</v>
      </c>
      <c r="E150" s="2">
        <v>22.8</v>
      </c>
      <c r="F150" s="2">
        <v>0.41599999999999998</v>
      </c>
      <c r="G150" s="2">
        <v>0.32600000000000001</v>
      </c>
      <c r="H150" s="2">
        <v>0.745</v>
      </c>
      <c r="I150" s="2">
        <v>2.2999999999999998</v>
      </c>
      <c r="J150" s="2">
        <v>4.5999999999999996</v>
      </c>
      <c r="K150" s="2">
        <v>0.9</v>
      </c>
      <c r="L150" s="2">
        <v>0.1</v>
      </c>
      <c r="M150" s="2">
        <v>1.2</v>
      </c>
      <c r="N150" s="2">
        <v>1.8</v>
      </c>
      <c r="O150" s="2">
        <v>8.4</v>
      </c>
      <c r="P150" s="2">
        <v>0.52800000000000002</v>
      </c>
      <c r="Q150" s="2">
        <v>17.399999999999999</v>
      </c>
      <c r="R150" s="2">
        <v>3.3</v>
      </c>
      <c r="S150" s="2">
        <v>-2</v>
      </c>
      <c r="T150" s="2">
        <v>0</v>
      </c>
      <c r="U150" s="5">
        <v>0</v>
      </c>
      <c r="V150" s="42">
        <f t="shared" si="10"/>
        <v>2.0138378048780488</v>
      </c>
      <c r="W150" s="42">
        <f t="shared" si="11"/>
        <v>1.32</v>
      </c>
      <c r="X150" s="42">
        <f t="shared" si="12"/>
        <v>2.6582659024390245</v>
      </c>
      <c r="Y150" s="49">
        <f t="shared" si="13"/>
        <v>41.721791999999994</v>
      </c>
      <c r="Z150" s="9">
        <f t="shared" si="14"/>
        <v>22.19002895121951</v>
      </c>
    </row>
    <row r="151" spans="1:26" x14ac:dyDescent="0.2">
      <c r="A151" s="2" t="s">
        <v>86</v>
      </c>
      <c r="B151" s="2" t="s">
        <v>36</v>
      </c>
      <c r="C151" s="2">
        <v>25</v>
      </c>
      <c r="D151" s="2">
        <v>82</v>
      </c>
      <c r="E151" s="2">
        <v>18.2</v>
      </c>
      <c r="F151" s="2">
        <v>0.52</v>
      </c>
      <c r="G151" s="2">
        <v>0</v>
      </c>
      <c r="H151" s="2">
        <v>0.65</v>
      </c>
      <c r="I151" s="2">
        <v>5.7</v>
      </c>
      <c r="J151" s="2">
        <v>0.8</v>
      </c>
      <c r="K151" s="2">
        <v>0.3</v>
      </c>
      <c r="L151" s="2">
        <v>1.2</v>
      </c>
      <c r="M151" s="2">
        <v>1</v>
      </c>
      <c r="N151" s="2">
        <v>1.9</v>
      </c>
      <c r="O151" s="2">
        <v>5.7</v>
      </c>
      <c r="P151" s="2">
        <v>0.55600000000000005</v>
      </c>
      <c r="Q151" s="2">
        <v>14.9</v>
      </c>
      <c r="R151" s="2">
        <v>2.9</v>
      </c>
      <c r="S151" s="2">
        <v>-1.6</v>
      </c>
      <c r="T151" s="2">
        <v>0.2</v>
      </c>
      <c r="U151" s="5">
        <v>1</v>
      </c>
      <c r="V151" s="42">
        <f t="shared" si="10"/>
        <v>1.4123958333333333</v>
      </c>
      <c r="W151" s="42">
        <f t="shared" si="11"/>
        <v>1.44</v>
      </c>
      <c r="X151" s="42">
        <f t="shared" si="12"/>
        <v>2.0338499999999997</v>
      </c>
      <c r="Y151" s="49">
        <f t="shared" si="13"/>
        <v>42.014175999999999</v>
      </c>
      <c r="Z151" s="9">
        <f t="shared" si="14"/>
        <v>22.024013</v>
      </c>
    </row>
    <row r="152" spans="1:26" x14ac:dyDescent="0.2">
      <c r="A152" s="2" t="s">
        <v>209</v>
      </c>
      <c r="B152" s="2" t="s">
        <v>27</v>
      </c>
      <c r="C152" s="2">
        <v>28</v>
      </c>
      <c r="D152" s="2">
        <v>78</v>
      </c>
      <c r="E152" s="2">
        <v>25.3</v>
      </c>
      <c r="F152" s="2">
        <v>0.49099999999999999</v>
      </c>
      <c r="G152" s="2">
        <v>0.41899999999999998</v>
      </c>
      <c r="H152" s="2">
        <v>0.82699999999999996</v>
      </c>
      <c r="I152" s="2">
        <v>3.3</v>
      </c>
      <c r="J152" s="2">
        <v>1.6</v>
      </c>
      <c r="K152" s="2">
        <v>0.4</v>
      </c>
      <c r="L152" s="2">
        <v>0.3</v>
      </c>
      <c r="M152" s="2">
        <v>1.2</v>
      </c>
      <c r="N152" s="2">
        <v>2</v>
      </c>
      <c r="O152" s="2">
        <v>10.8</v>
      </c>
      <c r="P152" s="2">
        <v>0.63400000000000001</v>
      </c>
      <c r="Q152" s="2">
        <v>16.600000000000001</v>
      </c>
      <c r="R152" s="2">
        <v>4</v>
      </c>
      <c r="S152" s="2">
        <v>0.1</v>
      </c>
      <c r="T152" s="2">
        <v>1.1000000000000001</v>
      </c>
      <c r="U152" s="5">
        <v>3</v>
      </c>
      <c r="V152" s="42">
        <f t="shared" si="10"/>
        <v>2.3303768292682925</v>
      </c>
      <c r="W152" s="42">
        <f t="shared" si="11"/>
        <v>2.64</v>
      </c>
      <c r="X152" s="42">
        <f t="shared" si="12"/>
        <v>6.1521948292682929</v>
      </c>
      <c r="Y152" s="49">
        <f t="shared" si="13"/>
        <v>37.774464000000002</v>
      </c>
      <c r="Z152" s="9">
        <f t="shared" si="14"/>
        <v>21.963329414634146</v>
      </c>
    </row>
    <row r="153" spans="1:26" x14ac:dyDescent="0.2">
      <c r="A153" s="2" t="s">
        <v>260</v>
      </c>
      <c r="B153" s="2" t="s">
        <v>40</v>
      </c>
      <c r="C153" s="2">
        <v>47</v>
      </c>
      <c r="D153" s="2">
        <v>82</v>
      </c>
      <c r="E153" s="2">
        <v>17.899999999999999</v>
      </c>
      <c r="F153" s="2">
        <v>0.45700000000000002</v>
      </c>
      <c r="G153" s="2">
        <v>0.34899999999999998</v>
      </c>
      <c r="H153" s="2">
        <v>0.877</v>
      </c>
      <c r="I153" s="2">
        <v>1.6</v>
      </c>
      <c r="J153" s="2">
        <v>2.8</v>
      </c>
      <c r="K153" s="2">
        <v>1.2</v>
      </c>
      <c r="L153" s="2">
        <v>0.1</v>
      </c>
      <c r="M153" s="2">
        <v>0.7</v>
      </c>
      <c r="N153" s="2">
        <v>1.3</v>
      </c>
      <c r="O153" s="2">
        <v>5.0999999999999996</v>
      </c>
      <c r="P153" s="2">
        <v>0.57199999999999995</v>
      </c>
      <c r="Q153" s="2">
        <v>12.7</v>
      </c>
      <c r="R153" s="2">
        <v>3.6</v>
      </c>
      <c r="S153" s="2">
        <v>0.5</v>
      </c>
      <c r="T153" s="2">
        <v>0.9</v>
      </c>
      <c r="U153" s="5">
        <v>9</v>
      </c>
      <c r="V153" s="42">
        <f t="shared" si="10"/>
        <v>2.2259395833333331</v>
      </c>
      <c r="W153" s="42">
        <f t="shared" si="11"/>
        <v>3.6000000000000005</v>
      </c>
      <c r="X153" s="42">
        <f t="shared" si="12"/>
        <v>8.0133825000000005</v>
      </c>
      <c r="Y153" s="49">
        <f t="shared" si="13"/>
        <v>35.874015999999997</v>
      </c>
      <c r="Z153" s="9">
        <f t="shared" si="14"/>
        <v>21.943699249999998</v>
      </c>
    </row>
    <row r="154" spans="1:26" x14ac:dyDescent="0.2">
      <c r="A154" s="2" t="s">
        <v>235</v>
      </c>
      <c r="B154" s="2" t="s">
        <v>43</v>
      </c>
      <c r="C154" s="2">
        <v>58</v>
      </c>
      <c r="D154" s="2">
        <v>64</v>
      </c>
      <c r="E154" s="2">
        <v>25.3</v>
      </c>
      <c r="F154" s="2">
        <v>0.46300000000000002</v>
      </c>
      <c r="G154" s="2">
        <v>0.28199999999999997</v>
      </c>
      <c r="H154" s="2">
        <v>0.63200000000000001</v>
      </c>
      <c r="I154" s="2">
        <v>3.8</v>
      </c>
      <c r="J154" s="2">
        <v>3.3</v>
      </c>
      <c r="K154" s="2">
        <v>0.8</v>
      </c>
      <c r="L154" s="2">
        <v>0.6</v>
      </c>
      <c r="M154" s="2">
        <v>1</v>
      </c>
      <c r="N154" s="2">
        <v>1.5</v>
      </c>
      <c r="O154" s="2">
        <v>6</v>
      </c>
      <c r="P154" s="2">
        <v>0.53600000000000003</v>
      </c>
      <c r="Q154" s="2">
        <v>11.5</v>
      </c>
      <c r="R154" s="2">
        <v>3.2</v>
      </c>
      <c r="S154" s="2">
        <v>0.2</v>
      </c>
      <c r="T154" s="2">
        <v>0.9</v>
      </c>
      <c r="U154" s="5">
        <v>4</v>
      </c>
      <c r="V154" s="42">
        <f t="shared" si="10"/>
        <v>2.7439186991869917</v>
      </c>
      <c r="W154" s="42">
        <f t="shared" si="11"/>
        <v>2.4400000000000004</v>
      </c>
      <c r="X154" s="42">
        <f t="shared" si="12"/>
        <v>6.6951616260162607</v>
      </c>
      <c r="Y154" s="49">
        <f t="shared" si="13"/>
        <v>36.930559999999993</v>
      </c>
      <c r="Z154" s="9">
        <f t="shared" si="14"/>
        <v>21.812860813008125</v>
      </c>
    </row>
    <row r="155" spans="1:26" x14ac:dyDescent="0.2">
      <c r="A155" s="2" t="s">
        <v>185</v>
      </c>
      <c r="B155" s="2" t="s">
        <v>24</v>
      </c>
      <c r="C155" s="2">
        <v>47</v>
      </c>
      <c r="D155" s="2">
        <v>57</v>
      </c>
      <c r="E155" s="2">
        <v>21.6</v>
      </c>
      <c r="F155" s="2">
        <v>0.47099999999999997</v>
      </c>
      <c r="G155" s="2">
        <v>0.314</v>
      </c>
      <c r="H155" s="2">
        <v>0.77200000000000002</v>
      </c>
      <c r="I155" s="2">
        <v>5.0999999999999996</v>
      </c>
      <c r="J155" s="2">
        <v>1.3</v>
      </c>
      <c r="K155" s="2">
        <v>0.8</v>
      </c>
      <c r="L155" s="2">
        <v>0.7</v>
      </c>
      <c r="M155" s="2">
        <v>1.4</v>
      </c>
      <c r="N155" s="2">
        <v>1.7</v>
      </c>
      <c r="O155" s="2">
        <v>11.5</v>
      </c>
      <c r="P155" s="2">
        <v>0.54500000000000004</v>
      </c>
      <c r="Q155" s="2">
        <v>24.6</v>
      </c>
      <c r="R155" s="2">
        <v>3.1</v>
      </c>
      <c r="S155" s="2">
        <v>0.3</v>
      </c>
      <c r="T155" s="2">
        <v>0.7</v>
      </c>
      <c r="U155" s="5">
        <v>3</v>
      </c>
      <c r="V155" s="42">
        <f t="shared" si="10"/>
        <v>3.6166500000000004</v>
      </c>
      <c r="W155" s="42">
        <f t="shared" si="11"/>
        <v>2.12</v>
      </c>
      <c r="X155" s="42">
        <f t="shared" si="12"/>
        <v>7.6672980000000015</v>
      </c>
      <c r="Y155" s="49">
        <f t="shared" si="13"/>
        <v>35.881500000000003</v>
      </c>
      <c r="Z155" s="9">
        <f t="shared" si="14"/>
        <v>21.774399000000003</v>
      </c>
    </row>
    <row r="156" spans="1:26" x14ac:dyDescent="0.2">
      <c r="A156" s="2" t="s">
        <v>251</v>
      </c>
      <c r="B156" s="2" t="s">
        <v>46</v>
      </c>
      <c r="C156" s="2">
        <v>52</v>
      </c>
      <c r="D156" s="2">
        <v>74</v>
      </c>
      <c r="E156" s="2">
        <v>15.8</v>
      </c>
      <c r="F156" s="2">
        <v>0.53800000000000003</v>
      </c>
      <c r="G156" s="2">
        <v>0.313</v>
      </c>
      <c r="H156" s="2">
        <v>0.61199999999999999</v>
      </c>
      <c r="I156" s="2">
        <v>4.5</v>
      </c>
      <c r="J156" s="2">
        <v>1.6</v>
      </c>
      <c r="K156" s="2">
        <v>0.6</v>
      </c>
      <c r="L156" s="2">
        <v>0.6</v>
      </c>
      <c r="M156" s="2">
        <v>0.7</v>
      </c>
      <c r="N156" s="2">
        <v>2.6</v>
      </c>
      <c r="O156" s="2">
        <v>4.5999999999999996</v>
      </c>
      <c r="P156" s="2">
        <v>0.57499999999999996</v>
      </c>
      <c r="Q156" s="2">
        <v>12.8</v>
      </c>
      <c r="R156" s="2">
        <v>4.0999999999999996</v>
      </c>
      <c r="S156" s="2">
        <v>2.9</v>
      </c>
      <c r="T156" s="2">
        <v>1.5</v>
      </c>
      <c r="U156" s="5">
        <v>18</v>
      </c>
      <c r="V156" s="42">
        <f t="shared" si="10"/>
        <v>1.9771837398373986</v>
      </c>
      <c r="W156" s="42">
        <f t="shared" si="11"/>
        <v>5.84</v>
      </c>
      <c r="X156" s="42">
        <f t="shared" si="12"/>
        <v>11.546753040650408</v>
      </c>
      <c r="Y156" s="49">
        <f t="shared" si="13"/>
        <v>31.805200000000003</v>
      </c>
      <c r="Z156" s="9">
        <f t="shared" si="14"/>
        <v>21.675976520325207</v>
      </c>
    </row>
    <row r="157" spans="1:26" x14ac:dyDescent="0.2">
      <c r="A157" s="2" t="s">
        <v>197</v>
      </c>
      <c r="B157" s="2" t="s">
        <v>24</v>
      </c>
      <c r="C157" s="2">
        <v>47</v>
      </c>
      <c r="D157" s="2">
        <v>70</v>
      </c>
      <c r="E157" s="2">
        <v>25.6</v>
      </c>
      <c r="F157" s="2">
        <v>0.38700000000000001</v>
      </c>
      <c r="G157" s="2">
        <v>0.36299999999999999</v>
      </c>
      <c r="H157" s="2">
        <v>0.76900000000000002</v>
      </c>
      <c r="I157" s="2">
        <v>3.6</v>
      </c>
      <c r="J157" s="2">
        <v>1.6</v>
      </c>
      <c r="K157" s="2">
        <v>0.9</v>
      </c>
      <c r="L157" s="2">
        <v>1.1000000000000001</v>
      </c>
      <c r="M157" s="2">
        <v>1.1000000000000001</v>
      </c>
      <c r="N157" s="2">
        <v>1.7</v>
      </c>
      <c r="O157" s="2">
        <v>8.6</v>
      </c>
      <c r="P157" s="2">
        <v>0.50900000000000001</v>
      </c>
      <c r="Q157" s="2">
        <v>16.600000000000001</v>
      </c>
      <c r="R157" s="2">
        <v>2.9</v>
      </c>
      <c r="S157" s="2">
        <v>1.2</v>
      </c>
      <c r="T157" s="2">
        <v>1.4</v>
      </c>
      <c r="U157" s="5">
        <v>-4</v>
      </c>
      <c r="V157" s="42">
        <f t="shared" si="10"/>
        <v>3.5521300813008132</v>
      </c>
      <c r="W157" s="42">
        <f t="shared" si="11"/>
        <v>0.91999999999999971</v>
      </c>
      <c r="X157" s="42">
        <f t="shared" si="12"/>
        <v>3.2679596747967472</v>
      </c>
      <c r="Y157" s="49">
        <f t="shared" si="13"/>
        <v>40.032720000000005</v>
      </c>
      <c r="Z157" s="9">
        <f t="shared" si="14"/>
        <v>21.650339837398377</v>
      </c>
    </row>
    <row r="158" spans="1:26" x14ac:dyDescent="0.2">
      <c r="A158" s="2" t="s">
        <v>105</v>
      </c>
      <c r="B158" s="2" t="s">
        <v>47</v>
      </c>
      <c r="C158" s="2">
        <v>39</v>
      </c>
      <c r="D158" s="2">
        <v>62</v>
      </c>
      <c r="E158" s="2">
        <v>27.9</v>
      </c>
      <c r="F158" s="2">
        <v>0.48899999999999999</v>
      </c>
      <c r="G158" s="2">
        <v>0.44500000000000001</v>
      </c>
      <c r="H158" s="2">
        <v>0.79600000000000004</v>
      </c>
      <c r="I158" s="2">
        <v>2.5</v>
      </c>
      <c r="J158" s="2">
        <v>1.5</v>
      </c>
      <c r="K158" s="2">
        <v>0.8</v>
      </c>
      <c r="L158" s="2">
        <v>0.2</v>
      </c>
      <c r="M158" s="2">
        <v>0.8</v>
      </c>
      <c r="N158" s="2">
        <v>1.1000000000000001</v>
      </c>
      <c r="O158" s="2">
        <v>11.3</v>
      </c>
      <c r="P158" s="2">
        <v>0.61499999999999999</v>
      </c>
      <c r="Q158" s="2">
        <v>15.7</v>
      </c>
      <c r="R158" s="2">
        <v>4.2</v>
      </c>
      <c r="S158" s="2">
        <v>0.7</v>
      </c>
      <c r="T158" s="2">
        <v>1.2</v>
      </c>
      <c r="U158" s="5">
        <v>8</v>
      </c>
      <c r="V158" s="42">
        <f t="shared" si="10"/>
        <v>2.6909464939024388</v>
      </c>
      <c r="W158" s="42">
        <f t="shared" si="11"/>
        <v>3.7600000000000002</v>
      </c>
      <c r="X158" s="42">
        <f t="shared" si="12"/>
        <v>10.11795881707317</v>
      </c>
      <c r="Y158" s="49">
        <f t="shared" si="13"/>
        <v>32.982759999999999</v>
      </c>
      <c r="Z158" s="9">
        <f t="shared" si="14"/>
        <v>21.550359408536586</v>
      </c>
    </row>
    <row r="159" spans="1:26" x14ac:dyDescent="0.2">
      <c r="A159" s="2" t="s">
        <v>176</v>
      </c>
      <c r="B159" s="2" t="s">
        <v>36</v>
      </c>
      <c r="C159" s="2">
        <v>25</v>
      </c>
      <c r="D159" s="2">
        <v>57</v>
      </c>
      <c r="E159" s="2">
        <v>32.200000000000003</v>
      </c>
      <c r="F159" s="2">
        <v>0.45900000000000002</v>
      </c>
      <c r="G159" s="2">
        <v>0.379</v>
      </c>
      <c r="H159" s="2">
        <v>0.86699999999999999</v>
      </c>
      <c r="I159" s="2">
        <v>3.2</v>
      </c>
      <c r="J159" s="2">
        <v>2.9</v>
      </c>
      <c r="K159" s="2">
        <v>0.8</v>
      </c>
      <c r="L159" s="2">
        <v>0.3</v>
      </c>
      <c r="M159" s="2">
        <v>1.7</v>
      </c>
      <c r="N159" s="2">
        <v>2.4</v>
      </c>
      <c r="O159" s="2">
        <v>17.8</v>
      </c>
      <c r="P159" s="2">
        <v>0.57699999999999996</v>
      </c>
      <c r="Q159" s="2">
        <v>23.3</v>
      </c>
      <c r="R159" s="2">
        <v>3.3</v>
      </c>
      <c r="S159" s="2">
        <v>-0.4</v>
      </c>
      <c r="T159" s="2">
        <v>0.7</v>
      </c>
      <c r="U159" s="5">
        <v>-3</v>
      </c>
      <c r="V159" s="42">
        <f t="shared" si="10"/>
        <v>2.7162614329268293</v>
      </c>
      <c r="W159" s="42">
        <f t="shared" si="11"/>
        <v>1</v>
      </c>
      <c r="X159" s="42">
        <f t="shared" si="12"/>
        <v>2.7162614329268293</v>
      </c>
      <c r="Y159" s="49">
        <f t="shared" si="13"/>
        <v>40.266168000000008</v>
      </c>
      <c r="Z159" s="9">
        <f t="shared" si="14"/>
        <v>21.491214716463418</v>
      </c>
    </row>
    <row r="160" spans="1:26" x14ac:dyDescent="0.2">
      <c r="A160" s="2" t="s">
        <v>173</v>
      </c>
      <c r="B160" s="2" t="s">
        <v>33</v>
      </c>
      <c r="C160" s="2">
        <v>24</v>
      </c>
      <c r="D160" s="2">
        <v>82</v>
      </c>
      <c r="E160" s="2">
        <v>27.8</v>
      </c>
      <c r="F160" s="2">
        <v>0.42599999999999999</v>
      </c>
      <c r="G160" s="2">
        <v>0.373</v>
      </c>
      <c r="H160" s="2">
        <v>0.79600000000000004</v>
      </c>
      <c r="I160" s="2">
        <v>3</v>
      </c>
      <c r="J160" s="2">
        <v>2.5</v>
      </c>
      <c r="K160" s="2">
        <v>0.8</v>
      </c>
      <c r="L160" s="2">
        <v>0.1</v>
      </c>
      <c r="M160" s="2">
        <v>1</v>
      </c>
      <c r="N160" s="2">
        <v>1.9</v>
      </c>
      <c r="O160" s="2">
        <v>10.199999999999999</v>
      </c>
      <c r="P160" s="2">
        <v>0.54</v>
      </c>
      <c r="Q160" s="2">
        <v>17</v>
      </c>
      <c r="R160" s="2">
        <v>3</v>
      </c>
      <c r="S160" s="2">
        <v>-1</v>
      </c>
      <c r="T160" s="2">
        <v>0.6</v>
      </c>
      <c r="U160" s="5">
        <v>-5</v>
      </c>
      <c r="V160" s="42">
        <f t="shared" si="10"/>
        <v>2.3630000000000004</v>
      </c>
      <c r="W160" s="42">
        <f t="shared" si="11"/>
        <v>0.44000000000000017</v>
      </c>
      <c r="X160" s="42">
        <f t="shared" si="12"/>
        <v>1.0397200000000006</v>
      </c>
      <c r="Y160" s="49">
        <f t="shared" si="13"/>
        <v>41.518239999999999</v>
      </c>
      <c r="Z160" s="9">
        <f t="shared" si="14"/>
        <v>21.278980000000001</v>
      </c>
    </row>
    <row r="161" spans="1:26" x14ac:dyDescent="0.2">
      <c r="A161" s="2" t="s">
        <v>336</v>
      </c>
      <c r="B161" s="2" t="s">
        <v>29</v>
      </c>
      <c r="C161" s="2">
        <v>49</v>
      </c>
      <c r="D161" s="2">
        <v>74</v>
      </c>
      <c r="E161" s="2">
        <v>20.7</v>
      </c>
      <c r="F161" s="2">
        <v>0.42</v>
      </c>
      <c r="G161" s="2">
        <v>0.376</v>
      </c>
      <c r="H161" s="2">
        <v>0.84099999999999997</v>
      </c>
      <c r="I161" s="2">
        <v>2.2999999999999998</v>
      </c>
      <c r="J161" s="2">
        <v>2</v>
      </c>
      <c r="K161" s="2">
        <v>1.1000000000000001</v>
      </c>
      <c r="L161" s="2">
        <v>0.2</v>
      </c>
      <c r="M161" s="2">
        <v>1.2</v>
      </c>
      <c r="N161" s="2">
        <v>1.1000000000000001</v>
      </c>
      <c r="O161" s="2">
        <v>8.6999999999999993</v>
      </c>
      <c r="P161" s="2">
        <v>0.54400000000000004</v>
      </c>
      <c r="Q161" s="2">
        <v>19.5</v>
      </c>
      <c r="R161" s="2">
        <v>3.2</v>
      </c>
      <c r="S161" s="2">
        <v>0.2</v>
      </c>
      <c r="T161" s="2">
        <v>0.8</v>
      </c>
      <c r="U161" s="5">
        <v>1</v>
      </c>
      <c r="V161" s="42">
        <f t="shared" si="10"/>
        <v>3.7185846036585368</v>
      </c>
      <c r="W161" s="42">
        <f t="shared" si="11"/>
        <v>1.8000000000000003</v>
      </c>
      <c r="X161" s="42">
        <f t="shared" si="12"/>
        <v>6.6934522865853676</v>
      </c>
      <c r="Y161" s="49">
        <f t="shared" si="13"/>
        <v>35.794688000000001</v>
      </c>
      <c r="Z161" s="9">
        <f t="shared" si="14"/>
        <v>21.244070143292685</v>
      </c>
    </row>
    <row r="162" spans="1:26" x14ac:dyDescent="0.2">
      <c r="A162" s="2" t="s">
        <v>159</v>
      </c>
      <c r="B162" s="2" t="s">
        <v>25</v>
      </c>
      <c r="C162" s="2">
        <v>27</v>
      </c>
      <c r="D162" s="2">
        <v>52</v>
      </c>
      <c r="E162" s="2">
        <v>29.3</v>
      </c>
      <c r="F162" s="2">
        <v>0.42899999999999999</v>
      </c>
      <c r="G162" s="2">
        <v>0.32100000000000001</v>
      </c>
      <c r="H162" s="2">
        <v>0.73699999999999999</v>
      </c>
      <c r="I162" s="2">
        <v>4.3</v>
      </c>
      <c r="J162" s="2">
        <v>6</v>
      </c>
      <c r="K162" s="2">
        <v>2</v>
      </c>
      <c r="L162" s="2">
        <v>0.5</v>
      </c>
      <c r="M162" s="2">
        <v>2.9</v>
      </c>
      <c r="N162" s="2">
        <v>3.3</v>
      </c>
      <c r="O162" s="2">
        <v>13.4</v>
      </c>
      <c r="P162" s="2">
        <v>0.48799999999999999</v>
      </c>
      <c r="Q162" s="2">
        <v>24.7</v>
      </c>
      <c r="R162" s="2">
        <v>0.9</v>
      </c>
      <c r="S162" s="2">
        <v>-0.1</v>
      </c>
      <c r="T162" s="2">
        <v>0.7</v>
      </c>
      <c r="U162" s="5">
        <v>-11</v>
      </c>
      <c r="V162" s="42">
        <f t="shared" si="10"/>
        <v>2.5815265243902443</v>
      </c>
      <c r="W162" s="42">
        <f t="shared" si="11"/>
        <v>-1.56</v>
      </c>
      <c r="X162" s="42">
        <f t="shared" si="12"/>
        <v>-4.0271813780487813</v>
      </c>
      <c r="Y162" s="49">
        <f t="shared" si="13"/>
        <v>45.758336</v>
      </c>
      <c r="Z162" s="9">
        <f t="shared" si="14"/>
        <v>20.86557731097561</v>
      </c>
    </row>
    <row r="163" spans="1:26" x14ac:dyDescent="0.2">
      <c r="A163" s="2" t="s">
        <v>203</v>
      </c>
      <c r="B163" s="2" t="s">
        <v>28</v>
      </c>
      <c r="C163" s="2">
        <v>29</v>
      </c>
      <c r="D163" s="2">
        <v>57</v>
      </c>
      <c r="E163" s="2">
        <v>33.1</v>
      </c>
      <c r="F163" s="2">
        <v>0.42099999999999999</v>
      </c>
      <c r="G163" s="2">
        <v>0.317</v>
      </c>
      <c r="H163" s="2">
        <v>0.81599999999999995</v>
      </c>
      <c r="I163" s="2">
        <v>3.9</v>
      </c>
      <c r="J163" s="2">
        <v>2.7</v>
      </c>
      <c r="K163" s="2">
        <v>1.1000000000000001</v>
      </c>
      <c r="L163" s="2">
        <v>0.2</v>
      </c>
      <c r="M163" s="2">
        <v>1.6</v>
      </c>
      <c r="N163" s="2">
        <v>2.2000000000000002</v>
      </c>
      <c r="O163" s="2">
        <v>17.5</v>
      </c>
      <c r="P163" s="2">
        <v>0.53300000000000003</v>
      </c>
      <c r="Q163" s="2">
        <v>23.8</v>
      </c>
      <c r="R163" s="2">
        <v>2.6</v>
      </c>
      <c r="S163" s="2">
        <v>-0.1</v>
      </c>
      <c r="T163" s="2">
        <v>0.9</v>
      </c>
      <c r="U163" s="5">
        <v>-7</v>
      </c>
      <c r="V163" s="42">
        <f t="shared" si="10"/>
        <v>3.3084358231707318</v>
      </c>
      <c r="W163" s="42">
        <f t="shared" si="11"/>
        <v>0</v>
      </c>
      <c r="X163" s="42">
        <f t="shared" si="12"/>
        <v>0</v>
      </c>
      <c r="Y163" s="49">
        <f t="shared" si="13"/>
        <v>41.399100000000004</v>
      </c>
      <c r="Z163" s="9">
        <f t="shared" si="14"/>
        <v>20.699550000000002</v>
      </c>
    </row>
    <row r="164" spans="1:26" x14ac:dyDescent="0.2">
      <c r="A164" s="2" t="s">
        <v>225</v>
      </c>
      <c r="B164" s="2" t="s">
        <v>25</v>
      </c>
      <c r="C164" s="2">
        <v>27</v>
      </c>
      <c r="D164" s="2">
        <v>72</v>
      </c>
      <c r="E164" s="2">
        <v>31.5</v>
      </c>
      <c r="F164" s="2">
        <v>0.371</v>
      </c>
      <c r="G164" s="2">
        <v>0.35899999999999999</v>
      </c>
      <c r="H164" s="2">
        <v>0.82299999999999995</v>
      </c>
      <c r="I164" s="2">
        <v>4</v>
      </c>
      <c r="J164" s="2">
        <v>2.1</v>
      </c>
      <c r="K164" s="2">
        <v>1.1000000000000001</v>
      </c>
      <c r="L164" s="2">
        <v>0.4</v>
      </c>
      <c r="M164" s="2">
        <v>1.3</v>
      </c>
      <c r="N164" s="2">
        <v>1.9</v>
      </c>
      <c r="O164" s="2">
        <v>12.2</v>
      </c>
      <c r="P164" s="2">
        <v>0.51300000000000001</v>
      </c>
      <c r="Q164" s="2">
        <v>18.2</v>
      </c>
      <c r="R164" s="2">
        <v>1.7</v>
      </c>
      <c r="S164" s="2">
        <v>-1.3</v>
      </c>
      <c r="T164" s="2">
        <v>0.4</v>
      </c>
      <c r="U164" s="5">
        <v>-11</v>
      </c>
      <c r="V164" s="42">
        <f t="shared" si="10"/>
        <v>2.8315426829268295</v>
      </c>
      <c r="W164" s="42">
        <f t="shared" si="11"/>
        <v>-1.36</v>
      </c>
      <c r="X164" s="42">
        <f t="shared" si="12"/>
        <v>-3.8508980487804885</v>
      </c>
      <c r="Y164" s="49">
        <f t="shared" si="13"/>
        <v>44.664767999999995</v>
      </c>
      <c r="Z164" s="9">
        <f t="shared" si="14"/>
        <v>20.406934975609754</v>
      </c>
    </row>
    <row r="165" spans="1:26" x14ac:dyDescent="0.2">
      <c r="A165" s="2" t="s">
        <v>219</v>
      </c>
      <c r="B165" s="2" t="s">
        <v>36</v>
      </c>
      <c r="C165" s="2">
        <v>25</v>
      </c>
      <c r="D165" s="2">
        <v>75</v>
      </c>
      <c r="E165" s="2">
        <v>22.1</v>
      </c>
      <c r="F165" s="2">
        <v>0.442</v>
      </c>
      <c r="G165" s="2">
        <v>0.33700000000000002</v>
      </c>
      <c r="H165" s="2">
        <v>0.81899999999999995</v>
      </c>
      <c r="I165" s="2">
        <v>3.7</v>
      </c>
      <c r="J165" s="2">
        <v>1.4</v>
      </c>
      <c r="K165" s="2">
        <v>1.1000000000000001</v>
      </c>
      <c r="L165" s="2">
        <v>0.4</v>
      </c>
      <c r="M165" s="2">
        <v>1.1000000000000001</v>
      </c>
      <c r="N165" s="2">
        <v>1.8</v>
      </c>
      <c r="O165" s="2">
        <v>9.6</v>
      </c>
      <c r="P165" s="2">
        <v>0.54400000000000004</v>
      </c>
      <c r="Q165" s="2">
        <v>19.899999999999999</v>
      </c>
      <c r="R165" s="2">
        <v>2.2999999999999998</v>
      </c>
      <c r="S165" s="2">
        <v>-0.8</v>
      </c>
      <c r="T165" s="2">
        <v>0.5</v>
      </c>
      <c r="U165" s="5">
        <v>-5</v>
      </c>
      <c r="V165" s="42">
        <f t="shared" si="10"/>
        <v>2.0950362042682928</v>
      </c>
      <c r="W165" s="42">
        <f t="shared" si="11"/>
        <v>0.11999999999999988</v>
      </c>
      <c r="X165" s="42">
        <f t="shared" si="12"/>
        <v>0.2514043445121949</v>
      </c>
      <c r="Y165" s="49">
        <f t="shared" si="13"/>
        <v>40.087199999999996</v>
      </c>
      <c r="Z165" s="9">
        <f t="shared" si="14"/>
        <v>20.169302172256096</v>
      </c>
    </row>
    <row r="166" spans="1:26" x14ac:dyDescent="0.2">
      <c r="A166" s="2" t="s">
        <v>303</v>
      </c>
      <c r="B166" s="2" t="s">
        <v>33</v>
      </c>
      <c r="C166" s="2">
        <v>24</v>
      </c>
      <c r="D166" s="2">
        <v>63</v>
      </c>
      <c r="E166" s="2">
        <v>33.799999999999997</v>
      </c>
      <c r="F166" s="2">
        <v>0.40600000000000003</v>
      </c>
      <c r="G166" s="2">
        <v>0.38100000000000001</v>
      </c>
      <c r="H166" s="2">
        <v>0.82199999999999995</v>
      </c>
      <c r="I166" s="2">
        <v>3.1</v>
      </c>
      <c r="J166" s="2">
        <v>2.7</v>
      </c>
      <c r="K166" s="2">
        <v>1.2</v>
      </c>
      <c r="L166" s="2">
        <v>0.3</v>
      </c>
      <c r="M166" s="2">
        <v>1.3</v>
      </c>
      <c r="N166" s="2">
        <v>2.2000000000000002</v>
      </c>
      <c r="O166" s="2">
        <v>12.7</v>
      </c>
      <c r="P166" s="2">
        <v>0.54100000000000004</v>
      </c>
      <c r="Q166" s="2">
        <v>17.600000000000001</v>
      </c>
      <c r="R166" s="2">
        <v>2.6</v>
      </c>
      <c r="S166" s="2">
        <v>0.1</v>
      </c>
      <c r="T166" s="2">
        <v>1.1000000000000001</v>
      </c>
      <c r="U166" s="5">
        <v>-6</v>
      </c>
      <c r="V166" s="42">
        <f t="shared" si="10"/>
        <v>2.2852097560975611</v>
      </c>
      <c r="W166" s="42">
        <f t="shared" si="11"/>
        <v>0.2799999999999998</v>
      </c>
      <c r="X166" s="42">
        <f t="shared" si="12"/>
        <v>0.63985873170731666</v>
      </c>
      <c r="Y166" s="49">
        <f t="shared" si="13"/>
        <v>39.414563999999999</v>
      </c>
      <c r="Z166" s="9">
        <f t="shared" si="14"/>
        <v>20.027211365853656</v>
      </c>
    </row>
    <row r="167" spans="1:26" x14ac:dyDescent="0.2">
      <c r="A167" s="2" t="s">
        <v>354</v>
      </c>
      <c r="B167" s="2" t="s">
        <v>43</v>
      </c>
      <c r="C167" s="2">
        <v>58</v>
      </c>
      <c r="D167" s="2">
        <v>69</v>
      </c>
      <c r="E167" s="2">
        <v>14.1</v>
      </c>
      <c r="F167" s="2">
        <v>0.56399999999999995</v>
      </c>
      <c r="G167" s="2">
        <v>0</v>
      </c>
      <c r="H167" s="2">
        <v>0.80600000000000005</v>
      </c>
      <c r="I167" s="2">
        <v>4.7</v>
      </c>
      <c r="J167" s="2">
        <v>1.6</v>
      </c>
      <c r="K167" s="2">
        <v>0.6</v>
      </c>
      <c r="L167" s="2">
        <v>0.2</v>
      </c>
      <c r="M167" s="2">
        <v>1</v>
      </c>
      <c r="N167" s="2">
        <v>1.8</v>
      </c>
      <c r="O167" s="2">
        <v>5.4</v>
      </c>
      <c r="P167" s="2">
        <v>0.61199999999999999</v>
      </c>
      <c r="Q167" s="2">
        <v>17</v>
      </c>
      <c r="R167" s="2">
        <v>3.3</v>
      </c>
      <c r="S167" s="2">
        <v>0.8</v>
      </c>
      <c r="T167" s="2">
        <v>0.7</v>
      </c>
      <c r="U167" s="5">
        <v>12</v>
      </c>
      <c r="V167" s="42">
        <f t="shared" si="10"/>
        <v>2.4371935975609755</v>
      </c>
      <c r="W167" s="42">
        <f t="shared" si="11"/>
        <v>4</v>
      </c>
      <c r="X167" s="42">
        <f t="shared" si="12"/>
        <v>9.7487743902439021</v>
      </c>
      <c r="Y167" s="49">
        <f t="shared" si="13"/>
        <v>30.207647999999999</v>
      </c>
      <c r="Z167" s="9">
        <f t="shared" si="14"/>
        <v>19.978211195121951</v>
      </c>
    </row>
    <row r="168" spans="1:26" x14ac:dyDescent="0.2">
      <c r="A168" s="2" t="s">
        <v>409</v>
      </c>
      <c r="B168" s="2" t="s">
        <v>31</v>
      </c>
      <c r="C168" s="2">
        <v>48</v>
      </c>
      <c r="D168" s="2">
        <v>82</v>
      </c>
      <c r="E168" s="2">
        <v>22.6</v>
      </c>
      <c r="F168" s="2">
        <v>0.42699999999999999</v>
      </c>
      <c r="G168" s="2">
        <v>0.28899999999999998</v>
      </c>
      <c r="H168" s="2">
        <v>0.66100000000000003</v>
      </c>
      <c r="I168" s="2">
        <v>5.2</v>
      </c>
      <c r="J168" s="2">
        <v>2.9</v>
      </c>
      <c r="K168" s="2">
        <v>0.6</v>
      </c>
      <c r="L168" s="2">
        <v>0.2</v>
      </c>
      <c r="M168" s="2">
        <v>1.6</v>
      </c>
      <c r="N168" s="2">
        <v>2.2000000000000002</v>
      </c>
      <c r="O168" s="2">
        <v>9.1999999999999993</v>
      </c>
      <c r="P168" s="2">
        <v>0.495</v>
      </c>
      <c r="Q168" s="2">
        <v>21.6</v>
      </c>
      <c r="R168" s="2">
        <v>1.8</v>
      </c>
      <c r="S168" s="2">
        <v>-2.1</v>
      </c>
      <c r="T168" s="2">
        <v>0</v>
      </c>
      <c r="U168" s="5">
        <v>-9</v>
      </c>
      <c r="V168" s="42">
        <f t="shared" si="10"/>
        <v>4.8816000000000006</v>
      </c>
      <c r="W168" s="42">
        <f t="shared" si="11"/>
        <v>-1.08</v>
      </c>
      <c r="X168" s="42">
        <f t="shared" si="12"/>
        <v>-5.2721280000000013</v>
      </c>
      <c r="Y168" s="49">
        <f t="shared" si="13"/>
        <v>45.08032</v>
      </c>
      <c r="Z168" s="9">
        <f t="shared" si="14"/>
        <v>19.904095999999999</v>
      </c>
    </row>
    <row r="169" spans="1:26" x14ac:dyDescent="0.2">
      <c r="A169" s="2" t="s">
        <v>377</v>
      </c>
      <c r="B169" s="2" t="s">
        <v>45</v>
      </c>
      <c r="C169" s="2">
        <v>42</v>
      </c>
      <c r="D169" s="2">
        <v>61</v>
      </c>
      <c r="E169" s="2">
        <v>33.700000000000003</v>
      </c>
      <c r="F169" s="2">
        <v>0.42399999999999999</v>
      </c>
      <c r="G169" s="2">
        <v>0.378</v>
      </c>
      <c r="H169" s="2">
        <v>0.64200000000000002</v>
      </c>
      <c r="I169" s="2">
        <v>2.4</v>
      </c>
      <c r="J169" s="2">
        <v>4</v>
      </c>
      <c r="K169" s="2">
        <v>1.2</v>
      </c>
      <c r="L169" s="2">
        <v>0.3</v>
      </c>
      <c r="M169" s="2">
        <v>1.8</v>
      </c>
      <c r="N169" s="2">
        <v>2.5</v>
      </c>
      <c r="O169" s="2">
        <v>15.1</v>
      </c>
      <c r="P169" s="2">
        <v>0.52600000000000002</v>
      </c>
      <c r="Q169" s="2">
        <v>20.6</v>
      </c>
      <c r="R169" s="2">
        <v>2.4</v>
      </c>
      <c r="S169" s="2">
        <v>-0.9</v>
      </c>
      <c r="T169" s="2">
        <v>0.6</v>
      </c>
      <c r="U169" s="5">
        <v>-8</v>
      </c>
      <c r="V169" s="42">
        <f t="shared" si="10"/>
        <v>4.5187795731707325</v>
      </c>
      <c r="W169" s="42">
        <f t="shared" si="11"/>
        <v>-0.40000000000000013</v>
      </c>
      <c r="X169" s="42">
        <f t="shared" si="12"/>
        <v>-1.8075118292682937</v>
      </c>
      <c r="Y169" s="49">
        <f t="shared" si="13"/>
        <v>41.535144000000003</v>
      </c>
      <c r="Z169" s="9">
        <f t="shared" si="14"/>
        <v>19.863816085365855</v>
      </c>
    </row>
    <row r="170" spans="1:26" x14ac:dyDescent="0.2">
      <c r="A170" s="2" t="s">
        <v>270</v>
      </c>
      <c r="B170" s="2" t="s">
        <v>22</v>
      </c>
      <c r="C170" s="2">
        <v>50</v>
      </c>
      <c r="D170" s="2">
        <v>73</v>
      </c>
      <c r="E170" s="2">
        <v>21.6</v>
      </c>
      <c r="F170" s="2">
        <v>0.45900000000000002</v>
      </c>
      <c r="G170" s="2">
        <v>0.436</v>
      </c>
      <c r="H170" s="2">
        <v>0.88900000000000001</v>
      </c>
      <c r="I170" s="2">
        <v>2.2999999999999998</v>
      </c>
      <c r="J170" s="2">
        <v>1.2</v>
      </c>
      <c r="K170" s="2">
        <v>0.4</v>
      </c>
      <c r="L170" s="2">
        <v>0.4</v>
      </c>
      <c r="M170" s="2">
        <v>0.8</v>
      </c>
      <c r="N170" s="2">
        <v>1.8</v>
      </c>
      <c r="O170" s="2">
        <v>9.1999999999999993</v>
      </c>
      <c r="P170" s="2">
        <v>0.65200000000000002</v>
      </c>
      <c r="Q170" s="2">
        <v>16</v>
      </c>
      <c r="R170" s="2">
        <v>3.4</v>
      </c>
      <c r="S170" s="2">
        <v>0.1</v>
      </c>
      <c r="T170" s="2">
        <v>0.9</v>
      </c>
      <c r="U170" s="5">
        <v>6</v>
      </c>
      <c r="V170" s="42">
        <f t="shared" si="10"/>
        <v>3.204878048780488</v>
      </c>
      <c r="W170" s="42">
        <f t="shared" si="11"/>
        <v>2.9200000000000004</v>
      </c>
      <c r="X170" s="42">
        <f t="shared" si="12"/>
        <v>9.3582439024390265</v>
      </c>
      <c r="Y170" s="49">
        <f t="shared" si="13"/>
        <v>30.246527999999994</v>
      </c>
      <c r="Z170" s="9">
        <f t="shared" si="14"/>
        <v>19.80238595121951</v>
      </c>
    </row>
    <row r="171" spans="1:26" x14ac:dyDescent="0.2">
      <c r="A171" s="2" t="s">
        <v>266</v>
      </c>
      <c r="B171" s="2" t="s">
        <v>37</v>
      </c>
      <c r="C171" s="2">
        <v>36</v>
      </c>
      <c r="D171" s="2">
        <v>74</v>
      </c>
      <c r="E171" s="2">
        <v>25</v>
      </c>
      <c r="F171" s="2">
        <v>0.504</v>
      </c>
      <c r="G171" s="2">
        <v>0</v>
      </c>
      <c r="H171" s="2">
        <v>0.68400000000000005</v>
      </c>
      <c r="I171" s="2">
        <v>4.0999999999999996</v>
      </c>
      <c r="J171" s="2">
        <v>1</v>
      </c>
      <c r="K171" s="2">
        <v>0.7</v>
      </c>
      <c r="L171" s="2">
        <v>0.4</v>
      </c>
      <c r="M171" s="2">
        <v>0.7</v>
      </c>
      <c r="N171" s="2">
        <v>1.9</v>
      </c>
      <c r="O171" s="2">
        <v>9.1999999999999993</v>
      </c>
      <c r="P171" s="2">
        <v>0.53600000000000003</v>
      </c>
      <c r="Q171" s="2">
        <v>16.100000000000001</v>
      </c>
      <c r="R171" s="2">
        <v>3.3</v>
      </c>
      <c r="S171" s="2">
        <v>-1.8</v>
      </c>
      <c r="T171" s="2">
        <v>0.1</v>
      </c>
      <c r="U171" s="5">
        <v>0</v>
      </c>
      <c r="V171" s="42">
        <f t="shared" si="10"/>
        <v>2.7242378048780491</v>
      </c>
      <c r="W171" s="42">
        <f t="shared" si="11"/>
        <v>1.36</v>
      </c>
      <c r="X171" s="42">
        <f t="shared" si="12"/>
        <v>3.7049634146341472</v>
      </c>
      <c r="Y171" s="49">
        <f t="shared" si="13"/>
        <v>35.671551999999998</v>
      </c>
      <c r="Z171" s="9">
        <f t="shared" si="14"/>
        <v>19.688257707317074</v>
      </c>
    </row>
    <row r="172" spans="1:26" x14ac:dyDescent="0.2">
      <c r="A172" s="2" t="s">
        <v>151</v>
      </c>
      <c r="B172" s="2" t="s">
        <v>40</v>
      </c>
      <c r="C172" s="2">
        <v>47</v>
      </c>
      <c r="D172" s="2">
        <v>79</v>
      </c>
      <c r="E172" s="2">
        <v>16.899999999999999</v>
      </c>
      <c r="F172" s="2">
        <v>0.47899999999999998</v>
      </c>
      <c r="G172" s="2">
        <v>0.311</v>
      </c>
      <c r="H172" s="2">
        <v>0.77500000000000002</v>
      </c>
      <c r="I172" s="2">
        <v>4.5999999999999996</v>
      </c>
      <c r="J172" s="2">
        <v>0.9</v>
      </c>
      <c r="K172" s="2">
        <v>0.6</v>
      </c>
      <c r="L172" s="2">
        <v>0.5</v>
      </c>
      <c r="M172" s="2">
        <v>0.7</v>
      </c>
      <c r="N172" s="2">
        <v>1.9</v>
      </c>
      <c r="O172" s="2">
        <v>5.9</v>
      </c>
      <c r="P172" s="2">
        <v>0.54300000000000004</v>
      </c>
      <c r="Q172" s="2">
        <v>16.3</v>
      </c>
      <c r="R172" s="2">
        <v>2.9</v>
      </c>
      <c r="S172" s="2">
        <v>-0.4</v>
      </c>
      <c r="T172" s="2">
        <v>0.5</v>
      </c>
      <c r="U172" s="5">
        <v>3</v>
      </c>
      <c r="V172" s="42">
        <f t="shared" si="10"/>
        <v>2.5986283282520324</v>
      </c>
      <c r="W172" s="42">
        <f t="shared" si="11"/>
        <v>1.96</v>
      </c>
      <c r="X172" s="42">
        <f t="shared" si="12"/>
        <v>5.0933115233739832</v>
      </c>
      <c r="Y172" s="49">
        <f t="shared" si="13"/>
        <v>34.044892000000004</v>
      </c>
      <c r="Z172" s="9">
        <f t="shared" si="14"/>
        <v>19.569101761686994</v>
      </c>
    </row>
    <row r="173" spans="1:26" x14ac:dyDescent="0.2">
      <c r="A173" s="2" t="s">
        <v>518</v>
      </c>
      <c r="B173" s="2" t="s">
        <v>38</v>
      </c>
      <c r="C173" s="2">
        <v>27</v>
      </c>
      <c r="D173" s="2">
        <v>59</v>
      </c>
      <c r="E173" s="2">
        <v>25.6</v>
      </c>
      <c r="F173" s="2">
        <v>0.47299999999999998</v>
      </c>
      <c r="G173" s="2">
        <v>0.34699999999999998</v>
      </c>
      <c r="H173" s="2">
        <v>0.78500000000000003</v>
      </c>
      <c r="I173" s="2">
        <v>6.7</v>
      </c>
      <c r="J173" s="2">
        <v>2.2000000000000002</v>
      </c>
      <c r="K173" s="2">
        <v>0.7</v>
      </c>
      <c r="L173" s="2">
        <v>0.2</v>
      </c>
      <c r="M173" s="2">
        <v>2</v>
      </c>
      <c r="N173" s="2">
        <v>2</v>
      </c>
      <c r="O173" s="2">
        <v>14.5</v>
      </c>
      <c r="P173" s="2">
        <v>0.52900000000000003</v>
      </c>
      <c r="Q173" s="2">
        <v>27.6</v>
      </c>
      <c r="R173" s="2">
        <v>1.5</v>
      </c>
      <c r="S173" s="2">
        <v>-1.8</v>
      </c>
      <c r="T173" s="2">
        <v>0.1</v>
      </c>
      <c r="U173" s="5">
        <v>-10</v>
      </c>
      <c r="V173" s="42">
        <f t="shared" si="10"/>
        <v>2.8596292682926832</v>
      </c>
      <c r="W173" s="42">
        <f t="shared" si="11"/>
        <v>-1.3599999999999999</v>
      </c>
      <c r="X173" s="42">
        <f t="shared" si="12"/>
        <v>-3.8890958048780488</v>
      </c>
      <c r="Y173" s="49">
        <f t="shared" si="13"/>
        <v>41.796779999999998</v>
      </c>
      <c r="Z173" s="9">
        <f t="shared" si="14"/>
        <v>18.953842097560976</v>
      </c>
    </row>
    <row r="174" spans="1:26" x14ac:dyDescent="0.2">
      <c r="A174" s="2" t="s">
        <v>74</v>
      </c>
      <c r="B174" s="2" t="s">
        <v>41</v>
      </c>
      <c r="C174" s="2">
        <v>55</v>
      </c>
      <c r="D174" s="2">
        <v>81</v>
      </c>
      <c r="E174" s="2">
        <v>18.3</v>
      </c>
      <c r="F174" s="2">
        <v>0.47099999999999997</v>
      </c>
      <c r="G174" s="2">
        <v>0.14299999999999999</v>
      </c>
      <c r="H174" s="2">
        <v>0.75600000000000001</v>
      </c>
      <c r="I174" s="2">
        <v>5.4</v>
      </c>
      <c r="J174" s="2">
        <v>1.1000000000000001</v>
      </c>
      <c r="K174" s="2">
        <v>0.3</v>
      </c>
      <c r="L174" s="2">
        <v>0.6</v>
      </c>
      <c r="M174" s="2">
        <v>1</v>
      </c>
      <c r="N174" s="2">
        <v>2.5</v>
      </c>
      <c r="O174" s="2">
        <v>6</v>
      </c>
      <c r="P174" s="2">
        <v>0.502</v>
      </c>
      <c r="Q174" s="2">
        <v>16.8</v>
      </c>
      <c r="R174" s="2">
        <v>3</v>
      </c>
      <c r="S174" s="2">
        <v>-1.7</v>
      </c>
      <c r="T174" s="2">
        <v>0.1</v>
      </c>
      <c r="U174" s="5">
        <v>0</v>
      </c>
      <c r="V174" s="42">
        <f t="shared" si="10"/>
        <v>3.4797896341463419</v>
      </c>
      <c r="W174" s="42">
        <f t="shared" si="11"/>
        <v>1.2400000000000002</v>
      </c>
      <c r="X174" s="42">
        <f t="shared" si="12"/>
        <v>4.314939146341465</v>
      </c>
      <c r="Y174" s="49">
        <f t="shared" si="13"/>
        <v>33.508079999999993</v>
      </c>
      <c r="Z174" s="9">
        <f t="shared" si="14"/>
        <v>18.911509573170729</v>
      </c>
    </row>
    <row r="175" spans="1:26" x14ac:dyDescent="0.2">
      <c r="A175" s="2" t="s">
        <v>402</v>
      </c>
      <c r="B175" s="2" t="s">
        <v>33</v>
      </c>
      <c r="C175" s="2">
        <v>24</v>
      </c>
      <c r="D175" s="2">
        <v>69</v>
      </c>
      <c r="E175" s="2">
        <v>29.7</v>
      </c>
      <c r="F175" s="2">
        <v>0.39500000000000002</v>
      </c>
      <c r="G175" s="2">
        <v>0.313</v>
      </c>
      <c r="H175" s="2">
        <v>0.69399999999999995</v>
      </c>
      <c r="I175" s="2">
        <v>3.8</v>
      </c>
      <c r="J175" s="2">
        <v>5.2</v>
      </c>
      <c r="K175" s="2">
        <v>1</v>
      </c>
      <c r="L175" s="2">
        <v>0.3</v>
      </c>
      <c r="M175" s="2">
        <v>2.8</v>
      </c>
      <c r="N175" s="2">
        <v>2.2000000000000002</v>
      </c>
      <c r="O175" s="2">
        <v>15.2</v>
      </c>
      <c r="P175" s="2">
        <v>0.47299999999999998</v>
      </c>
      <c r="Q175" s="2">
        <v>28.9</v>
      </c>
      <c r="R175" s="2">
        <v>-0.7</v>
      </c>
      <c r="S175" s="2">
        <v>-2.2999999999999998</v>
      </c>
      <c r="T175" s="2">
        <v>-0.1</v>
      </c>
      <c r="U175" s="5">
        <v>-17</v>
      </c>
      <c r="V175" s="42">
        <f t="shared" si="10"/>
        <v>3.6112664634146339</v>
      </c>
      <c r="W175" s="42">
        <f t="shared" si="11"/>
        <v>-3.72</v>
      </c>
      <c r="X175" s="42">
        <f t="shared" si="12"/>
        <v>-13.433911243902438</v>
      </c>
      <c r="Y175" s="49">
        <f t="shared" si="13"/>
        <v>50.920895999999992</v>
      </c>
      <c r="Z175" s="9">
        <f t="shared" si="14"/>
        <v>18.743492378048778</v>
      </c>
    </row>
    <row r="176" spans="1:26" x14ac:dyDescent="0.2">
      <c r="A176" s="2" t="s">
        <v>320</v>
      </c>
      <c r="B176" s="2" t="s">
        <v>23</v>
      </c>
      <c r="C176" s="2">
        <v>46</v>
      </c>
      <c r="D176" s="2">
        <v>38</v>
      </c>
      <c r="E176" s="2">
        <v>30.1</v>
      </c>
      <c r="F176" s="2">
        <v>0.46400000000000002</v>
      </c>
      <c r="G176" s="2">
        <v>0.34499999999999997</v>
      </c>
      <c r="H176" s="2">
        <v>0.69599999999999995</v>
      </c>
      <c r="I176" s="2">
        <v>6.4</v>
      </c>
      <c r="J176" s="2">
        <v>2.8</v>
      </c>
      <c r="K176" s="2">
        <v>1</v>
      </c>
      <c r="L176" s="2">
        <v>1.2</v>
      </c>
      <c r="M176" s="2">
        <v>1.9</v>
      </c>
      <c r="N176" s="2">
        <v>2.6</v>
      </c>
      <c r="O176" s="2">
        <v>14.6</v>
      </c>
      <c r="P176" s="2">
        <v>0.54900000000000004</v>
      </c>
      <c r="Q176" s="2">
        <v>22</v>
      </c>
      <c r="R176" s="2">
        <v>2.5</v>
      </c>
      <c r="S176" s="2">
        <v>0.7</v>
      </c>
      <c r="T176" s="2">
        <v>0.8</v>
      </c>
      <c r="U176" s="5">
        <v>0</v>
      </c>
      <c r="V176" s="42">
        <f t="shared" si="10"/>
        <v>2.9408678861788622</v>
      </c>
      <c r="W176" s="42">
        <f t="shared" si="11"/>
        <v>1.32</v>
      </c>
      <c r="X176" s="42">
        <f t="shared" si="12"/>
        <v>3.8819456097560985</v>
      </c>
      <c r="Y176" s="49">
        <f t="shared" si="13"/>
        <v>33.433008000000001</v>
      </c>
      <c r="Z176" s="9">
        <f t="shared" si="14"/>
        <v>18.657476804878051</v>
      </c>
    </row>
    <row r="177" spans="1:26" x14ac:dyDescent="0.2">
      <c r="A177" s="2" t="s">
        <v>80</v>
      </c>
      <c r="B177" s="2" t="s">
        <v>43</v>
      </c>
      <c r="C177" s="2">
        <v>58</v>
      </c>
      <c r="D177" s="2">
        <v>57</v>
      </c>
      <c r="E177" s="2">
        <v>14.2</v>
      </c>
      <c r="F177" s="2">
        <v>0.627</v>
      </c>
      <c r="G177" s="2">
        <v>0</v>
      </c>
      <c r="H177" s="2">
        <v>0.68200000000000005</v>
      </c>
      <c r="I177" s="2">
        <v>3.6</v>
      </c>
      <c r="J177" s="2">
        <v>1.8</v>
      </c>
      <c r="K177" s="2">
        <v>0.6</v>
      </c>
      <c r="L177" s="2">
        <v>1</v>
      </c>
      <c r="M177" s="2">
        <v>0.9</v>
      </c>
      <c r="N177" s="2">
        <v>1.6</v>
      </c>
      <c r="O177" s="2">
        <v>4.5999999999999996</v>
      </c>
      <c r="P177" s="2">
        <v>0.64100000000000001</v>
      </c>
      <c r="Q177" s="2">
        <v>13.9</v>
      </c>
      <c r="R177" s="2">
        <v>2.9</v>
      </c>
      <c r="S177" s="2">
        <v>3.7</v>
      </c>
      <c r="T177" s="2">
        <v>1.2</v>
      </c>
      <c r="U177" s="5">
        <v>18</v>
      </c>
      <c r="V177" s="42">
        <f t="shared" si="10"/>
        <v>1.6578716463414633</v>
      </c>
      <c r="W177" s="42">
        <f t="shared" si="11"/>
        <v>5.24</v>
      </c>
      <c r="X177" s="42">
        <f t="shared" si="12"/>
        <v>8.6872474268292681</v>
      </c>
      <c r="Y177" s="49">
        <f t="shared" si="13"/>
        <v>27.972408000000001</v>
      </c>
      <c r="Z177" s="9">
        <f t="shared" si="14"/>
        <v>18.329827713414634</v>
      </c>
    </row>
    <row r="178" spans="1:26" x14ac:dyDescent="0.2">
      <c r="A178" s="2" t="s">
        <v>414</v>
      </c>
      <c r="B178" s="2" t="s">
        <v>41</v>
      </c>
      <c r="C178" s="2">
        <v>55</v>
      </c>
      <c r="D178" s="2">
        <v>63</v>
      </c>
      <c r="E178" s="2">
        <v>14.9</v>
      </c>
      <c r="F178" s="2">
        <v>0.54100000000000004</v>
      </c>
      <c r="G178" s="2">
        <v>0.31</v>
      </c>
      <c r="H178" s="2">
        <v>0.753</v>
      </c>
      <c r="I178" s="2">
        <v>4.3</v>
      </c>
      <c r="J178" s="2">
        <v>0.9</v>
      </c>
      <c r="K178" s="2">
        <v>0.5</v>
      </c>
      <c r="L178" s="2">
        <v>0.8</v>
      </c>
      <c r="M178" s="2">
        <v>0.9</v>
      </c>
      <c r="N178" s="2">
        <v>2.5</v>
      </c>
      <c r="O178" s="2">
        <v>5.3</v>
      </c>
      <c r="P178" s="2">
        <v>0.61599999999999999</v>
      </c>
      <c r="Q178" s="2">
        <v>15.5</v>
      </c>
      <c r="R178" s="2">
        <v>3.5</v>
      </c>
      <c r="S178" s="2">
        <v>2.6</v>
      </c>
      <c r="T178" s="2">
        <v>1.1000000000000001</v>
      </c>
      <c r="U178" s="5">
        <v>17</v>
      </c>
      <c r="V178" s="42">
        <f t="shared" si="10"/>
        <v>2.0331345274390245</v>
      </c>
      <c r="W178" s="42">
        <f t="shared" si="11"/>
        <v>5.24</v>
      </c>
      <c r="X178" s="42">
        <f t="shared" si="12"/>
        <v>10.653624923780489</v>
      </c>
      <c r="Y178" s="49">
        <f t="shared" si="13"/>
        <v>25.892495999999998</v>
      </c>
      <c r="Z178" s="9">
        <f t="shared" si="14"/>
        <v>18.273060461890243</v>
      </c>
    </row>
    <row r="179" spans="1:26" x14ac:dyDescent="0.2">
      <c r="A179" s="2" t="s">
        <v>213</v>
      </c>
      <c r="B179" s="2" t="s">
        <v>39</v>
      </c>
      <c r="C179" s="2">
        <v>35</v>
      </c>
      <c r="D179" s="2">
        <v>63</v>
      </c>
      <c r="E179" s="2">
        <v>23.2</v>
      </c>
      <c r="F179" s="2">
        <v>0.46899999999999997</v>
      </c>
      <c r="G179" s="2">
        <v>0.39600000000000002</v>
      </c>
      <c r="H179" s="2">
        <v>0.70199999999999996</v>
      </c>
      <c r="I179" s="2">
        <v>4.2</v>
      </c>
      <c r="J179" s="2">
        <v>1.3</v>
      </c>
      <c r="K179" s="2">
        <v>0.7</v>
      </c>
      <c r="L179" s="2">
        <v>0.3</v>
      </c>
      <c r="M179" s="2">
        <v>0.7</v>
      </c>
      <c r="N179" s="2">
        <v>1.7</v>
      </c>
      <c r="O179" s="2">
        <v>7.9</v>
      </c>
      <c r="P179" s="2">
        <v>0.59599999999999997</v>
      </c>
      <c r="Q179" s="2">
        <v>13.5</v>
      </c>
      <c r="R179" s="2">
        <v>3.4</v>
      </c>
      <c r="S179" s="2">
        <v>-0.1</v>
      </c>
      <c r="T179" s="2">
        <v>0.7</v>
      </c>
      <c r="U179" s="5">
        <v>7</v>
      </c>
      <c r="V179" s="42">
        <f t="shared" si="10"/>
        <v>1.7545884146341462</v>
      </c>
      <c r="W179" s="42">
        <f t="shared" si="11"/>
        <v>3.04</v>
      </c>
      <c r="X179" s="42">
        <f t="shared" si="12"/>
        <v>5.3339487804878045</v>
      </c>
      <c r="Y179" s="49">
        <f t="shared" si="13"/>
        <v>30.991968</v>
      </c>
      <c r="Z179" s="9">
        <f t="shared" si="14"/>
        <v>18.162958390243901</v>
      </c>
    </row>
    <row r="180" spans="1:26" x14ac:dyDescent="0.2">
      <c r="A180" s="2" t="s">
        <v>432</v>
      </c>
      <c r="B180" s="2" t="s">
        <v>21</v>
      </c>
      <c r="C180" s="2">
        <v>44</v>
      </c>
      <c r="D180" s="2">
        <v>67</v>
      </c>
      <c r="E180" s="2">
        <v>22.9</v>
      </c>
      <c r="F180" s="2">
        <v>0.438</v>
      </c>
      <c r="G180" s="2">
        <v>0.28799999999999998</v>
      </c>
      <c r="H180" s="2">
        <v>0.71399999999999997</v>
      </c>
      <c r="I180" s="2">
        <v>3.8</v>
      </c>
      <c r="J180" s="2">
        <v>3.4</v>
      </c>
      <c r="K180" s="2">
        <v>0.9</v>
      </c>
      <c r="L180" s="2">
        <v>0.7</v>
      </c>
      <c r="M180" s="2">
        <v>2.1</v>
      </c>
      <c r="N180" s="2">
        <v>1.9</v>
      </c>
      <c r="O180" s="2">
        <v>11.4</v>
      </c>
      <c r="P180" s="2">
        <v>0.5</v>
      </c>
      <c r="Q180" s="2">
        <v>26.2</v>
      </c>
      <c r="R180" s="2">
        <v>1.1000000000000001</v>
      </c>
      <c r="S180" s="2">
        <v>-2.1</v>
      </c>
      <c r="T180" s="2">
        <v>0</v>
      </c>
      <c r="U180" s="5">
        <v>-11</v>
      </c>
      <c r="V180" s="42">
        <f t="shared" si="10"/>
        <v>4.493752642276422</v>
      </c>
      <c r="W180" s="42">
        <f t="shared" si="11"/>
        <v>-1.7600000000000002</v>
      </c>
      <c r="X180" s="42">
        <f t="shared" si="12"/>
        <v>-7.9090046504065041</v>
      </c>
      <c r="Y180" s="49">
        <f t="shared" si="13"/>
        <v>43.308799999999998</v>
      </c>
      <c r="Z180" s="9">
        <f t="shared" si="14"/>
        <v>17.699897674796748</v>
      </c>
    </row>
    <row r="181" spans="1:26" x14ac:dyDescent="0.2">
      <c r="A181" s="2" t="s">
        <v>344</v>
      </c>
      <c r="B181" s="2" t="s">
        <v>25</v>
      </c>
      <c r="C181" s="2">
        <v>27</v>
      </c>
      <c r="D181" s="2">
        <v>70</v>
      </c>
      <c r="E181" s="2">
        <v>23.5</v>
      </c>
      <c r="F181" s="2">
        <v>0.47799999999999998</v>
      </c>
      <c r="G181" s="2">
        <v>0.34599999999999997</v>
      </c>
      <c r="H181" s="2">
        <v>0.65500000000000003</v>
      </c>
      <c r="I181" s="2">
        <v>4.7</v>
      </c>
      <c r="J181" s="2">
        <v>1.5</v>
      </c>
      <c r="K181" s="2">
        <v>0.8</v>
      </c>
      <c r="L181" s="2">
        <v>0.4</v>
      </c>
      <c r="M181" s="2">
        <v>1.1000000000000001</v>
      </c>
      <c r="N181" s="2">
        <v>2.2999999999999998</v>
      </c>
      <c r="O181" s="2">
        <v>7.9</v>
      </c>
      <c r="P181" s="2">
        <v>0.54200000000000004</v>
      </c>
      <c r="Q181" s="2">
        <v>15.6</v>
      </c>
      <c r="R181" s="2">
        <v>2.4</v>
      </c>
      <c r="S181" s="2">
        <v>-1.6</v>
      </c>
      <c r="T181" s="2">
        <v>0.1</v>
      </c>
      <c r="U181" s="5">
        <v>-3</v>
      </c>
      <c r="V181" s="42">
        <f t="shared" si="10"/>
        <v>1.7603506097560977</v>
      </c>
      <c r="W181" s="42">
        <f t="shared" si="11"/>
        <v>0.39999999999999991</v>
      </c>
      <c r="X181" s="42">
        <f t="shared" si="12"/>
        <v>0.7041402439024389</v>
      </c>
      <c r="Y181" s="49">
        <f t="shared" si="13"/>
        <v>34.641040000000011</v>
      </c>
      <c r="Z181" s="9">
        <f t="shared" si="14"/>
        <v>17.672590121951224</v>
      </c>
    </row>
    <row r="182" spans="1:26" x14ac:dyDescent="0.2">
      <c r="A182" s="2" t="s">
        <v>399</v>
      </c>
      <c r="B182" s="2" t="s">
        <v>36</v>
      </c>
      <c r="C182" s="2">
        <v>25</v>
      </c>
      <c r="D182" s="2">
        <v>69</v>
      </c>
      <c r="E182" s="2">
        <v>29.4</v>
      </c>
      <c r="F182" s="2">
        <v>0.46500000000000002</v>
      </c>
      <c r="G182" s="2">
        <v>0.33800000000000002</v>
      </c>
      <c r="H182" s="2">
        <v>0.76800000000000002</v>
      </c>
      <c r="I182" s="2">
        <v>3.5</v>
      </c>
      <c r="J182" s="2">
        <v>2.5</v>
      </c>
      <c r="K182" s="2">
        <v>0.8</v>
      </c>
      <c r="L182" s="2">
        <v>0.2</v>
      </c>
      <c r="M182" s="2">
        <v>2.1</v>
      </c>
      <c r="N182" s="2">
        <v>2.5</v>
      </c>
      <c r="O182" s="2">
        <v>13.9</v>
      </c>
      <c r="P182" s="2">
        <v>0.55500000000000005</v>
      </c>
      <c r="Q182" s="2">
        <v>22</v>
      </c>
      <c r="R182" s="2">
        <v>1.9</v>
      </c>
      <c r="S182" s="2">
        <v>-2.2999999999999998</v>
      </c>
      <c r="T182" s="2">
        <v>-0.2</v>
      </c>
      <c r="U182" s="5">
        <v>-10</v>
      </c>
      <c r="V182" s="42">
        <f t="shared" si="10"/>
        <v>2.8346798780487803</v>
      </c>
      <c r="W182" s="42">
        <f t="shared" si="11"/>
        <v>-1.32</v>
      </c>
      <c r="X182" s="42">
        <f t="shared" si="12"/>
        <v>-3.7417774390243901</v>
      </c>
      <c r="Y182" s="49">
        <f t="shared" si="13"/>
        <v>38.818019999999997</v>
      </c>
      <c r="Z182" s="9">
        <f t="shared" si="14"/>
        <v>17.538121280487804</v>
      </c>
    </row>
    <row r="183" spans="1:26" x14ac:dyDescent="0.2">
      <c r="A183" s="2" t="s">
        <v>290</v>
      </c>
      <c r="B183" s="2" t="s">
        <v>25</v>
      </c>
      <c r="C183" s="2">
        <v>27</v>
      </c>
      <c r="D183" s="2">
        <v>64</v>
      </c>
      <c r="E183" s="2">
        <v>26.4</v>
      </c>
      <c r="F183" s="2">
        <v>0.53</v>
      </c>
      <c r="G183" s="2">
        <v>0.28599999999999998</v>
      </c>
      <c r="H183" s="2">
        <v>0.75600000000000001</v>
      </c>
      <c r="I183" s="2">
        <v>4.5</v>
      </c>
      <c r="J183" s="2">
        <v>1.9</v>
      </c>
      <c r="K183" s="2">
        <v>0.2</v>
      </c>
      <c r="L183" s="2">
        <v>0.8</v>
      </c>
      <c r="M183" s="2">
        <v>1.7</v>
      </c>
      <c r="N183" s="2">
        <v>1.7</v>
      </c>
      <c r="O183" s="2">
        <v>11.8</v>
      </c>
      <c r="P183" s="2">
        <v>0.55200000000000005</v>
      </c>
      <c r="Q183" s="2">
        <v>20.399999999999999</v>
      </c>
      <c r="R183" s="2">
        <v>1.9</v>
      </c>
      <c r="S183" s="2">
        <v>-1.9</v>
      </c>
      <c r="T183" s="2">
        <v>0</v>
      </c>
      <c r="U183" s="5">
        <v>-8</v>
      </c>
      <c r="V183" s="42">
        <f t="shared" si="10"/>
        <v>2.3644097560975608</v>
      </c>
      <c r="W183" s="42">
        <f t="shared" si="11"/>
        <v>-0.84000000000000008</v>
      </c>
      <c r="X183" s="42">
        <f t="shared" si="12"/>
        <v>-1.9861041951219511</v>
      </c>
      <c r="Y183" s="49">
        <f t="shared" si="13"/>
        <v>36.770816000000003</v>
      </c>
      <c r="Z183" s="9">
        <f t="shared" si="14"/>
        <v>17.392355902439025</v>
      </c>
    </row>
    <row r="184" spans="1:26" x14ac:dyDescent="0.2">
      <c r="A184" s="2" t="s">
        <v>123</v>
      </c>
      <c r="B184" s="2" t="s">
        <v>19</v>
      </c>
      <c r="C184" s="2">
        <v>21</v>
      </c>
      <c r="D184" s="2">
        <v>72</v>
      </c>
      <c r="E184" s="2">
        <v>21.2</v>
      </c>
      <c r="F184" s="2">
        <v>0.42299999999999999</v>
      </c>
      <c r="G184" s="2">
        <v>0.29499999999999998</v>
      </c>
      <c r="H184" s="2">
        <v>0.60799999999999998</v>
      </c>
      <c r="I184" s="2">
        <v>5.5</v>
      </c>
      <c r="J184" s="2">
        <v>1.2</v>
      </c>
      <c r="K184" s="2">
        <v>0.7</v>
      </c>
      <c r="L184" s="2">
        <v>1</v>
      </c>
      <c r="M184" s="2">
        <v>1.5</v>
      </c>
      <c r="N184" s="2">
        <v>2.8</v>
      </c>
      <c r="O184" s="2">
        <v>7.7</v>
      </c>
      <c r="P184" s="2">
        <v>0.50900000000000001</v>
      </c>
      <c r="Q184" s="2">
        <v>18.100000000000001</v>
      </c>
      <c r="R184" s="2">
        <v>0.7</v>
      </c>
      <c r="S184" s="2">
        <v>-2</v>
      </c>
      <c r="T184" s="2">
        <v>0</v>
      </c>
      <c r="U184" s="5">
        <v>-14</v>
      </c>
      <c r="V184" s="42">
        <f t="shared" si="10"/>
        <v>1.4740463414634144</v>
      </c>
      <c r="W184" s="42">
        <f t="shared" si="11"/>
        <v>-2.5200000000000005</v>
      </c>
      <c r="X184" s="42">
        <f t="shared" si="12"/>
        <v>-3.7145967804878048</v>
      </c>
      <c r="Y184" s="49">
        <f t="shared" si="13"/>
        <v>37.783583999999998</v>
      </c>
      <c r="Z184" s="9">
        <f t="shared" si="14"/>
        <v>17.034493609756097</v>
      </c>
    </row>
    <row r="185" spans="1:26" x14ac:dyDescent="0.2">
      <c r="A185" s="2" t="s">
        <v>424</v>
      </c>
      <c r="B185" s="2" t="s">
        <v>29</v>
      </c>
      <c r="C185" s="2">
        <v>49</v>
      </c>
      <c r="D185" s="2">
        <v>79</v>
      </c>
      <c r="E185" s="2">
        <v>25.7</v>
      </c>
      <c r="F185" s="2">
        <v>0.44700000000000001</v>
      </c>
      <c r="G185" s="2">
        <v>0.318</v>
      </c>
      <c r="H185" s="2">
        <v>0.85</v>
      </c>
      <c r="I185" s="2">
        <v>3.1</v>
      </c>
      <c r="J185" s="2">
        <v>2.2000000000000002</v>
      </c>
      <c r="K185" s="2">
        <v>0.6</v>
      </c>
      <c r="L185" s="2">
        <v>0.4</v>
      </c>
      <c r="M185" s="2">
        <v>1.3</v>
      </c>
      <c r="N185" s="2">
        <v>2.1</v>
      </c>
      <c r="O185" s="2">
        <v>8.1999999999999993</v>
      </c>
      <c r="P185" s="2">
        <v>0.52</v>
      </c>
      <c r="Q185" s="2">
        <v>15.6</v>
      </c>
      <c r="R185" s="2">
        <v>2.6</v>
      </c>
      <c r="S185" s="2">
        <v>-1.8</v>
      </c>
      <c r="T185" s="2">
        <v>0.1</v>
      </c>
      <c r="U185" s="5">
        <v>-6</v>
      </c>
      <c r="V185" s="42">
        <f t="shared" si="10"/>
        <v>3.942991158536584</v>
      </c>
      <c r="W185" s="42">
        <f t="shared" si="11"/>
        <v>-0.12000000000000011</v>
      </c>
      <c r="X185" s="42">
        <f t="shared" si="12"/>
        <v>-0.47315893902439049</v>
      </c>
      <c r="Y185" s="49">
        <f t="shared" si="13"/>
        <v>34.393439999999998</v>
      </c>
      <c r="Z185" s="9">
        <f t="shared" si="14"/>
        <v>16.960140530487802</v>
      </c>
    </row>
    <row r="186" spans="1:26" x14ac:dyDescent="0.2">
      <c r="A186" s="2" t="s">
        <v>401</v>
      </c>
      <c r="B186" s="2" t="s">
        <v>41</v>
      </c>
      <c r="C186" s="2">
        <v>55</v>
      </c>
      <c r="D186" s="2">
        <v>54</v>
      </c>
      <c r="E186" s="2">
        <v>29.9</v>
      </c>
      <c r="F186" s="2">
        <v>0.36699999999999999</v>
      </c>
      <c r="G186" s="2">
        <v>0.30099999999999999</v>
      </c>
      <c r="H186" s="2">
        <v>0.72899999999999998</v>
      </c>
      <c r="I186" s="2">
        <v>3.5</v>
      </c>
      <c r="J186" s="2">
        <v>4.8</v>
      </c>
      <c r="K186" s="2">
        <v>1.3</v>
      </c>
      <c r="L186" s="2">
        <v>0.4</v>
      </c>
      <c r="M186" s="2">
        <v>2.4</v>
      </c>
      <c r="N186" s="2">
        <v>2.5</v>
      </c>
      <c r="O186" s="2">
        <v>10.199999999999999</v>
      </c>
      <c r="P186" s="2">
        <v>0.47899999999999998</v>
      </c>
      <c r="Q186" s="2">
        <v>19.399999999999999</v>
      </c>
      <c r="R186" s="2">
        <v>1.9</v>
      </c>
      <c r="S186" s="2">
        <v>-0.5</v>
      </c>
      <c r="T186" s="2">
        <v>0.6</v>
      </c>
      <c r="U186" s="5">
        <v>-7</v>
      </c>
      <c r="V186" s="42">
        <f t="shared" si="10"/>
        <v>4.3769771341463422</v>
      </c>
      <c r="W186" s="42">
        <f t="shared" si="11"/>
        <v>-0.40000000000000013</v>
      </c>
      <c r="X186" s="42">
        <f t="shared" si="12"/>
        <v>-1.7507908536585375</v>
      </c>
      <c r="Y186" s="49">
        <f t="shared" si="13"/>
        <v>35.609327999999998</v>
      </c>
      <c r="Z186" s="9">
        <f t="shared" si="14"/>
        <v>16.929268573170731</v>
      </c>
    </row>
    <row r="187" spans="1:26" x14ac:dyDescent="0.2">
      <c r="A187" s="2" t="s">
        <v>87</v>
      </c>
      <c r="B187" s="2" t="s">
        <v>40</v>
      </c>
      <c r="C187" s="2">
        <v>47</v>
      </c>
      <c r="D187" s="2">
        <v>67</v>
      </c>
      <c r="E187" s="2">
        <v>20.5</v>
      </c>
      <c r="F187" s="2">
        <v>0.46100000000000002</v>
      </c>
      <c r="G187" s="2">
        <v>0.41499999999999998</v>
      </c>
      <c r="H187" s="2">
        <v>0.8</v>
      </c>
      <c r="I187" s="2">
        <v>4.0999999999999996</v>
      </c>
      <c r="J187" s="2">
        <v>1.3</v>
      </c>
      <c r="K187" s="2">
        <v>0.7</v>
      </c>
      <c r="L187" s="2">
        <v>0.2</v>
      </c>
      <c r="M187" s="2">
        <v>0.8</v>
      </c>
      <c r="N187" s="2">
        <v>2.1</v>
      </c>
      <c r="O187" s="2">
        <v>6.8</v>
      </c>
      <c r="P187" s="2">
        <v>0.58099999999999996</v>
      </c>
      <c r="Q187" s="2">
        <v>14.3</v>
      </c>
      <c r="R187" s="2">
        <v>2.8</v>
      </c>
      <c r="S187" s="2">
        <v>0.5</v>
      </c>
      <c r="T187" s="2">
        <v>0.9</v>
      </c>
      <c r="U187" s="5">
        <v>4</v>
      </c>
      <c r="V187" s="42">
        <f t="shared" si="10"/>
        <v>2.3453489583333331</v>
      </c>
      <c r="W187" s="42">
        <f t="shared" si="11"/>
        <v>2.2800000000000002</v>
      </c>
      <c r="X187" s="42">
        <f t="shared" si="12"/>
        <v>5.3473956249999999</v>
      </c>
      <c r="Y187" s="49">
        <f t="shared" si="13"/>
        <v>28.463743999999991</v>
      </c>
      <c r="Z187" s="9">
        <f t="shared" si="14"/>
        <v>16.905569812499994</v>
      </c>
    </row>
    <row r="188" spans="1:26" x14ac:dyDescent="0.2">
      <c r="A188" s="2" t="s">
        <v>296</v>
      </c>
      <c r="B188" s="2" t="s">
        <v>36</v>
      </c>
      <c r="C188" s="2">
        <v>25</v>
      </c>
      <c r="D188" s="2">
        <v>69</v>
      </c>
      <c r="E188" s="2">
        <v>19.8</v>
      </c>
      <c r="F188" s="2">
        <v>0.43</v>
      </c>
      <c r="G188" s="2">
        <v>0.34499999999999997</v>
      </c>
      <c r="H188" s="2">
        <v>0.71099999999999997</v>
      </c>
      <c r="I188" s="2">
        <v>2.4</v>
      </c>
      <c r="J188" s="2">
        <v>3.9</v>
      </c>
      <c r="K188" s="2">
        <v>0.8</v>
      </c>
      <c r="L188" s="2">
        <v>0.1</v>
      </c>
      <c r="M188" s="2">
        <v>1.3</v>
      </c>
      <c r="N188" s="2">
        <v>1.3</v>
      </c>
      <c r="O188" s="2">
        <v>6.9</v>
      </c>
      <c r="P188" s="2">
        <v>0.51800000000000002</v>
      </c>
      <c r="Q188" s="2">
        <v>17.600000000000001</v>
      </c>
      <c r="R188" s="2">
        <v>1.9</v>
      </c>
      <c r="S188" s="2">
        <v>-2.4</v>
      </c>
      <c r="T188" s="2">
        <v>-0.1</v>
      </c>
      <c r="U188" s="5">
        <v>-5</v>
      </c>
      <c r="V188" s="42">
        <f t="shared" si="10"/>
        <v>1.5272560975609757</v>
      </c>
      <c r="W188" s="42">
        <f t="shared" si="11"/>
        <v>-0.28000000000000003</v>
      </c>
      <c r="X188" s="42">
        <f t="shared" si="12"/>
        <v>-0.42763170731707323</v>
      </c>
      <c r="Y188" s="49">
        <f t="shared" si="13"/>
        <v>34.23559199999999</v>
      </c>
      <c r="Z188" s="9">
        <f t="shared" si="14"/>
        <v>16.903980146341457</v>
      </c>
    </row>
    <row r="189" spans="1:26" x14ac:dyDescent="0.2">
      <c r="A189" s="2" t="s">
        <v>304</v>
      </c>
      <c r="B189" s="2" t="s">
        <v>34</v>
      </c>
      <c r="C189" s="2">
        <v>65</v>
      </c>
      <c r="D189" s="2">
        <v>61</v>
      </c>
      <c r="E189" s="2">
        <v>25.6</v>
      </c>
      <c r="F189" s="2">
        <v>0.48099999999999998</v>
      </c>
      <c r="G189" s="2">
        <v>0.36399999999999999</v>
      </c>
      <c r="H189" s="2">
        <v>0.68400000000000005</v>
      </c>
      <c r="I189" s="2">
        <v>3</v>
      </c>
      <c r="J189" s="2">
        <v>0.9</v>
      </c>
      <c r="K189" s="2">
        <v>1.2</v>
      </c>
      <c r="L189" s="2">
        <v>0.4</v>
      </c>
      <c r="M189" s="2">
        <v>1.1000000000000001</v>
      </c>
      <c r="N189" s="2">
        <v>1.6</v>
      </c>
      <c r="O189" s="2">
        <v>7.5</v>
      </c>
      <c r="P189" s="2">
        <v>0.59499999999999997</v>
      </c>
      <c r="Q189" s="2">
        <v>12.8</v>
      </c>
      <c r="R189" s="2">
        <v>2.8</v>
      </c>
      <c r="S189" s="2">
        <v>0</v>
      </c>
      <c r="T189" s="2">
        <v>0.8</v>
      </c>
      <c r="U189" s="5">
        <v>1</v>
      </c>
      <c r="V189" s="42">
        <f t="shared" si="10"/>
        <v>3.3009430894308944</v>
      </c>
      <c r="W189" s="42">
        <f t="shared" si="11"/>
        <v>1.64</v>
      </c>
      <c r="X189" s="42">
        <f t="shared" si="12"/>
        <v>5.413546666666667</v>
      </c>
      <c r="Y189" s="49">
        <f t="shared" si="13"/>
        <v>28.090500000000002</v>
      </c>
      <c r="Z189" s="9">
        <f t="shared" si="14"/>
        <v>16.752023333333334</v>
      </c>
    </row>
    <row r="190" spans="1:26" x14ac:dyDescent="0.2">
      <c r="A190" s="2" t="s">
        <v>97</v>
      </c>
      <c r="B190" s="2" t="s">
        <v>32</v>
      </c>
      <c r="C190" s="2">
        <v>44</v>
      </c>
      <c r="D190" s="2">
        <v>48</v>
      </c>
      <c r="E190" s="2">
        <v>29.9</v>
      </c>
      <c r="F190" s="2">
        <v>0.48499999999999999</v>
      </c>
      <c r="G190" s="2">
        <v>0.38500000000000001</v>
      </c>
      <c r="H190" s="2">
        <v>0.88200000000000001</v>
      </c>
      <c r="I190" s="2">
        <v>3.3</v>
      </c>
      <c r="J190" s="2">
        <v>3.2</v>
      </c>
      <c r="K190" s="2">
        <v>0.9</v>
      </c>
      <c r="L190" s="2">
        <v>0.3</v>
      </c>
      <c r="M190" s="2">
        <v>1.4</v>
      </c>
      <c r="N190" s="2">
        <v>2.7</v>
      </c>
      <c r="O190" s="2">
        <v>13</v>
      </c>
      <c r="P190" s="2">
        <v>0.57799999999999996</v>
      </c>
      <c r="Q190" s="2">
        <v>19.100000000000001</v>
      </c>
      <c r="R190" s="2">
        <v>2.7</v>
      </c>
      <c r="S190" s="2">
        <v>-1.3</v>
      </c>
      <c r="T190" s="2">
        <v>0.2</v>
      </c>
      <c r="U190" s="5">
        <v>-1</v>
      </c>
      <c r="V190" s="42">
        <f t="shared" si="10"/>
        <v>3.0643853658536586</v>
      </c>
      <c r="W190" s="42">
        <f t="shared" si="11"/>
        <v>0.96000000000000019</v>
      </c>
      <c r="X190" s="42">
        <f t="shared" si="12"/>
        <v>2.9418099512195131</v>
      </c>
      <c r="Y190" s="49">
        <f t="shared" si="13"/>
        <v>30.286080000000013</v>
      </c>
      <c r="Z190" s="9">
        <f t="shared" si="14"/>
        <v>16.613944975609762</v>
      </c>
    </row>
    <row r="191" spans="1:26" x14ac:dyDescent="0.2">
      <c r="A191" s="2" t="s">
        <v>205</v>
      </c>
      <c r="B191" s="2" t="s">
        <v>29</v>
      </c>
      <c r="C191" s="2">
        <v>49</v>
      </c>
      <c r="D191" s="2">
        <v>59</v>
      </c>
      <c r="E191" s="2">
        <v>21.4</v>
      </c>
      <c r="F191" s="2">
        <v>0.495</v>
      </c>
      <c r="G191" s="2">
        <v>0.41499999999999998</v>
      </c>
      <c r="H191" s="2">
        <v>0.71199999999999997</v>
      </c>
      <c r="I191" s="2">
        <v>2.7</v>
      </c>
      <c r="J191" s="2">
        <v>0.9</v>
      </c>
      <c r="K191" s="2">
        <v>0.8</v>
      </c>
      <c r="L191" s="2">
        <v>0.7</v>
      </c>
      <c r="M191" s="2">
        <v>0.7</v>
      </c>
      <c r="N191" s="2">
        <v>1.7</v>
      </c>
      <c r="O191" s="2">
        <v>6.5</v>
      </c>
      <c r="P191" s="2">
        <v>0.59599999999999997</v>
      </c>
      <c r="Q191" s="2">
        <v>12.6</v>
      </c>
      <c r="R191" s="2">
        <v>3.2</v>
      </c>
      <c r="S191" s="2">
        <v>1.8</v>
      </c>
      <c r="T191" s="2">
        <v>1.2</v>
      </c>
      <c r="U191" s="5">
        <v>11</v>
      </c>
      <c r="V191" s="42">
        <f t="shared" si="10"/>
        <v>1.9805112804878044</v>
      </c>
      <c r="W191" s="42">
        <f t="shared" si="11"/>
        <v>3.9600000000000004</v>
      </c>
      <c r="X191" s="42">
        <f t="shared" si="12"/>
        <v>7.8428246707317069</v>
      </c>
      <c r="Y191" s="49">
        <f t="shared" si="13"/>
        <v>24.931040000000003</v>
      </c>
      <c r="Z191" s="9">
        <f t="shared" si="14"/>
        <v>16.386932335365856</v>
      </c>
    </row>
    <row r="192" spans="1:26" x14ac:dyDescent="0.2">
      <c r="A192" s="2" t="s">
        <v>317</v>
      </c>
      <c r="B192" s="2" t="s">
        <v>35</v>
      </c>
      <c r="C192" s="2">
        <v>59</v>
      </c>
      <c r="D192" s="2">
        <v>70</v>
      </c>
      <c r="E192" s="2">
        <v>19.100000000000001</v>
      </c>
      <c r="F192" s="2">
        <v>0.379</v>
      </c>
      <c r="G192" s="2">
        <v>0.36099999999999999</v>
      </c>
      <c r="H192" s="2">
        <v>0.83499999999999996</v>
      </c>
      <c r="I192" s="2">
        <v>2.2000000000000002</v>
      </c>
      <c r="J192" s="2">
        <v>0.8</v>
      </c>
      <c r="K192" s="2">
        <v>0.5</v>
      </c>
      <c r="L192" s="2">
        <v>0.3</v>
      </c>
      <c r="M192" s="2">
        <v>0.6</v>
      </c>
      <c r="N192" s="2">
        <v>1.9</v>
      </c>
      <c r="O192" s="2">
        <v>10</v>
      </c>
      <c r="P192" s="2">
        <v>0.54500000000000004</v>
      </c>
      <c r="Q192" s="2">
        <v>22.3</v>
      </c>
      <c r="R192" s="2">
        <v>2.9</v>
      </c>
      <c r="S192" s="2">
        <v>-0.5</v>
      </c>
      <c r="T192" s="2">
        <v>0.5</v>
      </c>
      <c r="U192" s="5">
        <v>1</v>
      </c>
      <c r="V192" s="42">
        <f t="shared" si="10"/>
        <v>4.4692350101626008</v>
      </c>
      <c r="W192" s="42">
        <f t="shared" si="11"/>
        <v>1.5599999999999998</v>
      </c>
      <c r="X192" s="42">
        <f t="shared" si="12"/>
        <v>6.9720066158536564</v>
      </c>
      <c r="Y192" s="49">
        <f t="shared" si="13"/>
        <v>25.732000000000003</v>
      </c>
      <c r="Z192" s="9">
        <f t="shared" si="14"/>
        <v>16.352003307926829</v>
      </c>
    </row>
    <row r="193" spans="1:26" x14ac:dyDescent="0.2">
      <c r="A193" s="2" t="s">
        <v>309</v>
      </c>
      <c r="B193" s="2" t="s">
        <v>43</v>
      </c>
      <c r="C193" s="2">
        <v>58</v>
      </c>
      <c r="D193" s="2">
        <v>65</v>
      </c>
      <c r="E193" s="2">
        <v>9.5</v>
      </c>
      <c r="F193" s="2">
        <v>0.621</v>
      </c>
      <c r="G193" s="2">
        <v>0</v>
      </c>
      <c r="H193" s="2">
        <v>0.73099999999999998</v>
      </c>
      <c r="I193" s="2">
        <v>2.6</v>
      </c>
      <c r="J193" s="2">
        <v>0.5</v>
      </c>
      <c r="K193" s="2">
        <v>0.3</v>
      </c>
      <c r="L193" s="2">
        <v>0.9</v>
      </c>
      <c r="M193" s="2">
        <v>0.4</v>
      </c>
      <c r="N193" s="2">
        <v>1.4</v>
      </c>
      <c r="O193" s="2">
        <v>4.8</v>
      </c>
      <c r="P193" s="2">
        <v>0.64100000000000001</v>
      </c>
      <c r="Q193" s="2">
        <v>19.2</v>
      </c>
      <c r="R193" s="2">
        <v>2.7</v>
      </c>
      <c r="S193" s="2">
        <v>2.6</v>
      </c>
      <c r="T193" s="2">
        <v>0.7</v>
      </c>
      <c r="U193" s="5">
        <v>21</v>
      </c>
      <c r="V193" s="42">
        <f t="shared" si="10"/>
        <v>1.7470731707317073</v>
      </c>
      <c r="W193" s="42">
        <f t="shared" si="11"/>
        <v>5.5600000000000005</v>
      </c>
      <c r="X193" s="42">
        <f t="shared" si="12"/>
        <v>9.7137268292682943</v>
      </c>
      <c r="Y193" s="49">
        <f t="shared" si="13"/>
        <v>22.741679999999995</v>
      </c>
      <c r="Z193" s="9">
        <f t="shared" si="14"/>
        <v>16.227703414634146</v>
      </c>
    </row>
    <row r="194" spans="1:26" x14ac:dyDescent="0.2">
      <c r="A194" s="2" t="s">
        <v>171</v>
      </c>
      <c r="B194" s="2" t="s">
        <v>18</v>
      </c>
      <c r="C194" s="2">
        <v>48</v>
      </c>
      <c r="D194" s="2">
        <v>82</v>
      </c>
      <c r="E194" s="2">
        <v>16.600000000000001</v>
      </c>
      <c r="F194" s="2">
        <v>0.40600000000000003</v>
      </c>
      <c r="G194" s="2">
        <v>0.35199999999999998</v>
      </c>
      <c r="H194" s="2">
        <v>0.81799999999999995</v>
      </c>
      <c r="I194" s="2">
        <v>1.9</v>
      </c>
      <c r="J194" s="2">
        <v>2.5</v>
      </c>
      <c r="K194" s="2">
        <v>0.6</v>
      </c>
      <c r="L194" s="2">
        <v>0.2</v>
      </c>
      <c r="M194" s="2">
        <v>0.9</v>
      </c>
      <c r="N194" s="2">
        <v>1.1000000000000001</v>
      </c>
      <c r="O194" s="2">
        <v>6.9</v>
      </c>
      <c r="P194" s="2">
        <v>0.49399999999999999</v>
      </c>
      <c r="Q194" s="2">
        <v>20.399999999999999</v>
      </c>
      <c r="R194" s="2">
        <v>2.2000000000000002</v>
      </c>
      <c r="S194" s="2">
        <v>-2.8</v>
      </c>
      <c r="T194" s="2">
        <v>-0.3</v>
      </c>
      <c r="U194" s="5">
        <v>-4</v>
      </c>
      <c r="V194" s="42">
        <f t="shared" si="10"/>
        <v>3.3864000000000001</v>
      </c>
      <c r="W194" s="42">
        <f t="shared" si="11"/>
        <v>-3.9999999999999925E-2</v>
      </c>
      <c r="X194" s="42">
        <f t="shared" si="12"/>
        <v>-0.13545599999999974</v>
      </c>
      <c r="Y194" s="49">
        <f t="shared" si="13"/>
        <v>32.270607999999996</v>
      </c>
      <c r="Z194" s="9">
        <f t="shared" si="14"/>
        <v>16.067575999999999</v>
      </c>
    </row>
    <row r="195" spans="1:26" x14ac:dyDescent="0.2">
      <c r="A195" s="2" t="s">
        <v>318</v>
      </c>
      <c r="B195" s="2" t="s">
        <v>44</v>
      </c>
      <c r="C195" s="2">
        <v>48</v>
      </c>
      <c r="D195" s="2">
        <v>82</v>
      </c>
      <c r="E195" s="2">
        <v>23.7</v>
      </c>
      <c r="F195" s="2">
        <v>0.44400000000000001</v>
      </c>
      <c r="G195" s="2">
        <v>0.41099999999999998</v>
      </c>
      <c r="H195" s="2">
        <v>0.86599999999999999</v>
      </c>
      <c r="I195" s="2">
        <v>2</v>
      </c>
      <c r="J195" s="2">
        <v>1.4</v>
      </c>
      <c r="K195" s="2">
        <v>0.3</v>
      </c>
      <c r="L195" s="2">
        <v>0.2</v>
      </c>
      <c r="M195" s="2">
        <v>0.7</v>
      </c>
      <c r="N195" s="2">
        <v>2</v>
      </c>
      <c r="O195" s="2">
        <v>7.8</v>
      </c>
      <c r="P195" s="2">
        <v>0.61699999999999999</v>
      </c>
      <c r="Q195" s="2">
        <v>12.8</v>
      </c>
      <c r="R195" s="2">
        <v>3</v>
      </c>
      <c r="S195" s="2">
        <v>-1</v>
      </c>
      <c r="T195" s="2">
        <v>0.5</v>
      </c>
      <c r="U195" s="5">
        <v>2</v>
      </c>
      <c r="V195" s="42">
        <f t="shared" si="10"/>
        <v>3.0336000000000003</v>
      </c>
      <c r="W195" s="42">
        <f t="shared" si="11"/>
        <v>1.8000000000000003</v>
      </c>
      <c r="X195" s="42">
        <f t="shared" si="12"/>
        <v>5.4604800000000013</v>
      </c>
      <c r="Y195" s="49">
        <f t="shared" si="13"/>
        <v>26.609328000000001</v>
      </c>
      <c r="Z195" s="9">
        <f t="shared" si="14"/>
        <v>16.034904000000001</v>
      </c>
    </row>
    <row r="196" spans="1:26" x14ac:dyDescent="0.2">
      <c r="A196" s="2" t="s">
        <v>121</v>
      </c>
      <c r="B196" s="2" t="s">
        <v>19</v>
      </c>
      <c r="C196" s="2">
        <v>21</v>
      </c>
      <c r="D196" s="2">
        <v>46</v>
      </c>
      <c r="E196" s="2">
        <v>25</v>
      </c>
      <c r="F196" s="2">
        <v>0.64700000000000002</v>
      </c>
      <c r="G196" s="3"/>
      <c r="H196" s="2">
        <v>0.624</v>
      </c>
      <c r="I196" s="2">
        <v>9.1</v>
      </c>
      <c r="J196" s="2">
        <v>1.2</v>
      </c>
      <c r="K196" s="2">
        <v>0.3</v>
      </c>
      <c r="L196" s="2">
        <v>0.6</v>
      </c>
      <c r="M196" s="2">
        <v>1.3</v>
      </c>
      <c r="N196" s="2">
        <v>2.2999999999999998</v>
      </c>
      <c r="O196" s="2">
        <v>6.5</v>
      </c>
      <c r="P196" s="2">
        <v>0.65800000000000003</v>
      </c>
      <c r="Q196" s="2">
        <v>10.6</v>
      </c>
      <c r="R196" s="2">
        <v>2.7</v>
      </c>
      <c r="S196" s="2">
        <v>-0.3</v>
      </c>
      <c r="T196" s="2">
        <v>0.5</v>
      </c>
      <c r="U196" s="5">
        <v>12</v>
      </c>
      <c r="V196" s="42">
        <f t="shared" si="10"/>
        <v>0.65038109756097562</v>
      </c>
      <c r="W196" s="42">
        <f t="shared" si="11"/>
        <v>3.6800000000000006</v>
      </c>
      <c r="X196" s="42">
        <f t="shared" si="12"/>
        <v>2.3934024390243906</v>
      </c>
      <c r="Y196" s="49">
        <f t="shared" si="13"/>
        <v>29.618479999999995</v>
      </c>
      <c r="Z196" s="9">
        <f t="shared" si="14"/>
        <v>16.005941219512192</v>
      </c>
    </row>
    <row r="197" spans="1:26" x14ac:dyDescent="0.2">
      <c r="A197" s="2" t="s">
        <v>485</v>
      </c>
      <c r="B197" s="2" t="s">
        <v>28</v>
      </c>
      <c r="C197" s="2">
        <v>29</v>
      </c>
      <c r="D197" s="2">
        <v>62</v>
      </c>
      <c r="E197" s="2">
        <v>25</v>
      </c>
      <c r="F197" s="2">
        <v>0.42699999999999999</v>
      </c>
      <c r="G197" s="2">
        <v>0.29099999999999998</v>
      </c>
      <c r="H197" s="2">
        <v>0.84</v>
      </c>
      <c r="I197" s="2">
        <v>3.1</v>
      </c>
      <c r="J197" s="2">
        <v>5.6</v>
      </c>
      <c r="K197" s="2">
        <v>0.6</v>
      </c>
      <c r="L197" s="2">
        <v>0.1</v>
      </c>
      <c r="M197" s="2">
        <v>1.9</v>
      </c>
      <c r="N197" s="2">
        <v>1.6</v>
      </c>
      <c r="O197" s="2">
        <v>7.5</v>
      </c>
      <c r="P197" s="2">
        <v>0.48899999999999999</v>
      </c>
      <c r="Q197" s="2">
        <v>16.7</v>
      </c>
      <c r="R197" s="2">
        <v>1.2</v>
      </c>
      <c r="S197" s="2">
        <v>-3.5</v>
      </c>
      <c r="T197" s="2">
        <v>-0.6</v>
      </c>
      <c r="U197" s="5">
        <v>-11</v>
      </c>
      <c r="V197" s="42">
        <f t="shared" si="10"/>
        <v>1.907177337398374</v>
      </c>
      <c r="W197" s="42">
        <f t="shared" si="11"/>
        <v>-1.9600000000000002</v>
      </c>
      <c r="X197" s="42">
        <f t="shared" si="12"/>
        <v>-3.7380675813008133</v>
      </c>
      <c r="Y197" s="49">
        <f t="shared" si="13"/>
        <v>35.68099999999999</v>
      </c>
      <c r="Z197" s="9">
        <f t="shared" si="14"/>
        <v>15.971466209349588</v>
      </c>
    </row>
    <row r="198" spans="1:26" x14ac:dyDescent="0.2">
      <c r="A198" s="2" t="s">
        <v>83</v>
      </c>
      <c r="B198" s="2" t="s">
        <v>24</v>
      </c>
      <c r="C198" s="2">
        <v>47</v>
      </c>
      <c r="D198" s="2">
        <v>77</v>
      </c>
      <c r="E198" s="2">
        <v>14.1</v>
      </c>
      <c r="F198" s="2">
        <v>0.44</v>
      </c>
      <c r="G198" s="2">
        <v>0.373</v>
      </c>
      <c r="H198" s="2">
        <v>0.81599999999999995</v>
      </c>
      <c r="I198" s="2">
        <v>2</v>
      </c>
      <c r="J198" s="2">
        <v>1</v>
      </c>
      <c r="K198" s="2">
        <v>0.3</v>
      </c>
      <c r="L198" s="2">
        <v>0.4</v>
      </c>
      <c r="M198" s="2">
        <v>0.5</v>
      </c>
      <c r="N198" s="2">
        <v>1.2</v>
      </c>
      <c r="O198" s="2">
        <v>5.9</v>
      </c>
      <c r="P198" s="2">
        <v>0.58799999999999997</v>
      </c>
      <c r="Q198" s="2">
        <v>17.399999999999999</v>
      </c>
      <c r="R198" s="2">
        <v>3.1</v>
      </c>
      <c r="S198" s="2">
        <v>1</v>
      </c>
      <c r="T198" s="2">
        <v>0.8</v>
      </c>
      <c r="U198" s="5">
        <v>9</v>
      </c>
      <c r="V198" s="42">
        <f t="shared" si="10"/>
        <v>2.2558065548780486</v>
      </c>
      <c r="W198" s="42">
        <f t="shared" si="11"/>
        <v>3.3600000000000003</v>
      </c>
      <c r="X198" s="42">
        <f t="shared" si="12"/>
        <v>7.5795100243902436</v>
      </c>
      <c r="Y198" s="49">
        <f t="shared" si="13"/>
        <v>23.929135999999993</v>
      </c>
      <c r="Z198" s="9">
        <f t="shared" si="14"/>
        <v>15.754323012195119</v>
      </c>
    </row>
    <row r="199" spans="1:26" x14ac:dyDescent="0.2">
      <c r="A199" s="2" t="s">
        <v>265</v>
      </c>
      <c r="B199" s="2" t="s">
        <v>47</v>
      </c>
      <c r="C199" s="2">
        <v>39</v>
      </c>
      <c r="D199" s="2">
        <v>73</v>
      </c>
      <c r="E199" s="2">
        <v>20</v>
      </c>
      <c r="F199" s="2">
        <v>0.443</v>
      </c>
      <c r="G199" s="2">
        <v>0.41499999999999998</v>
      </c>
      <c r="H199" s="2">
        <v>0.85499999999999998</v>
      </c>
      <c r="I199" s="2">
        <v>2.4</v>
      </c>
      <c r="J199" s="2">
        <v>1.7</v>
      </c>
      <c r="K199" s="2">
        <v>0.6</v>
      </c>
      <c r="L199" s="2">
        <v>0.2</v>
      </c>
      <c r="M199" s="2">
        <v>0.9</v>
      </c>
      <c r="N199" s="2">
        <v>1.2</v>
      </c>
      <c r="O199" s="2">
        <v>7.6</v>
      </c>
      <c r="P199" s="2">
        <v>0.56000000000000005</v>
      </c>
      <c r="Q199" s="2">
        <v>17.2</v>
      </c>
      <c r="R199" s="2">
        <v>2.6</v>
      </c>
      <c r="S199" s="2">
        <v>-1.5</v>
      </c>
      <c r="T199" s="2">
        <v>0.2</v>
      </c>
      <c r="U199" s="5">
        <v>-1</v>
      </c>
      <c r="V199" s="42">
        <f t="shared" si="10"/>
        <v>2.4882317073170723</v>
      </c>
      <c r="W199" s="42">
        <f t="shared" si="11"/>
        <v>0.92000000000000015</v>
      </c>
      <c r="X199" s="42">
        <f t="shared" si="12"/>
        <v>2.2891731707317069</v>
      </c>
      <c r="Y199" s="49">
        <f t="shared" si="13"/>
        <v>29.159120000000001</v>
      </c>
      <c r="Z199" s="9">
        <f t="shared" si="14"/>
        <v>15.724146585365855</v>
      </c>
    </row>
    <row r="200" spans="1:26" x14ac:dyDescent="0.2">
      <c r="A200" s="2" t="s">
        <v>288</v>
      </c>
      <c r="B200" s="2" t="s">
        <v>43</v>
      </c>
      <c r="C200" s="2">
        <v>58</v>
      </c>
      <c r="D200" s="2">
        <v>66</v>
      </c>
      <c r="E200" s="2">
        <v>13.8</v>
      </c>
      <c r="F200" s="2">
        <v>0.57999999999999996</v>
      </c>
      <c r="G200" s="2">
        <v>0.2</v>
      </c>
      <c r="H200" s="2">
        <v>0.54500000000000004</v>
      </c>
      <c r="I200" s="2">
        <v>3.3</v>
      </c>
      <c r="J200" s="2">
        <v>0.6</v>
      </c>
      <c r="K200" s="2">
        <v>0.5</v>
      </c>
      <c r="L200" s="2">
        <v>0.8</v>
      </c>
      <c r="M200" s="2">
        <v>0.5</v>
      </c>
      <c r="N200" s="2">
        <v>1.6</v>
      </c>
      <c r="O200" s="2">
        <v>4</v>
      </c>
      <c r="P200" s="2">
        <v>0.58799999999999997</v>
      </c>
      <c r="Q200" s="2">
        <v>12.4</v>
      </c>
      <c r="R200" s="2">
        <v>2.8</v>
      </c>
      <c r="S200" s="2">
        <v>1.2</v>
      </c>
      <c r="T200" s="2">
        <v>0.7</v>
      </c>
      <c r="U200" s="5">
        <v>15</v>
      </c>
      <c r="V200" s="42">
        <f t="shared" ref="V200:V263" si="15">C200*(D200/82*E200/48*Q200/100)</f>
        <v>1.664246341463415</v>
      </c>
      <c r="W200" s="42">
        <f t="shared" ref="W200:W263" si="16">R200*0.4+T200*0.4+U200*0.2</f>
        <v>4.4000000000000004</v>
      </c>
      <c r="X200" s="42">
        <f t="shared" ref="X200:X263" si="17">V200*W200</f>
        <v>7.3226839024390262</v>
      </c>
      <c r="Y200" s="49">
        <f t="shared" ref="Y200:Y263" si="18">D200*(O200*P200+1.5*J200+1.2*I200+3*(K200+L200)-M200-N200)/25</f>
        <v>23.791679999999999</v>
      </c>
      <c r="Z200" s="9">
        <f t="shared" ref="Z200:Z263" si="19">0.5*(X200)+0.5*(Y200)</f>
        <v>15.557181951219512</v>
      </c>
    </row>
    <row r="201" spans="1:26" x14ac:dyDescent="0.2">
      <c r="A201" s="2" t="s">
        <v>250</v>
      </c>
      <c r="B201" s="2" t="s">
        <v>26</v>
      </c>
      <c r="C201" s="2">
        <v>48</v>
      </c>
      <c r="D201" s="2">
        <v>74</v>
      </c>
      <c r="E201" s="2">
        <v>15.3</v>
      </c>
      <c r="F201" s="2">
        <v>0.46600000000000003</v>
      </c>
      <c r="G201" s="2">
        <v>0.41399999999999998</v>
      </c>
      <c r="H201" s="2">
        <v>0.80700000000000005</v>
      </c>
      <c r="I201" s="2">
        <v>3.3</v>
      </c>
      <c r="J201" s="2">
        <v>0.6</v>
      </c>
      <c r="K201" s="2">
        <v>0.3</v>
      </c>
      <c r="L201" s="2">
        <v>0.2</v>
      </c>
      <c r="M201" s="2">
        <v>0.4</v>
      </c>
      <c r="N201" s="2">
        <v>1.7</v>
      </c>
      <c r="O201" s="2">
        <v>5.8</v>
      </c>
      <c r="P201" s="2">
        <v>0.58599999999999997</v>
      </c>
      <c r="Q201" s="2">
        <v>15.6</v>
      </c>
      <c r="R201" s="2">
        <v>3.4</v>
      </c>
      <c r="S201" s="2">
        <v>-0.6</v>
      </c>
      <c r="T201" s="2">
        <v>0.4</v>
      </c>
      <c r="U201" s="5">
        <v>12</v>
      </c>
      <c r="V201" s="42">
        <f t="shared" si="15"/>
        <v>2.1539414634146339</v>
      </c>
      <c r="W201" s="42">
        <f t="shared" si="16"/>
        <v>3.9200000000000004</v>
      </c>
      <c r="X201" s="42">
        <f t="shared" si="17"/>
        <v>8.4434505365853649</v>
      </c>
      <c r="Y201" s="49">
        <f t="shared" si="18"/>
        <v>22.670047999999998</v>
      </c>
      <c r="Z201" s="9">
        <f t="shared" si="19"/>
        <v>15.55674926829268</v>
      </c>
    </row>
    <row r="202" spans="1:26" x14ac:dyDescent="0.2">
      <c r="A202" s="2" t="s">
        <v>245</v>
      </c>
      <c r="B202" s="2" t="s">
        <v>19</v>
      </c>
      <c r="C202" s="2">
        <v>21</v>
      </c>
      <c r="D202" s="2">
        <v>77</v>
      </c>
      <c r="E202" s="2">
        <v>25.4</v>
      </c>
      <c r="F202" s="2">
        <v>0.41699999999999998</v>
      </c>
      <c r="G202" s="2">
        <v>0.26300000000000001</v>
      </c>
      <c r="H202" s="2">
        <v>0.63400000000000001</v>
      </c>
      <c r="I202" s="2">
        <v>4.5999999999999996</v>
      </c>
      <c r="J202" s="2">
        <v>1.5</v>
      </c>
      <c r="K202" s="2">
        <v>1</v>
      </c>
      <c r="L202" s="2">
        <v>0.5</v>
      </c>
      <c r="M202" s="2">
        <v>1.9</v>
      </c>
      <c r="N202" s="2">
        <v>2.8</v>
      </c>
      <c r="O202" s="2">
        <v>13.1</v>
      </c>
      <c r="P202" s="2">
        <v>0.48</v>
      </c>
      <c r="Q202" s="2">
        <v>26</v>
      </c>
      <c r="R202" s="2">
        <v>-0.7</v>
      </c>
      <c r="S202" s="2">
        <v>-4.3</v>
      </c>
      <c r="T202" s="2">
        <v>-1.1000000000000001</v>
      </c>
      <c r="U202" s="5">
        <v>-19</v>
      </c>
      <c r="V202" s="42">
        <f t="shared" si="15"/>
        <v>2.7130762195121951</v>
      </c>
      <c r="W202" s="42">
        <f t="shared" si="16"/>
        <v>-4.5200000000000005</v>
      </c>
      <c r="X202" s="42">
        <f t="shared" si="17"/>
        <v>-12.263104512195124</v>
      </c>
      <c r="Y202" s="49">
        <f t="shared" si="18"/>
        <v>42.682639999999999</v>
      </c>
      <c r="Z202" s="9">
        <f t="shared" si="19"/>
        <v>15.209767743902438</v>
      </c>
    </row>
    <row r="203" spans="1:26" x14ac:dyDescent="0.2">
      <c r="A203" s="2" t="s">
        <v>253</v>
      </c>
      <c r="B203" s="2" t="s">
        <v>47</v>
      </c>
      <c r="C203" s="2">
        <v>39</v>
      </c>
      <c r="D203" s="2">
        <v>69</v>
      </c>
      <c r="E203" s="2">
        <v>27.4</v>
      </c>
      <c r="F203" s="2">
        <v>0.375</v>
      </c>
      <c r="G203" s="2">
        <v>0.28599999999999998</v>
      </c>
      <c r="H203" s="2">
        <v>0.77200000000000002</v>
      </c>
      <c r="I203" s="2">
        <v>3.7</v>
      </c>
      <c r="J203" s="2">
        <v>1.6</v>
      </c>
      <c r="K203" s="2">
        <v>1.4</v>
      </c>
      <c r="L203" s="2">
        <v>0.2</v>
      </c>
      <c r="M203" s="2">
        <v>1.1000000000000001</v>
      </c>
      <c r="N203" s="2">
        <v>2.4</v>
      </c>
      <c r="O203" s="2">
        <v>8.6999999999999993</v>
      </c>
      <c r="P203" s="2">
        <v>0.48</v>
      </c>
      <c r="Q203" s="2">
        <v>16.399999999999999</v>
      </c>
      <c r="R203" s="2">
        <v>1.8</v>
      </c>
      <c r="S203" s="2">
        <v>-1.5</v>
      </c>
      <c r="T203" s="2">
        <v>0.2</v>
      </c>
      <c r="U203" s="5">
        <v>-10</v>
      </c>
      <c r="V203" s="42">
        <f t="shared" si="15"/>
        <v>3.0722249999999995</v>
      </c>
      <c r="W203" s="42">
        <f t="shared" si="16"/>
        <v>-1.2</v>
      </c>
      <c r="X203" s="42">
        <f t="shared" si="17"/>
        <v>-3.6866699999999994</v>
      </c>
      <c r="Y203" s="49">
        <f t="shared" si="18"/>
        <v>33.992159999999998</v>
      </c>
      <c r="Z203" s="9">
        <f t="shared" si="19"/>
        <v>15.152744999999999</v>
      </c>
    </row>
    <row r="204" spans="1:26" x14ac:dyDescent="0.2">
      <c r="A204" s="2" t="s">
        <v>227</v>
      </c>
      <c r="B204" s="2" t="s">
        <v>46</v>
      </c>
      <c r="C204" s="2">
        <v>52</v>
      </c>
      <c r="D204" s="2">
        <v>48</v>
      </c>
      <c r="E204" s="2">
        <v>15.5</v>
      </c>
      <c r="F204" s="2">
        <v>0.56000000000000005</v>
      </c>
      <c r="G204" s="2">
        <v>0.129</v>
      </c>
      <c r="H204" s="2">
        <v>0.66100000000000003</v>
      </c>
      <c r="I204" s="2">
        <v>4.4000000000000004</v>
      </c>
      <c r="J204" s="2">
        <v>1.3</v>
      </c>
      <c r="K204" s="2">
        <v>0.4</v>
      </c>
      <c r="L204" s="2">
        <v>0.6</v>
      </c>
      <c r="M204" s="2">
        <v>0.5</v>
      </c>
      <c r="N204" s="2">
        <v>2</v>
      </c>
      <c r="O204" s="2">
        <v>6.5</v>
      </c>
      <c r="P204" s="2">
        <v>0.58499999999999996</v>
      </c>
      <c r="Q204" s="2">
        <v>16.600000000000001</v>
      </c>
      <c r="R204" s="2">
        <v>2.8</v>
      </c>
      <c r="S204" s="2">
        <v>1.7</v>
      </c>
      <c r="T204" s="2">
        <v>0.7</v>
      </c>
      <c r="U204" s="5">
        <v>18</v>
      </c>
      <c r="V204" s="42">
        <f t="shared" si="15"/>
        <v>1.6316585365853657</v>
      </c>
      <c r="W204" s="42">
        <f t="shared" si="16"/>
        <v>5</v>
      </c>
      <c r="X204" s="42">
        <f t="shared" si="17"/>
        <v>8.1582926829268292</v>
      </c>
      <c r="Y204" s="49">
        <f t="shared" si="18"/>
        <v>22.142399999999999</v>
      </c>
      <c r="Z204" s="9">
        <f t="shared" si="19"/>
        <v>15.150346341463415</v>
      </c>
    </row>
    <row r="205" spans="1:26" x14ac:dyDescent="0.2">
      <c r="A205" s="2" t="s">
        <v>60</v>
      </c>
      <c r="B205" s="2" t="s">
        <v>35</v>
      </c>
      <c r="C205" s="2">
        <v>59</v>
      </c>
      <c r="D205" s="2">
        <v>74</v>
      </c>
      <c r="E205" s="2">
        <v>20</v>
      </c>
      <c r="F205" s="2">
        <v>0.47099999999999997</v>
      </c>
      <c r="G205" s="2">
        <v>0.371</v>
      </c>
      <c r="H205" s="2">
        <v>0.629</v>
      </c>
      <c r="I205" s="2">
        <v>2.5</v>
      </c>
      <c r="J205" s="2">
        <v>0.7</v>
      </c>
      <c r="K205" s="2">
        <v>0.7</v>
      </c>
      <c r="L205" s="2">
        <v>0.2</v>
      </c>
      <c r="M205" s="2">
        <v>0.6</v>
      </c>
      <c r="N205" s="2">
        <v>1.8</v>
      </c>
      <c r="O205" s="2">
        <v>5.9</v>
      </c>
      <c r="P205" s="2">
        <v>0.58699999999999997</v>
      </c>
      <c r="Q205" s="2">
        <v>12.4</v>
      </c>
      <c r="R205" s="2">
        <v>3</v>
      </c>
      <c r="S205" s="2">
        <v>0.6</v>
      </c>
      <c r="T205" s="2">
        <v>1</v>
      </c>
      <c r="U205" s="5">
        <v>5</v>
      </c>
      <c r="V205" s="42">
        <f t="shared" si="15"/>
        <v>2.7509349593495935</v>
      </c>
      <c r="W205" s="42">
        <f t="shared" si="16"/>
        <v>2.6</v>
      </c>
      <c r="X205" s="42">
        <f t="shared" si="17"/>
        <v>7.1524308943089432</v>
      </c>
      <c r="Y205" s="49">
        <f t="shared" si="18"/>
        <v>23.127367999999997</v>
      </c>
      <c r="Z205" s="9">
        <f t="shared" si="19"/>
        <v>15.13989944715447</v>
      </c>
    </row>
    <row r="206" spans="1:26" x14ac:dyDescent="0.2">
      <c r="A206" s="2" t="s">
        <v>267</v>
      </c>
      <c r="B206" s="2" t="s">
        <v>33</v>
      </c>
      <c r="C206" s="2">
        <v>24</v>
      </c>
      <c r="D206" s="2">
        <v>72</v>
      </c>
      <c r="E206" s="2">
        <v>16.8</v>
      </c>
      <c r="F206" s="2">
        <v>0.48899999999999999</v>
      </c>
      <c r="G206" s="2">
        <v>0.313</v>
      </c>
      <c r="H206" s="2">
        <v>0.746</v>
      </c>
      <c r="I206" s="2">
        <v>3.3</v>
      </c>
      <c r="J206" s="2">
        <v>0.7</v>
      </c>
      <c r="K206" s="2">
        <v>0.4</v>
      </c>
      <c r="L206" s="2">
        <v>0.7</v>
      </c>
      <c r="M206" s="2">
        <v>0.4</v>
      </c>
      <c r="N206" s="2">
        <v>1.6</v>
      </c>
      <c r="O206" s="2">
        <v>5.4</v>
      </c>
      <c r="P206" s="2">
        <v>0.57599999999999996</v>
      </c>
      <c r="Q206" s="2">
        <v>13.7</v>
      </c>
      <c r="R206" s="2">
        <v>2.8</v>
      </c>
      <c r="S206" s="2">
        <v>0.2</v>
      </c>
      <c r="T206" s="2">
        <v>0.7</v>
      </c>
      <c r="U206" s="5">
        <v>8</v>
      </c>
      <c r="V206" s="42">
        <f t="shared" si="15"/>
        <v>1.0104585365853658</v>
      </c>
      <c r="W206" s="42">
        <f t="shared" si="16"/>
        <v>3</v>
      </c>
      <c r="X206" s="42">
        <f t="shared" si="17"/>
        <v>3.0313756097560973</v>
      </c>
      <c r="Y206" s="49">
        <f t="shared" si="18"/>
        <v>27.130751999999998</v>
      </c>
      <c r="Z206" s="9">
        <f t="shared" si="19"/>
        <v>15.081063804878047</v>
      </c>
    </row>
    <row r="207" spans="1:26" x14ac:dyDescent="0.2">
      <c r="A207" s="2" t="s">
        <v>98</v>
      </c>
      <c r="B207" s="2" t="s">
        <v>30</v>
      </c>
      <c r="C207" s="2">
        <v>22</v>
      </c>
      <c r="D207" s="2">
        <v>82</v>
      </c>
      <c r="E207" s="2">
        <v>28.7</v>
      </c>
      <c r="F207" s="2">
        <v>0.44</v>
      </c>
      <c r="G207" s="2">
        <v>0.35599999999999998</v>
      </c>
      <c r="H207" s="2">
        <v>0.747</v>
      </c>
      <c r="I207" s="2">
        <v>3.1</v>
      </c>
      <c r="J207" s="2">
        <v>1.6</v>
      </c>
      <c r="K207" s="2">
        <v>0.9</v>
      </c>
      <c r="L207" s="2">
        <v>0.2</v>
      </c>
      <c r="M207" s="2">
        <v>1.5</v>
      </c>
      <c r="N207" s="2">
        <v>2.8</v>
      </c>
      <c r="O207" s="2">
        <v>11</v>
      </c>
      <c r="P207" s="2">
        <v>0.53100000000000003</v>
      </c>
      <c r="Q207" s="2">
        <v>18.5</v>
      </c>
      <c r="R207" s="2">
        <v>1.2</v>
      </c>
      <c r="S207" s="2">
        <v>-3.1</v>
      </c>
      <c r="T207" s="2">
        <v>-0.7</v>
      </c>
      <c r="U207" s="5">
        <v>-13</v>
      </c>
      <c r="V207" s="42">
        <f t="shared" si="15"/>
        <v>2.4335208333333331</v>
      </c>
      <c r="W207" s="42">
        <f t="shared" si="16"/>
        <v>-2.4</v>
      </c>
      <c r="X207" s="42">
        <f t="shared" si="17"/>
        <v>-5.8404499999999997</v>
      </c>
      <c r="Y207" s="49">
        <f t="shared" si="18"/>
        <v>35.952079999999995</v>
      </c>
      <c r="Z207" s="9">
        <f t="shared" si="19"/>
        <v>15.055814999999997</v>
      </c>
    </row>
    <row r="208" spans="1:26" x14ac:dyDescent="0.2">
      <c r="A208" s="2" t="s">
        <v>426</v>
      </c>
      <c r="B208" s="2" t="s">
        <v>26</v>
      </c>
      <c r="C208" s="2">
        <v>48</v>
      </c>
      <c r="D208" s="2">
        <v>63</v>
      </c>
      <c r="E208" s="2">
        <v>12.9</v>
      </c>
      <c r="F208" s="2">
        <v>0.5</v>
      </c>
      <c r="G208" s="2">
        <v>0</v>
      </c>
      <c r="H208" s="2">
        <v>0.75</v>
      </c>
      <c r="I208" s="2">
        <v>2.4</v>
      </c>
      <c r="J208" s="2">
        <v>0.8</v>
      </c>
      <c r="K208" s="2">
        <v>0.7</v>
      </c>
      <c r="L208" s="2">
        <v>1.2</v>
      </c>
      <c r="M208" s="2">
        <v>0.3</v>
      </c>
      <c r="N208" s="2">
        <v>1.7</v>
      </c>
      <c r="O208" s="2">
        <v>2.6</v>
      </c>
      <c r="P208" s="2">
        <v>0.56000000000000005</v>
      </c>
      <c r="Q208" s="2">
        <v>9.1</v>
      </c>
      <c r="R208" s="2">
        <v>3.2</v>
      </c>
      <c r="S208" s="2">
        <v>5.7</v>
      </c>
      <c r="T208" s="2">
        <v>1.6</v>
      </c>
      <c r="U208" s="5">
        <v>28</v>
      </c>
      <c r="V208" s="42">
        <f t="shared" si="15"/>
        <v>0.90189878048780503</v>
      </c>
      <c r="W208" s="42">
        <f t="shared" si="16"/>
        <v>7.5200000000000014</v>
      </c>
      <c r="X208" s="42">
        <f t="shared" si="17"/>
        <v>6.7822788292682947</v>
      </c>
      <c r="Y208" s="49">
        <f t="shared" si="18"/>
        <v>23.274720000000002</v>
      </c>
      <c r="Z208" s="9">
        <f t="shared" si="19"/>
        <v>15.028499414634148</v>
      </c>
    </row>
    <row r="209" spans="1:26" x14ac:dyDescent="0.2">
      <c r="A209" s="2" t="s">
        <v>391</v>
      </c>
      <c r="B209" s="2" t="s">
        <v>42</v>
      </c>
      <c r="C209" s="2">
        <v>43</v>
      </c>
      <c r="D209" s="2">
        <v>76</v>
      </c>
      <c r="E209" s="2">
        <v>18.5</v>
      </c>
      <c r="F209" s="2">
        <v>0.52700000000000002</v>
      </c>
      <c r="G209" s="2">
        <v>0.40500000000000003</v>
      </c>
      <c r="H209" s="2">
        <v>0.65800000000000003</v>
      </c>
      <c r="I209" s="2">
        <v>3.3</v>
      </c>
      <c r="J209" s="2">
        <v>1.1000000000000001</v>
      </c>
      <c r="K209" s="2">
        <v>0.3</v>
      </c>
      <c r="L209" s="2">
        <v>0.1</v>
      </c>
      <c r="M209" s="2">
        <v>1</v>
      </c>
      <c r="N209" s="2">
        <v>1.9</v>
      </c>
      <c r="O209" s="2">
        <v>8.8000000000000007</v>
      </c>
      <c r="P209" s="2">
        <v>0.59899999999999998</v>
      </c>
      <c r="Q209" s="2">
        <v>20</v>
      </c>
      <c r="R209" s="2">
        <v>2.5</v>
      </c>
      <c r="S209" s="2">
        <v>-2.2999999999999998</v>
      </c>
      <c r="T209" s="2">
        <v>-0.1</v>
      </c>
      <c r="U209" s="5">
        <v>-2</v>
      </c>
      <c r="V209" s="42">
        <f t="shared" si="15"/>
        <v>3.072052845528455</v>
      </c>
      <c r="W209" s="42">
        <f t="shared" si="16"/>
        <v>0.55999999999999994</v>
      </c>
      <c r="X209" s="42">
        <f t="shared" si="17"/>
        <v>1.7203495934959347</v>
      </c>
      <c r="Y209" s="49">
        <f t="shared" si="18"/>
        <v>27.910847999999998</v>
      </c>
      <c r="Z209" s="9">
        <f t="shared" si="19"/>
        <v>14.815598796747967</v>
      </c>
    </row>
    <row r="210" spans="1:26" x14ac:dyDescent="0.2">
      <c r="A210" s="2" t="s">
        <v>406</v>
      </c>
      <c r="B210" s="2" t="s">
        <v>32</v>
      </c>
      <c r="C210" s="2">
        <v>44</v>
      </c>
      <c r="D210" s="2">
        <v>75</v>
      </c>
      <c r="E210" s="2">
        <v>27.4</v>
      </c>
      <c r="F210" s="2">
        <v>0.435</v>
      </c>
      <c r="G210" s="2">
        <v>0.40300000000000002</v>
      </c>
      <c r="H210" s="2">
        <v>0.79200000000000004</v>
      </c>
      <c r="I210" s="2">
        <v>1.9</v>
      </c>
      <c r="J210" s="2">
        <v>1.3</v>
      </c>
      <c r="K210" s="2">
        <v>0.6</v>
      </c>
      <c r="L210" s="2">
        <v>0.4</v>
      </c>
      <c r="M210" s="2">
        <v>0.5</v>
      </c>
      <c r="N210" s="2">
        <v>1.5</v>
      </c>
      <c r="O210" s="2">
        <v>6.9</v>
      </c>
      <c r="P210" s="2">
        <v>0.57799999999999996</v>
      </c>
      <c r="Q210" s="2">
        <v>10.6</v>
      </c>
      <c r="R210" s="2">
        <v>2.4</v>
      </c>
      <c r="S210" s="2">
        <v>-1.8</v>
      </c>
      <c r="T210" s="2">
        <v>0.1</v>
      </c>
      <c r="U210" s="5">
        <v>-1</v>
      </c>
      <c r="V210" s="42">
        <f t="shared" si="15"/>
        <v>2.4350914634146341</v>
      </c>
      <c r="W210" s="42">
        <f t="shared" si="16"/>
        <v>0.8</v>
      </c>
      <c r="X210" s="42">
        <f t="shared" si="17"/>
        <v>1.9480731707317074</v>
      </c>
      <c r="Y210" s="49">
        <f t="shared" si="18"/>
        <v>27.654600000000002</v>
      </c>
      <c r="Z210" s="9">
        <f t="shared" si="19"/>
        <v>14.801336585365855</v>
      </c>
    </row>
    <row r="211" spans="1:26" x14ac:dyDescent="0.2">
      <c r="A211" s="2" t="s">
        <v>255</v>
      </c>
      <c r="B211" s="2" t="s">
        <v>45</v>
      </c>
      <c r="C211" s="2">
        <v>42</v>
      </c>
      <c r="D211" s="2">
        <v>74</v>
      </c>
      <c r="E211" s="2">
        <v>20.100000000000001</v>
      </c>
      <c r="F211" s="2">
        <v>0.40799999999999997</v>
      </c>
      <c r="G211" s="2">
        <v>0.33900000000000002</v>
      </c>
      <c r="H211" s="2">
        <v>0.74099999999999999</v>
      </c>
      <c r="I211" s="2">
        <v>2.9</v>
      </c>
      <c r="J211" s="2">
        <v>0.8</v>
      </c>
      <c r="K211" s="2">
        <v>1</v>
      </c>
      <c r="L211" s="2">
        <v>0.8</v>
      </c>
      <c r="M211" s="2">
        <v>0.7</v>
      </c>
      <c r="N211" s="2">
        <v>2</v>
      </c>
      <c r="O211" s="2">
        <v>5.4</v>
      </c>
      <c r="P211" s="2">
        <v>0.51200000000000001</v>
      </c>
      <c r="Q211" s="2">
        <v>13</v>
      </c>
      <c r="R211" s="2">
        <v>1.7</v>
      </c>
      <c r="S211" s="2">
        <v>0.3</v>
      </c>
      <c r="T211" s="2">
        <v>0.9</v>
      </c>
      <c r="U211" s="5">
        <v>-8</v>
      </c>
      <c r="V211" s="42">
        <f t="shared" si="15"/>
        <v>2.0633140243902441</v>
      </c>
      <c r="W211" s="42">
        <f t="shared" si="16"/>
        <v>-0.56000000000000005</v>
      </c>
      <c r="X211" s="42">
        <f t="shared" si="17"/>
        <v>-1.1554558536585369</v>
      </c>
      <c r="Y211" s="49">
        <f t="shared" si="18"/>
        <v>30.028608000000006</v>
      </c>
      <c r="Z211" s="9">
        <f t="shared" si="19"/>
        <v>14.436576073170734</v>
      </c>
    </row>
    <row r="212" spans="1:26" x14ac:dyDescent="0.2">
      <c r="A212" s="2" t="s">
        <v>82</v>
      </c>
      <c r="B212" s="2" t="s">
        <v>19</v>
      </c>
      <c r="C212" s="2">
        <v>21</v>
      </c>
      <c r="D212" s="2">
        <v>82</v>
      </c>
      <c r="E212" s="2">
        <v>25.2</v>
      </c>
      <c r="F212" s="2">
        <v>0.38600000000000001</v>
      </c>
      <c r="G212" s="2">
        <v>0.36599999999999999</v>
      </c>
      <c r="H212" s="2">
        <v>0.76500000000000001</v>
      </c>
      <c r="I212" s="2">
        <v>4.4000000000000004</v>
      </c>
      <c r="J212" s="2">
        <v>1.6</v>
      </c>
      <c r="K212" s="2">
        <v>0.3</v>
      </c>
      <c r="L212" s="2">
        <v>0.6</v>
      </c>
      <c r="M212" s="2">
        <v>1.4</v>
      </c>
      <c r="N212" s="2">
        <v>2</v>
      </c>
      <c r="O212" s="2">
        <v>6.5</v>
      </c>
      <c r="P212" s="2">
        <v>0.52400000000000002</v>
      </c>
      <c r="Q212" s="2">
        <v>12.7</v>
      </c>
      <c r="R212" s="2">
        <v>0.1</v>
      </c>
      <c r="S212" s="2">
        <v>-2.7</v>
      </c>
      <c r="T212" s="2">
        <v>-0.4</v>
      </c>
      <c r="U212" s="5">
        <v>-19</v>
      </c>
      <c r="V212" s="42">
        <f t="shared" si="15"/>
        <v>1.4001749999999999</v>
      </c>
      <c r="W212" s="42">
        <f t="shared" si="16"/>
        <v>-3.9200000000000004</v>
      </c>
      <c r="X212" s="42">
        <f t="shared" si="17"/>
        <v>-5.4886860000000004</v>
      </c>
      <c r="Y212" s="49">
        <f t="shared" si="18"/>
        <v>34.066079999999999</v>
      </c>
      <c r="Z212" s="9">
        <f t="shared" si="19"/>
        <v>14.288696999999999</v>
      </c>
    </row>
    <row r="213" spans="1:26" x14ac:dyDescent="0.2">
      <c r="A213" s="2" t="s">
        <v>177</v>
      </c>
      <c r="B213" s="2" t="s">
        <v>38</v>
      </c>
      <c r="C213" s="2">
        <v>27</v>
      </c>
      <c r="D213" s="2">
        <v>73</v>
      </c>
      <c r="E213" s="2">
        <v>27.8</v>
      </c>
      <c r="F213" s="2">
        <v>0.41199999999999998</v>
      </c>
      <c r="G213" s="2">
        <v>0.307</v>
      </c>
      <c r="H213" s="2">
        <v>0.72299999999999998</v>
      </c>
      <c r="I213" s="2">
        <v>2.8</v>
      </c>
      <c r="J213" s="2">
        <v>4.4000000000000004</v>
      </c>
      <c r="K213" s="2">
        <v>1</v>
      </c>
      <c r="L213" s="2">
        <v>0.3</v>
      </c>
      <c r="M213" s="2">
        <v>2.4</v>
      </c>
      <c r="N213" s="2">
        <v>2.2000000000000002</v>
      </c>
      <c r="O213" s="2">
        <v>11.6</v>
      </c>
      <c r="P213" s="2">
        <v>0.47799999999999998</v>
      </c>
      <c r="Q213" s="2">
        <v>23.4</v>
      </c>
      <c r="R213" s="2">
        <v>-0.6</v>
      </c>
      <c r="S213" s="2">
        <v>-4.4000000000000004</v>
      </c>
      <c r="T213" s="2">
        <v>-1.2</v>
      </c>
      <c r="U213" s="5">
        <v>-19</v>
      </c>
      <c r="V213" s="42">
        <f t="shared" si="15"/>
        <v>3.2575582317073168</v>
      </c>
      <c r="W213" s="42">
        <f t="shared" si="16"/>
        <v>-4.5200000000000005</v>
      </c>
      <c r="X213" s="42">
        <f t="shared" si="17"/>
        <v>-14.724163207317075</v>
      </c>
      <c r="Y213" s="49">
        <f t="shared" si="18"/>
        <v>43.230016000000013</v>
      </c>
      <c r="Z213" s="9">
        <f t="shared" si="19"/>
        <v>14.252926396341469</v>
      </c>
    </row>
    <row r="214" spans="1:26" x14ac:dyDescent="0.2">
      <c r="A214" s="2" t="s">
        <v>333</v>
      </c>
      <c r="B214" s="2" t="s">
        <v>20</v>
      </c>
      <c r="C214" s="2">
        <v>24</v>
      </c>
      <c r="D214" s="2">
        <v>53</v>
      </c>
      <c r="E214" s="2">
        <v>20</v>
      </c>
      <c r="F214" s="2">
        <v>0.45800000000000002</v>
      </c>
      <c r="G214" s="2">
        <v>0.371</v>
      </c>
      <c r="H214" s="2">
        <v>0.91900000000000004</v>
      </c>
      <c r="I214" s="2">
        <v>4.3</v>
      </c>
      <c r="J214" s="2">
        <v>1</v>
      </c>
      <c r="K214" s="2">
        <v>0.6</v>
      </c>
      <c r="L214" s="2">
        <v>0.5</v>
      </c>
      <c r="M214" s="2">
        <v>0.8</v>
      </c>
      <c r="N214" s="2">
        <v>1.5</v>
      </c>
      <c r="O214" s="2">
        <v>7.6</v>
      </c>
      <c r="P214" s="2">
        <v>0.59699999999999998</v>
      </c>
      <c r="Q214" s="2">
        <v>15.7</v>
      </c>
      <c r="R214" s="2">
        <v>2.4</v>
      </c>
      <c r="S214" s="2">
        <v>0.2</v>
      </c>
      <c r="T214" s="2">
        <v>0.6</v>
      </c>
      <c r="U214" s="5">
        <v>5</v>
      </c>
      <c r="V214" s="42">
        <f t="shared" si="15"/>
        <v>1.0147560975609755</v>
      </c>
      <c r="W214" s="42">
        <f t="shared" si="16"/>
        <v>2.2000000000000002</v>
      </c>
      <c r="X214" s="42">
        <f t="shared" si="17"/>
        <v>2.2324634146341462</v>
      </c>
      <c r="Y214" s="49">
        <f t="shared" si="18"/>
        <v>25.858063999999999</v>
      </c>
      <c r="Z214" s="9">
        <f t="shared" si="19"/>
        <v>14.045263707317073</v>
      </c>
    </row>
    <row r="215" spans="1:26" x14ac:dyDescent="0.2">
      <c r="A215" s="2" t="s">
        <v>480</v>
      </c>
      <c r="B215" s="2" t="s">
        <v>24</v>
      </c>
      <c r="C215" s="2">
        <v>47</v>
      </c>
      <c r="D215" s="2">
        <v>65</v>
      </c>
      <c r="E215" s="2">
        <v>20</v>
      </c>
      <c r="F215" s="2">
        <v>0.434</v>
      </c>
      <c r="G215" s="2">
        <v>0.33300000000000002</v>
      </c>
      <c r="H215" s="2">
        <v>0.84</v>
      </c>
      <c r="I215" s="2">
        <v>2.2000000000000002</v>
      </c>
      <c r="J215" s="2">
        <v>2.5</v>
      </c>
      <c r="K215" s="2">
        <v>0.7</v>
      </c>
      <c r="L215" s="2">
        <v>0.2</v>
      </c>
      <c r="M215" s="2">
        <v>1.6</v>
      </c>
      <c r="N215" s="2">
        <v>1.9</v>
      </c>
      <c r="O215" s="2">
        <v>8.9</v>
      </c>
      <c r="P215" s="2">
        <v>0.55300000000000005</v>
      </c>
      <c r="Q215" s="2">
        <v>21.5</v>
      </c>
      <c r="R215" s="2">
        <v>2.2000000000000002</v>
      </c>
      <c r="S215" s="2">
        <v>-1</v>
      </c>
      <c r="T215" s="2">
        <v>0.3</v>
      </c>
      <c r="U215" s="5">
        <v>-4</v>
      </c>
      <c r="V215" s="42">
        <f t="shared" si="15"/>
        <v>3.3375254065040654</v>
      </c>
      <c r="W215" s="42">
        <f t="shared" si="16"/>
        <v>0.19999999999999996</v>
      </c>
      <c r="X215" s="42">
        <f t="shared" si="17"/>
        <v>0.66750508130081287</v>
      </c>
      <c r="Y215" s="49">
        <f t="shared" si="18"/>
        <v>27.330420000000004</v>
      </c>
      <c r="Z215" s="9">
        <f t="shared" si="19"/>
        <v>13.998962540650409</v>
      </c>
    </row>
    <row r="216" spans="1:26" x14ac:dyDescent="0.2">
      <c r="A216" s="2" t="s">
        <v>326</v>
      </c>
      <c r="B216" s="2" t="s">
        <v>47</v>
      </c>
      <c r="C216" s="2">
        <v>39</v>
      </c>
      <c r="D216" s="2">
        <v>67</v>
      </c>
      <c r="E216" s="2">
        <v>12</v>
      </c>
      <c r="F216" s="2">
        <v>0.54100000000000004</v>
      </c>
      <c r="G216" s="3"/>
      <c r="H216" s="2">
        <v>0.379</v>
      </c>
      <c r="I216" s="2">
        <v>4.0999999999999996</v>
      </c>
      <c r="J216" s="2">
        <v>1.2</v>
      </c>
      <c r="K216" s="2">
        <v>0.5</v>
      </c>
      <c r="L216" s="2">
        <v>0.8</v>
      </c>
      <c r="M216" s="2">
        <v>0.6</v>
      </c>
      <c r="N216" s="2">
        <v>1.7</v>
      </c>
      <c r="O216" s="2">
        <v>2.1</v>
      </c>
      <c r="P216" s="2">
        <v>0.53100000000000003</v>
      </c>
      <c r="Q216" s="2">
        <v>9.6999999999999993</v>
      </c>
      <c r="R216" s="2">
        <v>2.2999999999999998</v>
      </c>
      <c r="S216" s="2">
        <v>2.6</v>
      </c>
      <c r="T216" s="2">
        <v>0.9</v>
      </c>
      <c r="U216" s="5">
        <v>10</v>
      </c>
      <c r="V216" s="42">
        <f t="shared" si="15"/>
        <v>0.77274695121951209</v>
      </c>
      <c r="W216" s="42">
        <f t="shared" si="16"/>
        <v>3.2800000000000002</v>
      </c>
      <c r="X216" s="42">
        <f t="shared" si="17"/>
        <v>2.5346099999999998</v>
      </c>
      <c r="Y216" s="49">
        <f t="shared" si="18"/>
        <v>25.286068</v>
      </c>
      <c r="Z216" s="9">
        <f t="shared" si="19"/>
        <v>13.910339</v>
      </c>
    </row>
    <row r="217" spans="1:26" x14ac:dyDescent="0.2">
      <c r="A217" s="2" t="s">
        <v>404</v>
      </c>
      <c r="B217" s="2" t="s">
        <v>22</v>
      </c>
      <c r="C217" s="2">
        <v>50</v>
      </c>
      <c r="D217" s="2">
        <v>80</v>
      </c>
      <c r="E217" s="2">
        <v>28.1</v>
      </c>
      <c r="F217" s="2">
        <v>0.40300000000000002</v>
      </c>
      <c r="G217" s="2">
        <v>0.375</v>
      </c>
      <c r="H217" s="2">
        <v>0.69599999999999995</v>
      </c>
      <c r="I217" s="2">
        <v>2.9</v>
      </c>
      <c r="J217" s="2">
        <v>1.8</v>
      </c>
      <c r="K217" s="2">
        <v>0.9</v>
      </c>
      <c r="L217" s="2">
        <v>0.1</v>
      </c>
      <c r="M217" s="2">
        <v>1</v>
      </c>
      <c r="N217" s="2">
        <v>2</v>
      </c>
      <c r="O217" s="2">
        <v>8.3000000000000007</v>
      </c>
      <c r="P217" s="2">
        <v>0.53400000000000003</v>
      </c>
      <c r="Q217" s="2">
        <v>13.8</v>
      </c>
      <c r="R217" s="2">
        <v>1.4</v>
      </c>
      <c r="S217" s="2">
        <v>-1.7</v>
      </c>
      <c r="T217" s="2">
        <v>0.2</v>
      </c>
      <c r="U217" s="5">
        <v>-11</v>
      </c>
      <c r="V217" s="42">
        <f t="shared" si="15"/>
        <v>3.9408536585365859</v>
      </c>
      <c r="W217" s="42">
        <f t="shared" si="16"/>
        <v>-1.5600000000000003</v>
      </c>
      <c r="X217" s="42">
        <f t="shared" si="17"/>
        <v>-6.1477317073170754</v>
      </c>
      <c r="Y217" s="49">
        <f t="shared" si="18"/>
        <v>33.959040000000002</v>
      </c>
      <c r="Z217" s="9">
        <f t="shared" si="19"/>
        <v>13.905654146341464</v>
      </c>
    </row>
    <row r="218" spans="1:26" x14ac:dyDescent="0.2">
      <c r="A218" s="2" t="s">
        <v>358</v>
      </c>
      <c r="B218" s="2" t="s">
        <v>18</v>
      </c>
      <c r="C218" s="2">
        <v>48</v>
      </c>
      <c r="D218" s="2">
        <v>82</v>
      </c>
      <c r="E218" s="2">
        <v>15.5</v>
      </c>
      <c r="F218" s="2">
        <v>0.39800000000000002</v>
      </c>
      <c r="G218" s="2">
        <v>0.38600000000000001</v>
      </c>
      <c r="H218" s="2">
        <v>0.87</v>
      </c>
      <c r="I218" s="2">
        <v>2.4</v>
      </c>
      <c r="J218" s="2">
        <v>0.7</v>
      </c>
      <c r="K218" s="2">
        <v>0.6</v>
      </c>
      <c r="L218" s="2">
        <v>0.3</v>
      </c>
      <c r="M218" s="2">
        <v>0.4</v>
      </c>
      <c r="N218" s="2">
        <v>1.1000000000000001</v>
      </c>
      <c r="O218" s="2">
        <v>3.9</v>
      </c>
      <c r="P218" s="2">
        <v>0.55500000000000005</v>
      </c>
      <c r="Q218" s="2">
        <v>10.8</v>
      </c>
      <c r="R218" s="2">
        <v>2.6</v>
      </c>
      <c r="S218" s="2">
        <v>-1.3</v>
      </c>
      <c r="T218" s="2">
        <v>0.2</v>
      </c>
      <c r="U218" s="5">
        <v>6</v>
      </c>
      <c r="V218" s="42">
        <f t="shared" si="15"/>
        <v>1.6740000000000002</v>
      </c>
      <c r="W218" s="42">
        <f t="shared" si="16"/>
        <v>2.3200000000000003</v>
      </c>
      <c r="X218" s="42">
        <f t="shared" si="17"/>
        <v>3.8836800000000009</v>
      </c>
      <c r="Y218" s="49">
        <f t="shared" si="18"/>
        <v>23.925959999999996</v>
      </c>
      <c r="Z218" s="9">
        <f t="shared" si="19"/>
        <v>13.904819999999999</v>
      </c>
    </row>
    <row r="219" spans="1:26" x14ac:dyDescent="0.2">
      <c r="A219" s="2" t="s">
        <v>427</v>
      </c>
      <c r="B219" s="2" t="s">
        <v>19</v>
      </c>
      <c r="C219" s="2">
        <v>21</v>
      </c>
      <c r="D219" s="2">
        <v>71</v>
      </c>
      <c r="E219" s="2">
        <v>23.4</v>
      </c>
      <c r="F219" s="2">
        <v>0.38800000000000001</v>
      </c>
      <c r="G219" s="2">
        <v>0.28799999999999998</v>
      </c>
      <c r="H219" s="2">
        <v>0.83199999999999996</v>
      </c>
      <c r="I219" s="2">
        <v>1.8</v>
      </c>
      <c r="J219" s="2">
        <v>4.4000000000000004</v>
      </c>
      <c r="K219" s="2">
        <v>1</v>
      </c>
      <c r="L219" s="2">
        <v>0.1</v>
      </c>
      <c r="M219" s="2">
        <v>1.8</v>
      </c>
      <c r="N219" s="2">
        <v>1.7</v>
      </c>
      <c r="O219" s="2">
        <v>7.8</v>
      </c>
      <c r="P219" s="2">
        <v>0.46500000000000002</v>
      </c>
      <c r="Q219" s="2">
        <v>18.5</v>
      </c>
      <c r="R219" s="2">
        <v>-0.2</v>
      </c>
      <c r="S219" s="2">
        <v>-5.2</v>
      </c>
      <c r="T219" s="2">
        <v>-1.3</v>
      </c>
      <c r="U219" s="5">
        <v>-19</v>
      </c>
      <c r="V219" s="42">
        <f t="shared" si="15"/>
        <v>1.6398727134146338</v>
      </c>
      <c r="W219" s="42">
        <f t="shared" si="16"/>
        <v>-4.4000000000000004</v>
      </c>
      <c r="X219" s="42">
        <f t="shared" si="17"/>
        <v>-7.2154399390243897</v>
      </c>
      <c r="Y219" s="49">
        <f t="shared" si="18"/>
        <v>34.611080000000001</v>
      </c>
      <c r="Z219" s="9">
        <f t="shared" si="19"/>
        <v>13.697820030487806</v>
      </c>
    </row>
    <row r="220" spans="1:26" x14ac:dyDescent="0.2">
      <c r="A220" s="2" t="s">
        <v>301</v>
      </c>
      <c r="B220" s="2" t="s">
        <v>30</v>
      </c>
      <c r="C220" s="2">
        <v>22</v>
      </c>
      <c r="D220" s="2">
        <v>73</v>
      </c>
      <c r="E220" s="2">
        <v>22.8</v>
      </c>
      <c r="F220" s="2">
        <v>0.44600000000000001</v>
      </c>
      <c r="G220" s="2">
        <v>0.34699999999999998</v>
      </c>
      <c r="H220" s="2">
        <v>0.76700000000000002</v>
      </c>
      <c r="I220" s="2">
        <v>4.4000000000000004</v>
      </c>
      <c r="J220" s="2">
        <v>1</v>
      </c>
      <c r="K220" s="2">
        <v>0.5</v>
      </c>
      <c r="L220" s="2">
        <v>0.7</v>
      </c>
      <c r="M220" s="2">
        <v>1.2</v>
      </c>
      <c r="N220" s="2">
        <v>2.9</v>
      </c>
      <c r="O220" s="2">
        <v>7.7</v>
      </c>
      <c r="P220" s="2">
        <v>0.51600000000000001</v>
      </c>
      <c r="Q220" s="2">
        <v>17.100000000000001</v>
      </c>
      <c r="R220" s="2">
        <v>1.3</v>
      </c>
      <c r="S220" s="2">
        <v>-3</v>
      </c>
      <c r="T220" s="2">
        <v>-0.4</v>
      </c>
      <c r="U220" s="5">
        <v>-10</v>
      </c>
      <c r="V220" s="42">
        <f t="shared" si="15"/>
        <v>1.5908213414634147</v>
      </c>
      <c r="W220" s="42">
        <f t="shared" si="16"/>
        <v>-1.6400000000000001</v>
      </c>
      <c r="X220" s="42">
        <f t="shared" si="17"/>
        <v>-2.6089470000000001</v>
      </c>
      <c r="Y220" s="49">
        <f t="shared" si="18"/>
        <v>29.939344000000002</v>
      </c>
      <c r="Z220" s="9">
        <f t="shared" si="19"/>
        <v>13.665198500000001</v>
      </c>
    </row>
    <row r="221" spans="1:26" x14ac:dyDescent="0.2">
      <c r="A221" s="2" t="s">
        <v>274</v>
      </c>
      <c r="B221" s="2" t="s">
        <v>38</v>
      </c>
      <c r="C221" s="2">
        <v>27</v>
      </c>
      <c r="D221" s="2">
        <v>60</v>
      </c>
      <c r="E221" s="2">
        <v>20.7</v>
      </c>
      <c r="F221" s="2">
        <v>0.44800000000000001</v>
      </c>
      <c r="G221" s="2">
        <v>0.35299999999999998</v>
      </c>
      <c r="H221" s="2">
        <v>0.80500000000000005</v>
      </c>
      <c r="I221" s="2">
        <v>4.8</v>
      </c>
      <c r="J221" s="2">
        <v>1.2</v>
      </c>
      <c r="K221" s="2">
        <v>0.4</v>
      </c>
      <c r="L221" s="2">
        <v>0.8</v>
      </c>
      <c r="M221" s="2">
        <v>1.2</v>
      </c>
      <c r="N221" s="2">
        <v>2.2000000000000002</v>
      </c>
      <c r="O221" s="2">
        <v>8.6999999999999993</v>
      </c>
      <c r="P221" s="2">
        <v>0.51300000000000001</v>
      </c>
      <c r="Q221" s="2">
        <v>21.1</v>
      </c>
      <c r="R221" s="2">
        <v>1.4</v>
      </c>
      <c r="S221" s="2">
        <v>-2.6</v>
      </c>
      <c r="T221" s="2">
        <v>-0.2</v>
      </c>
      <c r="U221" s="5">
        <v>-8</v>
      </c>
      <c r="V221" s="42">
        <f t="shared" si="15"/>
        <v>1.7976814024390242</v>
      </c>
      <c r="W221" s="42">
        <f t="shared" si="16"/>
        <v>-1.1200000000000001</v>
      </c>
      <c r="X221" s="42">
        <f t="shared" si="17"/>
        <v>-2.0134031707317073</v>
      </c>
      <c r="Y221" s="49">
        <f t="shared" si="18"/>
        <v>29.335440000000009</v>
      </c>
      <c r="Z221" s="9">
        <f t="shared" si="19"/>
        <v>13.661018414634151</v>
      </c>
    </row>
    <row r="222" spans="1:26" x14ac:dyDescent="0.2">
      <c r="A222" s="2" t="s">
        <v>392</v>
      </c>
      <c r="B222" s="2" t="s">
        <v>26</v>
      </c>
      <c r="C222" s="2">
        <v>48</v>
      </c>
      <c r="D222" s="2">
        <v>38</v>
      </c>
      <c r="E222" s="2">
        <v>21.2</v>
      </c>
      <c r="F222" s="2">
        <v>0.49199999999999999</v>
      </c>
      <c r="G222" s="2">
        <v>0.38100000000000001</v>
      </c>
      <c r="H222" s="2">
        <v>0.81499999999999995</v>
      </c>
      <c r="I222" s="2">
        <v>4.2</v>
      </c>
      <c r="J222" s="2">
        <v>0.9</v>
      </c>
      <c r="K222" s="2">
        <v>1.4</v>
      </c>
      <c r="L222" s="2">
        <v>0.3</v>
      </c>
      <c r="M222" s="2">
        <v>0.8</v>
      </c>
      <c r="N222" s="2">
        <v>1.6</v>
      </c>
      <c r="O222" s="2">
        <v>8.1999999999999993</v>
      </c>
      <c r="P222" s="2">
        <v>0.59099999999999997</v>
      </c>
      <c r="Q222" s="2">
        <v>16.399999999999999</v>
      </c>
      <c r="R222" s="2">
        <v>2.6</v>
      </c>
      <c r="S222" s="2">
        <v>1.9</v>
      </c>
      <c r="T222" s="2">
        <v>0.8</v>
      </c>
      <c r="U222" s="5">
        <v>12</v>
      </c>
      <c r="V222" s="42">
        <f t="shared" si="15"/>
        <v>1.6111999999999997</v>
      </c>
      <c r="W222" s="42">
        <f t="shared" si="16"/>
        <v>3.7600000000000007</v>
      </c>
      <c r="X222" s="42">
        <f t="shared" si="17"/>
        <v>6.0581120000000004</v>
      </c>
      <c r="Y222" s="49">
        <f t="shared" si="18"/>
        <v>21.183023999999996</v>
      </c>
      <c r="Z222" s="9">
        <f t="shared" si="19"/>
        <v>13.620567999999999</v>
      </c>
    </row>
    <row r="223" spans="1:26" x14ac:dyDescent="0.2">
      <c r="A223" s="2" t="s">
        <v>315</v>
      </c>
      <c r="B223" s="2" t="s">
        <v>33</v>
      </c>
      <c r="C223" s="2">
        <v>24</v>
      </c>
      <c r="D223" s="2">
        <v>61</v>
      </c>
      <c r="E223" s="2">
        <v>12</v>
      </c>
      <c r="F223" s="2">
        <v>0.64200000000000002</v>
      </c>
      <c r="G223" s="2">
        <v>0</v>
      </c>
      <c r="H223" s="2">
        <v>0.57599999999999996</v>
      </c>
      <c r="I223" s="2">
        <v>4</v>
      </c>
      <c r="J223" s="2">
        <v>0.6</v>
      </c>
      <c r="K223" s="2">
        <v>0.4</v>
      </c>
      <c r="L223" s="2">
        <v>1.1000000000000001</v>
      </c>
      <c r="M223" s="2">
        <v>0.6</v>
      </c>
      <c r="N223" s="2">
        <v>2</v>
      </c>
      <c r="O223" s="2">
        <v>3.5</v>
      </c>
      <c r="P223" s="2">
        <v>0.64400000000000002</v>
      </c>
      <c r="Q223" s="2">
        <v>12.8</v>
      </c>
      <c r="R223" s="2">
        <v>2.7</v>
      </c>
      <c r="S223" s="2">
        <v>3.1</v>
      </c>
      <c r="T223" s="2">
        <v>0.9</v>
      </c>
      <c r="U223" s="5">
        <v>20</v>
      </c>
      <c r="V223" s="42">
        <f t="shared" si="15"/>
        <v>0.57131707317073177</v>
      </c>
      <c r="W223" s="42">
        <f t="shared" si="16"/>
        <v>5.44</v>
      </c>
      <c r="X223" s="42">
        <f t="shared" si="17"/>
        <v>3.1079648780487812</v>
      </c>
      <c r="Y223" s="49">
        <f t="shared" si="18"/>
        <v>24.043760000000002</v>
      </c>
      <c r="Z223" s="9">
        <f t="shared" si="19"/>
        <v>13.575862439024391</v>
      </c>
    </row>
    <row r="224" spans="1:26" x14ac:dyDescent="0.2">
      <c r="A224" s="2" t="s">
        <v>345</v>
      </c>
      <c r="B224" s="2" t="s">
        <v>26</v>
      </c>
      <c r="C224" s="2">
        <v>48</v>
      </c>
      <c r="D224" s="2">
        <v>69</v>
      </c>
      <c r="E224" s="2">
        <v>16.7</v>
      </c>
      <c r="F224" s="2">
        <v>0.42299999999999999</v>
      </c>
      <c r="G224" s="2">
        <v>0.35599999999999998</v>
      </c>
      <c r="H224" s="2">
        <v>0.80300000000000005</v>
      </c>
      <c r="I224" s="2">
        <v>3.4</v>
      </c>
      <c r="J224" s="2">
        <v>1.4</v>
      </c>
      <c r="K224" s="2">
        <v>0.5</v>
      </c>
      <c r="L224" s="2">
        <v>0.2</v>
      </c>
      <c r="M224" s="2">
        <v>0.8</v>
      </c>
      <c r="N224" s="2">
        <v>1.5</v>
      </c>
      <c r="O224" s="2">
        <v>5</v>
      </c>
      <c r="P224" s="2">
        <v>0.54</v>
      </c>
      <c r="Q224" s="2">
        <v>14.6</v>
      </c>
      <c r="R224" s="2">
        <v>2.4</v>
      </c>
      <c r="S224" s="2">
        <v>-0.6</v>
      </c>
      <c r="T224" s="2">
        <v>0.4</v>
      </c>
      <c r="U224" s="5">
        <v>1</v>
      </c>
      <c r="V224" s="42">
        <f t="shared" si="15"/>
        <v>2.0516560975609752</v>
      </c>
      <c r="W224" s="42">
        <f t="shared" si="16"/>
        <v>1.32</v>
      </c>
      <c r="X224" s="42">
        <f t="shared" si="17"/>
        <v>2.7081860487804876</v>
      </c>
      <c r="Y224" s="49">
        <f t="shared" si="18"/>
        <v>23.956799999999994</v>
      </c>
      <c r="Z224" s="9">
        <f t="shared" si="19"/>
        <v>13.33249302439024</v>
      </c>
    </row>
    <row r="225" spans="1:26" x14ac:dyDescent="0.2">
      <c r="A225" s="2" t="s">
        <v>106</v>
      </c>
      <c r="B225" s="2" t="s">
        <v>28</v>
      </c>
      <c r="C225" s="2">
        <v>29</v>
      </c>
      <c r="D225" s="2">
        <v>36</v>
      </c>
      <c r="E225" s="2">
        <v>21.8</v>
      </c>
      <c r="F225" s="2">
        <v>0.503</v>
      </c>
      <c r="G225" s="2">
        <v>0.36199999999999999</v>
      </c>
      <c r="H225" s="2">
        <v>0.64900000000000002</v>
      </c>
      <c r="I225" s="2">
        <v>2</v>
      </c>
      <c r="J225" s="2">
        <v>4.7</v>
      </c>
      <c r="K225" s="2">
        <v>0.7</v>
      </c>
      <c r="L225" s="2">
        <v>0.1</v>
      </c>
      <c r="M225" s="2">
        <v>1.2</v>
      </c>
      <c r="N225" s="2">
        <v>1.2</v>
      </c>
      <c r="O225" s="2">
        <v>12.8</v>
      </c>
      <c r="P225" s="2">
        <v>0.56299999999999994</v>
      </c>
      <c r="Q225" s="2">
        <v>25.1</v>
      </c>
      <c r="R225" s="2">
        <v>2.4</v>
      </c>
      <c r="S225" s="2">
        <v>1</v>
      </c>
      <c r="T225" s="2">
        <v>0.6</v>
      </c>
      <c r="U225" s="5">
        <v>3</v>
      </c>
      <c r="V225" s="42">
        <f t="shared" si="15"/>
        <v>1.4513615853658537</v>
      </c>
      <c r="W225" s="42">
        <f t="shared" si="16"/>
        <v>1.8</v>
      </c>
      <c r="X225" s="42">
        <f t="shared" si="17"/>
        <v>2.6124508536585367</v>
      </c>
      <c r="Y225" s="49">
        <f t="shared" si="18"/>
        <v>23.985215999999994</v>
      </c>
      <c r="Z225" s="9">
        <f t="shared" si="19"/>
        <v>13.298833426829265</v>
      </c>
    </row>
    <row r="226" spans="1:26" x14ac:dyDescent="0.2">
      <c r="A226" s="2" t="s">
        <v>221</v>
      </c>
      <c r="B226" s="2" t="s">
        <v>34</v>
      </c>
      <c r="C226" s="2">
        <v>65</v>
      </c>
      <c r="D226" s="2">
        <v>52</v>
      </c>
      <c r="E226" s="2">
        <v>14.6</v>
      </c>
      <c r="F226" s="2">
        <v>0.56899999999999995</v>
      </c>
      <c r="G226" s="2">
        <v>0</v>
      </c>
      <c r="H226" s="2">
        <v>0.63600000000000001</v>
      </c>
      <c r="I226" s="2">
        <v>3.4</v>
      </c>
      <c r="J226" s="2">
        <v>0.9</v>
      </c>
      <c r="K226" s="2">
        <v>0.5</v>
      </c>
      <c r="L226" s="2">
        <v>0.3</v>
      </c>
      <c r="M226" s="2">
        <v>0.7</v>
      </c>
      <c r="N226" s="2">
        <v>2.4</v>
      </c>
      <c r="O226" s="2">
        <v>6.5</v>
      </c>
      <c r="P226" s="2">
        <v>0.59399999999999997</v>
      </c>
      <c r="Q226" s="2">
        <v>18.899999999999999</v>
      </c>
      <c r="R226" s="2">
        <v>2.6</v>
      </c>
      <c r="S226" s="2">
        <v>-0.8</v>
      </c>
      <c r="T226" s="2">
        <v>0.2</v>
      </c>
      <c r="U226" s="5">
        <v>12</v>
      </c>
      <c r="V226" s="42">
        <f t="shared" si="15"/>
        <v>2.3696067073170726</v>
      </c>
      <c r="W226" s="42">
        <f t="shared" si="16"/>
        <v>3.5200000000000005</v>
      </c>
      <c r="X226" s="42">
        <f t="shared" si="17"/>
        <v>8.3410156097560968</v>
      </c>
      <c r="Y226" s="49">
        <f t="shared" si="18"/>
        <v>17.869280000000003</v>
      </c>
      <c r="Z226" s="9">
        <f t="shared" si="19"/>
        <v>13.105147804878051</v>
      </c>
    </row>
    <row r="227" spans="1:26" x14ac:dyDescent="0.2">
      <c r="A227" s="2" t="s">
        <v>143</v>
      </c>
      <c r="B227" s="2" t="s">
        <v>30</v>
      </c>
      <c r="C227" s="2">
        <v>22</v>
      </c>
      <c r="D227" s="2">
        <v>62</v>
      </c>
      <c r="E227" s="2">
        <v>15.2</v>
      </c>
      <c r="F227" s="2">
        <v>0.60799999999999998</v>
      </c>
      <c r="G227" s="3"/>
      <c r="H227" s="2">
        <v>0.66700000000000004</v>
      </c>
      <c r="I227" s="2">
        <v>4</v>
      </c>
      <c r="J227" s="2">
        <v>0.6</v>
      </c>
      <c r="K227" s="2">
        <v>0.2</v>
      </c>
      <c r="L227" s="2">
        <v>0.6</v>
      </c>
      <c r="M227" s="2">
        <v>0.5</v>
      </c>
      <c r="N227" s="2">
        <v>2</v>
      </c>
      <c r="O227" s="2">
        <v>5.8</v>
      </c>
      <c r="P227" s="2">
        <v>0.621</v>
      </c>
      <c r="Q227" s="2">
        <v>15.3</v>
      </c>
      <c r="R227" s="2">
        <v>2.7</v>
      </c>
      <c r="S227" s="2">
        <v>-0.9</v>
      </c>
      <c r="T227" s="2">
        <v>0.3</v>
      </c>
      <c r="U227" s="5">
        <v>12</v>
      </c>
      <c r="V227" s="42">
        <f t="shared" si="15"/>
        <v>0.80592439024390239</v>
      </c>
      <c r="W227" s="42">
        <f t="shared" si="16"/>
        <v>3.6000000000000005</v>
      </c>
      <c r="X227" s="42">
        <f t="shared" si="17"/>
        <v>2.9013278048780489</v>
      </c>
      <c r="Y227" s="49">
        <f t="shared" si="18"/>
        <v>22.820464000000001</v>
      </c>
      <c r="Z227" s="9">
        <f t="shared" si="19"/>
        <v>12.860895902439026</v>
      </c>
    </row>
    <row r="228" spans="1:26" x14ac:dyDescent="0.2">
      <c r="A228" s="2" t="s">
        <v>297</v>
      </c>
      <c r="B228" s="2" t="s">
        <v>42</v>
      </c>
      <c r="C228" s="2">
        <v>43</v>
      </c>
      <c r="D228" s="2">
        <v>77</v>
      </c>
      <c r="E228" s="2">
        <v>14.9</v>
      </c>
      <c r="F228" s="2">
        <v>0.55600000000000005</v>
      </c>
      <c r="G228" s="2">
        <v>0</v>
      </c>
      <c r="H228" s="2">
        <v>0.70299999999999996</v>
      </c>
      <c r="I228" s="2">
        <v>4.0999999999999996</v>
      </c>
      <c r="J228" s="2">
        <v>0.7</v>
      </c>
      <c r="K228" s="2">
        <v>0.5</v>
      </c>
      <c r="L228" s="2">
        <v>0.5</v>
      </c>
      <c r="M228" s="2">
        <v>1.3</v>
      </c>
      <c r="N228" s="2">
        <v>3</v>
      </c>
      <c r="O228" s="2">
        <v>4.8</v>
      </c>
      <c r="P228" s="2">
        <v>0.60099999999999998</v>
      </c>
      <c r="Q228" s="2">
        <v>15.6</v>
      </c>
      <c r="R228" s="2">
        <v>2.2000000000000002</v>
      </c>
      <c r="S228" s="2">
        <v>-0.7</v>
      </c>
      <c r="T228" s="2">
        <v>0.4</v>
      </c>
      <c r="U228" s="5">
        <v>0</v>
      </c>
      <c r="V228" s="42">
        <f t="shared" si="15"/>
        <v>1.9553070121951219</v>
      </c>
      <c r="W228" s="42">
        <f t="shared" si="16"/>
        <v>1.04</v>
      </c>
      <c r="X228" s="42">
        <f t="shared" si="17"/>
        <v>2.0335192926829269</v>
      </c>
      <c r="Y228" s="49">
        <f t="shared" si="18"/>
        <v>23.268783999999997</v>
      </c>
      <c r="Z228" s="9">
        <f t="shared" si="19"/>
        <v>12.651151646341461</v>
      </c>
    </row>
    <row r="229" spans="1:26" x14ac:dyDescent="0.2">
      <c r="A229" s="2" t="s">
        <v>412</v>
      </c>
      <c r="B229" s="2" t="s">
        <v>38</v>
      </c>
      <c r="C229" s="2">
        <v>27</v>
      </c>
      <c r="D229" s="2">
        <v>65</v>
      </c>
      <c r="E229" s="2">
        <v>24.8</v>
      </c>
      <c r="F229" s="2">
        <v>0.41799999999999998</v>
      </c>
      <c r="G229" s="2">
        <v>0.39200000000000002</v>
      </c>
      <c r="H229" s="2">
        <v>0.76900000000000002</v>
      </c>
      <c r="I229" s="2">
        <v>2.2999999999999998</v>
      </c>
      <c r="J229" s="2">
        <v>1.9</v>
      </c>
      <c r="K229" s="2">
        <v>0.9</v>
      </c>
      <c r="L229" s="2">
        <v>0.4</v>
      </c>
      <c r="M229" s="2">
        <v>1.2</v>
      </c>
      <c r="N229" s="2">
        <v>2.1</v>
      </c>
      <c r="O229" s="2">
        <v>8.4</v>
      </c>
      <c r="P229" s="2">
        <v>0.53600000000000003</v>
      </c>
      <c r="Q229" s="2">
        <v>16.399999999999999</v>
      </c>
      <c r="R229" s="2">
        <v>1.2</v>
      </c>
      <c r="S229" s="2">
        <v>-1.9</v>
      </c>
      <c r="T229" s="2">
        <v>0.1</v>
      </c>
      <c r="U229" s="5">
        <v>-10</v>
      </c>
      <c r="V229" s="42">
        <f t="shared" si="15"/>
        <v>1.8134999999999999</v>
      </c>
      <c r="W229" s="42">
        <f t="shared" si="16"/>
        <v>-1.48</v>
      </c>
      <c r="X229" s="42">
        <f t="shared" si="17"/>
        <v>-2.6839799999999996</v>
      </c>
      <c r="Y229" s="49">
        <f t="shared" si="18"/>
        <v>27.852240000000005</v>
      </c>
      <c r="Z229" s="9">
        <f t="shared" si="19"/>
        <v>12.584130000000004</v>
      </c>
    </row>
    <row r="230" spans="1:26" x14ac:dyDescent="0.2">
      <c r="A230" s="2" t="s">
        <v>130</v>
      </c>
      <c r="B230" s="2" t="s">
        <v>29</v>
      </c>
      <c r="C230" s="2">
        <v>49</v>
      </c>
      <c r="D230" s="2">
        <v>82</v>
      </c>
      <c r="E230" s="2">
        <v>18.100000000000001</v>
      </c>
      <c r="F230" s="2">
        <v>0.42299999999999999</v>
      </c>
      <c r="G230" s="2">
        <v>0.35199999999999998</v>
      </c>
      <c r="H230" s="2">
        <v>0.84099999999999997</v>
      </c>
      <c r="I230" s="2">
        <v>2</v>
      </c>
      <c r="J230" s="2">
        <v>1.1000000000000001</v>
      </c>
      <c r="K230" s="2">
        <v>0.3</v>
      </c>
      <c r="L230" s="2">
        <v>0.3</v>
      </c>
      <c r="M230" s="2">
        <v>0.5</v>
      </c>
      <c r="N230" s="2">
        <v>1.5</v>
      </c>
      <c r="O230" s="2">
        <v>5.4</v>
      </c>
      <c r="P230" s="2">
        <v>0.53900000000000003</v>
      </c>
      <c r="Q230" s="2">
        <v>13.4</v>
      </c>
      <c r="R230" s="2">
        <v>2.5</v>
      </c>
      <c r="S230" s="2">
        <v>-1.3</v>
      </c>
      <c r="T230" s="2">
        <v>0.3</v>
      </c>
      <c r="U230" s="5">
        <v>0</v>
      </c>
      <c r="V230" s="42">
        <f t="shared" si="15"/>
        <v>2.475929166666667</v>
      </c>
      <c r="W230" s="42">
        <f t="shared" si="16"/>
        <v>1.1200000000000001</v>
      </c>
      <c r="X230" s="42">
        <f t="shared" si="17"/>
        <v>2.7730406666666672</v>
      </c>
      <c r="Y230" s="49">
        <f t="shared" si="18"/>
        <v>22.174768</v>
      </c>
      <c r="Z230" s="9">
        <f t="shared" si="19"/>
        <v>12.473904333333333</v>
      </c>
    </row>
    <row r="231" spans="1:26" x14ac:dyDescent="0.2">
      <c r="A231" s="2" t="s">
        <v>467</v>
      </c>
      <c r="B231" s="2" t="s">
        <v>30</v>
      </c>
      <c r="C231" s="2">
        <v>22</v>
      </c>
      <c r="D231" s="2">
        <v>66</v>
      </c>
      <c r="E231" s="2">
        <v>21.5</v>
      </c>
      <c r="F231" s="2">
        <v>0.379</v>
      </c>
      <c r="G231" s="2">
        <v>0.27700000000000002</v>
      </c>
      <c r="H231" s="2">
        <v>0.85499999999999998</v>
      </c>
      <c r="I231" s="2">
        <v>2.4</v>
      </c>
      <c r="J231" s="2">
        <v>3</v>
      </c>
      <c r="K231" s="2">
        <v>1.2</v>
      </c>
      <c r="L231" s="2">
        <v>0.2</v>
      </c>
      <c r="M231" s="2">
        <v>1.8</v>
      </c>
      <c r="N231" s="2">
        <v>2.7</v>
      </c>
      <c r="O231" s="2">
        <v>7.7</v>
      </c>
      <c r="P231" s="2">
        <v>0.503</v>
      </c>
      <c r="Q231" s="2">
        <v>19.600000000000001</v>
      </c>
      <c r="R231" s="2">
        <v>0.6</v>
      </c>
      <c r="S231" s="2">
        <v>-2.7</v>
      </c>
      <c r="T231" s="2">
        <v>-0.3</v>
      </c>
      <c r="U231" s="5">
        <v>-14</v>
      </c>
      <c r="V231" s="42">
        <f t="shared" si="15"/>
        <v>1.5545548780487806</v>
      </c>
      <c r="W231" s="42">
        <f t="shared" si="16"/>
        <v>-2.68</v>
      </c>
      <c r="X231" s="42">
        <f t="shared" si="17"/>
        <v>-4.1662070731707326</v>
      </c>
      <c r="Y231" s="49">
        <f t="shared" si="18"/>
        <v>28.916183999999998</v>
      </c>
      <c r="Z231" s="9">
        <f t="shared" si="19"/>
        <v>12.374988463414633</v>
      </c>
    </row>
    <row r="232" spans="1:26" x14ac:dyDescent="0.2">
      <c r="A232" s="2" t="s">
        <v>520</v>
      </c>
      <c r="B232" s="2" t="s">
        <v>18</v>
      </c>
      <c r="C232" s="2">
        <v>48</v>
      </c>
      <c r="D232" s="2">
        <v>39</v>
      </c>
      <c r="E232" s="2">
        <v>26.6</v>
      </c>
      <c r="F232" s="2">
        <v>0.53700000000000003</v>
      </c>
      <c r="G232" s="2">
        <v>0.222</v>
      </c>
      <c r="H232" s="2">
        <v>0.316</v>
      </c>
      <c r="I232" s="2">
        <v>4.7</v>
      </c>
      <c r="J232" s="2">
        <v>1.2</v>
      </c>
      <c r="K232" s="2">
        <v>1.2</v>
      </c>
      <c r="L232" s="2">
        <v>0.9</v>
      </c>
      <c r="M232" s="2">
        <v>0.8</v>
      </c>
      <c r="N232" s="2">
        <v>2.2999999999999998</v>
      </c>
      <c r="O232" s="2">
        <v>5</v>
      </c>
      <c r="P232" s="2">
        <v>0.54300000000000004</v>
      </c>
      <c r="Q232" s="2">
        <v>8.6</v>
      </c>
      <c r="R232" s="2">
        <v>2.2000000000000002</v>
      </c>
      <c r="S232" s="2">
        <v>1.5</v>
      </c>
      <c r="T232" s="2">
        <v>0.9</v>
      </c>
      <c r="U232" s="5">
        <v>7</v>
      </c>
      <c r="V232" s="42">
        <f t="shared" si="15"/>
        <v>1.0880048780487805</v>
      </c>
      <c r="W232" s="42">
        <f t="shared" si="16"/>
        <v>2.6400000000000006</v>
      </c>
      <c r="X232" s="42">
        <f t="shared" si="17"/>
        <v>2.8723328780487813</v>
      </c>
      <c r="Y232" s="49">
        <f t="shared" si="18"/>
        <v>20.8338</v>
      </c>
      <c r="Z232" s="9">
        <f t="shared" si="19"/>
        <v>11.85306643902439</v>
      </c>
    </row>
    <row r="233" spans="1:26" x14ac:dyDescent="0.2">
      <c r="A233" s="2" t="s">
        <v>107</v>
      </c>
      <c r="B233" s="2" t="s">
        <v>26</v>
      </c>
      <c r="C233" s="2">
        <v>48</v>
      </c>
      <c r="D233" s="2">
        <v>64</v>
      </c>
      <c r="E233" s="2">
        <v>16.5</v>
      </c>
      <c r="F233" s="2">
        <v>0.41099999999999998</v>
      </c>
      <c r="G233" s="2">
        <v>0.33100000000000002</v>
      </c>
      <c r="H233" s="2">
        <v>0.86299999999999999</v>
      </c>
      <c r="I233" s="2">
        <v>3</v>
      </c>
      <c r="J233" s="2">
        <v>1</v>
      </c>
      <c r="K233" s="2">
        <v>0.6</v>
      </c>
      <c r="L233" s="2">
        <v>0.1</v>
      </c>
      <c r="M233" s="2">
        <v>0.9</v>
      </c>
      <c r="N233" s="2">
        <v>1.2</v>
      </c>
      <c r="O233" s="2">
        <v>7.7</v>
      </c>
      <c r="P233" s="2">
        <v>0.52700000000000002</v>
      </c>
      <c r="Q233" s="2">
        <v>22.5</v>
      </c>
      <c r="R233" s="2">
        <v>1.9</v>
      </c>
      <c r="S233" s="2">
        <v>-2.8</v>
      </c>
      <c r="T233" s="2">
        <v>-0.2</v>
      </c>
      <c r="U233" s="5">
        <v>-3</v>
      </c>
      <c r="V233" s="42">
        <f t="shared" si="15"/>
        <v>2.8975609756097565</v>
      </c>
      <c r="W233" s="42">
        <f t="shared" si="16"/>
        <v>7.9999999999999849E-2</v>
      </c>
      <c r="X233" s="42">
        <f t="shared" si="17"/>
        <v>0.23180487804878008</v>
      </c>
      <c r="Y233" s="49">
        <f t="shared" si="18"/>
        <v>23.444223999999998</v>
      </c>
      <c r="Z233" s="9">
        <f t="shared" si="19"/>
        <v>11.83801443902439</v>
      </c>
    </row>
    <row r="234" spans="1:26" x14ac:dyDescent="0.2">
      <c r="A234" s="2" t="s">
        <v>287</v>
      </c>
      <c r="B234" s="2" t="s">
        <v>43</v>
      </c>
      <c r="C234" s="2">
        <v>58</v>
      </c>
      <c r="D234" s="2">
        <v>71</v>
      </c>
      <c r="E234" s="2">
        <v>15.9</v>
      </c>
      <c r="F234" s="2">
        <v>0.501</v>
      </c>
      <c r="G234" s="2">
        <v>0</v>
      </c>
      <c r="H234" s="2">
        <v>0.82</v>
      </c>
      <c r="I234" s="2">
        <v>1.8</v>
      </c>
      <c r="J234" s="2">
        <v>2</v>
      </c>
      <c r="K234" s="2">
        <v>0.5</v>
      </c>
      <c r="L234" s="2">
        <v>0.3</v>
      </c>
      <c r="M234" s="2">
        <v>0.8</v>
      </c>
      <c r="N234" s="2">
        <v>1.6</v>
      </c>
      <c r="O234" s="2">
        <v>5.5</v>
      </c>
      <c r="P234" s="2">
        <v>0.53300000000000003</v>
      </c>
      <c r="Q234" s="2">
        <v>16.600000000000001</v>
      </c>
      <c r="R234" s="2">
        <v>1.8</v>
      </c>
      <c r="S234" s="2">
        <v>-3.5</v>
      </c>
      <c r="T234" s="2">
        <v>-0.4</v>
      </c>
      <c r="U234" s="5">
        <v>-2</v>
      </c>
      <c r="V234" s="42">
        <f t="shared" si="15"/>
        <v>2.761445426829269</v>
      </c>
      <c r="W234" s="42">
        <f t="shared" si="16"/>
        <v>0.16000000000000003</v>
      </c>
      <c r="X234" s="42">
        <f t="shared" si="17"/>
        <v>0.4418312682926831</v>
      </c>
      <c r="Y234" s="49">
        <f t="shared" si="18"/>
        <v>22.979859999999999</v>
      </c>
      <c r="Z234" s="9">
        <f t="shared" si="19"/>
        <v>11.710845634146342</v>
      </c>
    </row>
    <row r="235" spans="1:26" x14ac:dyDescent="0.2">
      <c r="A235" s="2" t="s">
        <v>314</v>
      </c>
      <c r="B235" s="2" t="s">
        <v>42</v>
      </c>
      <c r="C235" s="2">
        <v>43</v>
      </c>
      <c r="D235" s="2">
        <v>77</v>
      </c>
      <c r="E235" s="2">
        <v>14.5</v>
      </c>
      <c r="F235" s="2">
        <v>0.39900000000000002</v>
      </c>
      <c r="G235" s="2">
        <v>0.34300000000000003</v>
      </c>
      <c r="H235" s="2">
        <v>0.86299999999999999</v>
      </c>
      <c r="I235" s="2">
        <v>1.6</v>
      </c>
      <c r="J235" s="2">
        <v>0.9</v>
      </c>
      <c r="K235" s="2">
        <v>0.4</v>
      </c>
      <c r="L235" s="2">
        <v>0.1</v>
      </c>
      <c r="M235" s="2">
        <v>0.5</v>
      </c>
      <c r="N235" s="2">
        <v>0.7</v>
      </c>
      <c r="O235" s="2">
        <v>6.3</v>
      </c>
      <c r="P235" s="2">
        <v>0.54800000000000004</v>
      </c>
      <c r="Q235" s="2">
        <v>19</v>
      </c>
      <c r="R235" s="2">
        <v>2</v>
      </c>
      <c r="S235" s="2">
        <v>-2.8</v>
      </c>
      <c r="T235" s="2">
        <v>-0.2</v>
      </c>
      <c r="U235" s="5">
        <v>-1</v>
      </c>
      <c r="V235" s="42">
        <f t="shared" si="15"/>
        <v>2.3175317581300807</v>
      </c>
      <c r="W235" s="42">
        <f t="shared" si="16"/>
        <v>0.52</v>
      </c>
      <c r="X235" s="42">
        <f t="shared" si="17"/>
        <v>1.2051165142276421</v>
      </c>
      <c r="Y235" s="49">
        <f t="shared" si="18"/>
        <v>21.628991999999997</v>
      </c>
      <c r="Z235" s="9">
        <f t="shared" si="19"/>
        <v>11.417054257113818</v>
      </c>
    </row>
    <row r="236" spans="1:26" x14ac:dyDescent="0.2">
      <c r="A236" s="2" t="s">
        <v>49</v>
      </c>
      <c r="B236" s="2" t="s">
        <v>27</v>
      </c>
      <c r="C236" s="2">
        <v>28</v>
      </c>
      <c r="D236" s="2">
        <v>70</v>
      </c>
      <c r="E236" s="2">
        <v>19.399999999999999</v>
      </c>
      <c r="F236" s="2">
        <v>0.35599999999999998</v>
      </c>
      <c r="G236" s="2">
        <v>0.34899999999999998</v>
      </c>
      <c r="H236" s="2">
        <v>0.81699999999999995</v>
      </c>
      <c r="I236" s="2">
        <v>3.7</v>
      </c>
      <c r="J236" s="2">
        <v>0.8</v>
      </c>
      <c r="K236" s="2">
        <v>0.5</v>
      </c>
      <c r="L236" s="2">
        <v>0.4</v>
      </c>
      <c r="M236" s="2">
        <v>0.9</v>
      </c>
      <c r="N236" s="2">
        <v>2.1</v>
      </c>
      <c r="O236" s="2">
        <v>5.9</v>
      </c>
      <c r="P236" s="2">
        <v>0.52500000000000002</v>
      </c>
      <c r="Q236" s="2">
        <v>14.4</v>
      </c>
      <c r="R236" s="2">
        <v>1</v>
      </c>
      <c r="S236" s="2">
        <v>-2.2000000000000002</v>
      </c>
      <c r="T236" s="2">
        <v>-0.1</v>
      </c>
      <c r="U236" s="5">
        <v>-11</v>
      </c>
      <c r="V236" s="42">
        <f t="shared" si="15"/>
        <v>1.3911219512195121</v>
      </c>
      <c r="W236" s="42">
        <f t="shared" si="16"/>
        <v>-1.8400000000000003</v>
      </c>
      <c r="X236" s="42">
        <f t="shared" si="17"/>
        <v>-2.5596643902439027</v>
      </c>
      <c r="Y236" s="49">
        <f t="shared" si="18"/>
        <v>23.625</v>
      </c>
      <c r="Z236" s="9">
        <f t="shared" si="19"/>
        <v>10.532667804878049</v>
      </c>
    </row>
    <row r="237" spans="1:26" x14ac:dyDescent="0.2">
      <c r="A237" s="2" t="s">
        <v>298</v>
      </c>
      <c r="B237" s="2" t="s">
        <v>32</v>
      </c>
      <c r="C237" s="2">
        <v>44</v>
      </c>
      <c r="D237" s="2">
        <v>74</v>
      </c>
      <c r="E237" s="2">
        <v>16.7</v>
      </c>
      <c r="F237" s="2">
        <v>0.41099999999999998</v>
      </c>
      <c r="G237" s="2">
        <v>0.29799999999999999</v>
      </c>
      <c r="H237" s="2">
        <v>0.69899999999999995</v>
      </c>
      <c r="I237" s="2">
        <v>3</v>
      </c>
      <c r="J237" s="2">
        <v>0.6</v>
      </c>
      <c r="K237" s="2">
        <v>0.5</v>
      </c>
      <c r="L237" s="2">
        <v>0.7</v>
      </c>
      <c r="M237" s="2">
        <v>0.6</v>
      </c>
      <c r="N237" s="2">
        <v>2.2000000000000002</v>
      </c>
      <c r="O237" s="2">
        <v>4.8</v>
      </c>
      <c r="P237" s="2">
        <v>0.499</v>
      </c>
      <c r="Q237" s="2">
        <v>14.6</v>
      </c>
      <c r="R237" s="2">
        <v>1.5</v>
      </c>
      <c r="S237" s="2">
        <v>-2.7</v>
      </c>
      <c r="T237" s="2">
        <v>-0.2</v>
      </c>
      <c r="U237" s="5">
        <v>-7</v>
      </c>
      <c r="V237" s="42">
        <f t="shared" si="15"/>
        <v>2.0169662601626017</v>
      </c>
      <c r="W237" s="42">
        <f t="shared" si="16"/>
        <v>-0.88000000000000012</v>
      </c>
      <c r="X237" s="42">
        <f t="shared" si="17"/>
        <v>-1.7749303089430897</v>
      </c>
      <c r="Y237" s="49">
        <f t="shared" si="18"/>
        <v>22.777791999999994</v>
      </c>
      <c r="Z237" s="9">
        <f t="shared" si="19"/>
        <v>10.501430845528452</v>
      </c>
    </row>
    <row r="238" spans="1:26" x14ac:dyDescent="0.2">
      <c r="A238" s="2" t="s">
        <v>178</v>
      </c>
      <c r="B238" s="2" t="s">
        <v>42</v>
      </c>
      <c r="C238" s="2">
        <v>43</v>
      </c>
      <c r="D238" s="2">
        <v>59</v>
      </c>
      <c r="E238" s="2">
        <v>14.2</v>
      </c>
      <c r="F238" s="2">
        <v>0.39500000000000002</v>
      </c>
      <c r="G238" s="2">
        <v>0.30399999999999999</v>
      </c>
      <c r="H238" s="2">
        <v>0.76700000000000002</v>
      </c>
      <c r="I238" s="2">
        <v>1.9</v>
      </c>
      <c r="J238" s="2">
        <v>3.3</v>
      </c>
      <c r="K238" s="2">
        <v>0.8</v>
      </c>
      <c r="L238" s="2">
        <v>0.1</v>
      </c>
      <c r="M238" s="2">
        <v>1</v>
      </c>
      <c r="N238" s="2">
        <v>1.6</v>
      </c>
      <c r="O238" s="2">
        <v>3</v>
      </c>
      <c r="P238" s="2">
        <v>0.47499999999999998</v>
      </c>
      <c r="Q238" s="2">
        <v>12.8</v>
      </c>
      <c r="R238" s="2">
        <v>1.4</v>
      </c>
      <c r="S238" s="2">
        <v>-2.1</v>
      </c>
      <c r="T238" s="2">
        <v>0</v>
      </c>
      <c r="U238" s="5">
        <v>-2</v>
      </c>
      <c r="V238" s="42">
        <f t="shared" si="15"/>
        <v>1.1715577235772359</v>
      </c>
      <c r="W238" s="42">
        <f t="shared" si="16"/>
        <v>0.15999999999999992</v>
      </c>
      <c r="X238" s="42">
        <f t="shared" si="17"/>
        <v>0.18744923577235764</v>
      </c>
      <c r="Y238" s="49">
        <f t="shared" si="18"/>
        <v>20.661800000000003</v>
      </c>
      <c r="Z238" s="9">
        <f t="shared" si="19"/>
        <v>10.424624617886181</v>
      </c>
    </row>
    <row r="239" spans="1:26" x14ac:dyDescent="0.2">
      <c r="A239" s="2" t="s">
        <v>136</v>
      </c>
      <c r="B239" s="2" t="s">
        <v>40</v>
      </c>
      <c r="C239" s="2">
        <v>47</v>
      </c>
      <c r="D239" s="2">
        <v>80</v>
      </c>
      <c r="E239" s="2">
        <v>20.7</v>
      </c>
      <c r="F239" s="2">
        <v>0.41499999999999998</v>
      </c>
      <c r="G239" s="2">
        <v>0.33100000000000002</v>
      </c>
      <c r="H239" s="2">
        <v>0.90300000000000002</v>
      </c>
      <c r="I239" s="2">
        <v>1.2</v>
      </c>
      <c r="J239" s="2">
        <v>2.2999999999999998</v>
      </c>
      <c r="K239" s="2">
        <v>0.5</v>
      </c>
      <c r="L239" s="2">
        <v>0.1</v>
      </c>
      <c r="M239" s="2">
        <v>1.2</v>
      </c>
      <c r="N239" s="2">
        <v>1.1000000000000001</v>
      </c>
      <c r="O239" s="2">
        <v>10.3</v>
      </c>
      <c r="P239" s="2">
        <v>0.51900000000000002</v>
      </c>
      <c r="Q239" s="2">
        <v>23.7</v>
      </c>
      <c r="R239" s="2">
        <v>1.3</v>
      </c>
      <c r="S239" s="2">
        <v>-3.9</v>
      </c>
      <c r="T239" s="2">
        <v>-0.8</v>
      </c>
      <c r="U239" s="5">
        <v>-12</v>
      </c>
      <c r="V239" s="42">
        <f t="shared" si="15"/>
        <v>4.6865304878048777</v>
      </c>
      <c r="W239" s="42">
        <f t="shared" si="16"/>
        <v>-2.2000000000000002</v>
      </c>
      <c r="X239" s="42">
        <f t="shared" si="17"/>
        <v>-10.310367073170731</v>
      </c>
      <c r="Y239" s="49">
        <f t="shared" si="18"/>
        <v>31.154240000000001</v>
      </c>
      <c r="Z239" s="9">
        <f t="shared" si="19"/>
        <v>10.421936463414635</v>
      </c>
    </row>
    <row r="240" spans="1:26" x14ac:dyDescent="0.2">
      <c r="A240" s="2" t="s">
        <v>246</v>
      </c>
      <c r="B240" s="2" t="s">
        <v>38</v>
      </c>
      <c r="C240" s="2">
        <v>27</v>
      </c>
      <c r="D240" s="2">
        <v>68</v>
      </c>
      <c r="E240" s="2">
        <v>22.1</v>
      </c>
      <c r="F240" s="2">
        <v>0.442</v>
      </c>
      <c r="G240" s="2">
        <v>0.308</v>
      </c>
      <c r="H240" s="2">
        <v>0.72199999999999998</v>
      </c>
      <c r="I240" s="2">
        <v>2.8</v>
      </c>
      <c r="J240" s="2">
        <v>1.1000000000000001</v>
      </c>
      <c r="K240" s="2">
        <v>0.4</v>
      </c>
      <c r="L240" s="2">
        <v>0.2</v>
      </c>
      <c r="M240" s="2">
        <v>0.6</v>
      </c>
      <c r="N240" s="2">
        <v>1.2</v>
      </c>
      <c r="O240" s="2">
        <v>6.7</v>
      </c>
      <c r="P240" s="2">
        <v>0.52100000000000002</v>
      </c>
      <c r="Q240" s="2">
        <v>14.2</v>
      </c>
      <c r="R240" s="2">
        <v>1</v>
      </c>
      <c r="S240" s="2">
        <v>-3.5</v>
      </c>
      <c r="T240" s="2">
        <v>-0.6</v>
      </c>
      <c r="U240" s="5">
        <v>-11</v>
      </c>
      <c r="V240" s="42">
        <f t="shared" si="15"/>
        <v>1.463855487804878</v>
      </c>
      <c r="W240" s="42">
        <f t="shared" si="16"/>
        <v>-2.04</v>
      </c>
      <c r="X240" s="42">
        <f t="shared" si="17"/>
        <v>-2.986265195121951</v>
      </c>
      <c r="Y240" s="49">
        <f t="shared" si="18"/>
        <v>23.121904000000004</v>
      </c>
      <c r="Z240" s="9">
        <f t="shared" si="19"/>
        <v>10.067819402439026</v>
      </c>
    </row>
    <row r="241" spans="1:26" x14ac:dyDescent="0.2">
      <c r="A241" s="2" t="s">
        <v>141</v>
      </c>
      <c r="B241" s="2" t="s">
        <v>19</v>
      </c>
      <c r="C241" s="2">
        <v>21</v>
      </c>
      <c r="D241" s="2">
        <v>79</v>
      </c>
      <c r="E241" s="2">
        <v>20.5</v>
      </c>
      <c r="F241" s="2">
        <v>0.40300000000000002</v>
      </c>
      <c r="G241" s="2">
        <v>0.4</v>
      </c>
      <c r="H241" s="2">
        <v>0.875</v>
      </c>
      <c r="I241" s="2">
        <v>1.6</v>
      </c>
      <c r="J241" s="2">
        <v>0.6</v>
      </c>
      <c r="K241" s="2">
        <v>0.3</v>
      </c>
      <c r="L241" s="2">
        <v>0.1</v>
      </c>
      <c r="M241" s="2">
        <v>0.7</v>
      </c>
      <c r="N241" s="2">
        <v>1.7</v>
      </c>
      <c r="O241" s="2">
        <v>8.9</v>
      </c>
      <c r="P241" s="2">
        <v>0.58299999999999996</v>
      </c>
      <c r="Q241" s="2">
        <v>17.2</v>
      </c>
      <c r="R241" s="2">
        <v>1.4</v>
      </c>
      <c r="S241" s="2">
        <v>-2.9</v>
      </c>
      <c r="T241" s="2">
        <v>-0.4</v>
      </c>
      <c r="U241" s="5">
        <v>-8</v>
      </c>
      <c r="V241" s="42">
        <f t="shared" si="15"/>
        <v>1.4861874999999998</v>
      </c>
      <c r="W241" s="42">
        <f t="shared" si="16"/>
        <v>-1.2000000000000002</v>
      </c>
      <c r="X241" s="42">
        <f t="shared" si="17"/>
        <v>-1.783425</v>
      </c>
      <c r="Y241" s="49">
        <f t="shared" si="18"/>
        <v>21.515492000000005</v>
      </c>
      <c r="Z241" s="9">
        <f t="shared" si="19"/>
        <v>9.8660335000000021</v>
      </c>
    </row>
    <row r="242" spans="1:26" x14ac:dyDescent="0.2">
      <c r="A242" s="2" t="s">
        <v>115</v>
      </c>
      <c r="B242" s="2" t="s">
        <v>38</v>
      </c>
      <c r="C242" s="2">
        <v>27</v>
      </c>
      <c r="D242" s="2">
        <v>58</v>
      </c>
      <c r="E242" s="2">
        <v>17.7</v>
      </c>
      <c r="F242" s="2">
        <v>0.40300000000000002</v>
      </c>
      <c r="G242" s="2">
        <v>0.34499999999999997</v>
      </c>
      <c r="H242" s="2">
        <v>0.75700000000000001</v>
      </c>
      <c r="I242" s="2">
        <v>2.6</v>
      </c>
      <c r="J242" s="2">
        <v>1.2</v>
      </c>
      <c r="K242" s="2">
        <v>0.7</v>
      </c>
      <c r="L242" s="2">
        <v>0.4</v>
      </c>
      <c r="M242" s="2">
        <v>0.6</v>
      </c>
      <c r="N242" s="2">
        <v>1.7</v>
      </c>
      <c r="O242" s="2">
        <v>5.4</v>
      </c>
      <c r="P242" s="2">
        <v>0.52300000000000002</v>
      </c>
      <c r="Q242" s="2">
        <v>14.7</v>
      </c>
      <c r="R242" s="2">
        <v>1.2</v>
      </c>
      <c r="S242" s="2">
        <v>-1.1000000000000001</v>
      </c>
      <c r="T242" s="2">
        <v>0.2</v>
      </c>
      <c r="U242" s="5">
        <v>-7</v>
      </c>
      <c r="V242" s="42">
        <f t="shared" si="15"/>
        <v>1.0352071646341461</v>
      </c>
      <c r="W242" s="42">
        <f t="shared" si="16"/>
        <v>-0.84000000000000008</v>
      </c>
      <c r="X242" s="42">
        <f t="shared" si="17"/>
        <v>-0.86957401829268277</v>
      </c>
      <c r="Y242" s="49">
        <f t="shared" si="18"/>
        <v>20.286544000000003</v>
      </c>
      <c r="Z242" s="9">
        <f t="shared" si="19"/>
        <v>9.7084849908536608</v>
      </c>
    </row>
    <row r="243" spans="1:26" x14ac:dyDescent="0.2">
      <c r="A243" s="2" t="s">
        <v>175</v>
      </c>
      <c r="B243" s="2" t="s">
        <v>24</v>
      </c>
      <c r="C243" s="2">
        <v>47</v>
      </c>
      <c r="D243" s="2">
        <v>80</v>
      </c>
      <c r="E243" s="2">
        <v>19</v>
      </c>
      <c r="F243" s="2">
        <v>0.42099999999999999</v>
      </c>
      <c r="G243" s="2">
        <v>0.39</v>
      </c>
      <c r="H243" s="2">
        <v>0.66700000000000004</v>
      </c>
      <c r="I243" s="2">
        <v>1.4</v>
      </c>
      <c r="J243" s="2">
        <v>1</v>
      </c>
      <c r="K243" s="2">
        <v>0.4</v>
      </c>
      <c r="L243" s="2">
        <v>0</v>
      </c>
      <c r="M243" s="2">
        <v>0.5</v>
      </c>
      <c r="N243" s="2">
        <v>1.4</v>
      </c>
      <c r="O243" s="2">
        <v>6.9</v>
      </c>
      <c r="P243" s="2">
        <v>0.52500000000000002</v>
      </c>
      <c r="Q243" s="2">
        <v>16.7</v>
      </c>
      <c r="R243" s="2">
        <v>2.1</v>
      </c>
      <c r="S243" s="2">
        <v>-3.1</v>
      </c>
      <c r="T243" s="2">
        <v>-0.4</v>
      </c>
      <c r="U243" s="5">
        <v>-4</v>
      </c>
      <c r="V243" s="42">
        <f t="shared" si="15"/>
        <v>3.0311178861788615</v>
      </c>
      <c r="W243" s="42">
        <f t="shared" si="16"/>
        <v>-0.12</v>
      </c>
      <c r="X243" s="42">
        <f t="shared" si="17"/>
        <v>-0.36373414634146334</v>
      </c>
      <c r="Y243" s="49">
        <f t="shared" si="18"/>
        <v>19.528000000000002</v>
      </c>
      <c r="Z243" s="9">
        <f t="shared" si="19"/>
        <v>9.582132926829269</v>
      </c>
    </row>
    <row r="244" spans="1:26" x14ac:dyDescent="0.2">
      <c r="A244" s="2" t="s">
        <v>508</v>
      </c>
      <c r="B244" s="2" t="s">
        <v>35</v>
      </c>
      <c r="C244" s="2">
        <v>59</v>
      </c>
      <c r="D244" s="2">
        <v>49</v>
      </c>
      <c r="E244" s="2">
        <v>8.5</v>
      </c>
      <c r="F244" s="2">
        <v>0.61299999999999999</v>
      </c>
      <c r="G244" s="2">
        <v>0.26300000000000001</v>
      </c>
      <c r="H244" s="2">
        <v>0.67900000000000005</v>
      </c>
      <c r="I244" s="2">
        <v>1.8</v>
      </c>
      <c r="J244" s="2">
        <v>0.4</v>
      </c>
      <c r="K244" s="2">
        <v>0.5</v>
      </c>
      <c r="L244" s="2">
        <v>0.9</v>
      </c>
      <c r="M244" s="2">
        <v>0.3</v>
      </c>
      <c r="N244" s="2">
        <v>1</v>
      </c>
      <c r="O244" s="2">
        <v>2.5</v>
      </c>
      <c r="P244" s="2">
        <v>0.66100000000000003</v>
      </c>
      <c r="Q244" s="2">
        <v>11.4</v>
      </c>
      <c r="R244" s="2">
        <v>1.6</v>
      </c>
      <c r="S244" s="2">
        <v>5.4</v>
      </c>
      <c r="T244" s="2">
        <v>0.8</v>
      </c>
      <c r="U244" s="5">
        <v>25</v>
      </c>
      <c r="V244" s="42">
        <f t="shared" si="15"/>
        <v>0.71173246951219515</v>
      </c>
      <c r="W244" s="42">
        <f t="shared" si="16"/>
        <v>5.96</v>
      </c>
      <c r="X244" s="42">
        <f t="shared" si="17"/>
        <v>4.2419255182926827</v>
      </c>
      <c r="Y244" s="49">
        <f t="shared" si="18"/>
        <v>14.3325</v>
      </c>
      <c r="Z244" s="9">
        <f t="shared" si="19"/>
        <v>9.2872127591463407</v>
      </c>
    </row>
    <row r="245" spans="1:26" x14ac:dyDescent="0.2">
      <c r="A245" s="2" t="s">
        <v>487</v>
      </c>
      <c r="B245" s="2" t="s">
        <v>31</v>
      </c>
      <c r="C245" s="2">
        <v>48</v>
      </c>
      <c r="D245" s="2">
        <v>36</v>
      </c>
      <c r="E245" s="2">
        <v>13.4</v>
      </c>
      <c r="F245" s="2">
        <v>0.53400000000000003</v>
      </c>
      <c r="G245" s="2">
        <v>0</v>
      </c>
      <c r="H245" s="2">
        <v>0.83299999999999996</v>
      </c>
      <c r="I245" s="2">
        <v>4</v>
      </c>
      <c r="J245" s="2">
        <v>0.8</v>
      </c>
      <c r="K245" s="2">
        <v>0.4</v>
      </c>
      <c r="L245" s="2">
        <v>0.6</v>
      </c>
      <c r="M245" s="2">
        <v>0.6</v>
      </c>
      <c r="N245" s="2">
        <v>1.8</v>
      </c>
      <c r="O245" s="2">
        <v>7</v>
      </c>
      <c r="P245" s="2">
        <v>0.56299999999999994</v>
      </c>
      <c r="Q245" s="2">
        <v>22.5</v>
      </c>
      <c r="R245" s="2">
        <v>1.6</v>
      </c>
      <c r="S245" s="2">
        <v>-0.5</v>
      </c>
      <c r="T245" s="2">
        <v>0.2</v>
      </c>
      <c r="U245" s="5">
        <v>9</v>
      </c>
      <c r="V245" s="42">
        <f t="shared" si="15"/>
        <v>1.3236585365853659</v>
      </c>
      <c r="W245" s="42">
        <f t="shared" si="16"/>
        <v>2.5200000000000005</v>
      </c>
      <c r="X245" s="42">
        <f t="shared" si="17"/>
        <v>3.3356195121951226</v>
      </c>
      <c r="Y245" s="49">
        <f t="shared" si="18"/>
        <v>15.179039999999997</v>
      </c>
      <c r="Z245" s="9">
        <f t="shared" si="19"/>
        <v>9.25732975609756</v>
      </c>
    </row>
    <row r="246" spans="1:26" x14ac:dyDescent="0.2">
      <c r="A246" s="2" t="s">
        <v>527</v>
      </c>
      <c r="B246" s="2" t="s">
        <v>20</v>
      </c>
      <c r="C246" s="2">
        <v>24</v>
      </c>
      <c r="D246" s="2">
        <v>67</v>
      </c>
      <c r="E246" s="2">
        <v>17.399999999999999</v>
      </c>
      <c r="F246" s="2">
        <v>0.41799999999999998</v>
      </c>
      <c r="G246" s="2">
        <v>0.25</v>
      </c>
      <c r="H246" s="2">
        <v>0.70199999999999996</v>
      </c>
      <c r="I246" s="2">
        <v>1.4</v>
      </c>
      <c r="J246" s="2">
        <v>3.1</v>
      </c>
      <c r="K246" s="2">
        <v>0.5</v>
      </c>
      <c r="L246" s="2">
        <v>0.1</v>
      </c>
      <c r="M246" s="2">
        <v>1.3</v>
      </c>
      <c r="N246" s="2">
        <v>1.7</v>
      </c>
      <c r="O246" s="2">
        <v>6.6</v>
      </c>
      <c r="P246" s="2">
        <v>0.49199999999999999</v>
      </c>
      <c r="Q246" s="2">
        <v>20.100000000000001</v>
      </c>
      <c r="R246" s="2">
        <v>0.6</v>
      </c>
      <c r="S246" s="2">
        <v>-5.4</v>
      </c>
      <c r="T246" s="2">
        <v>-1</v>
      </c>
      <c r="U246" s="5">
        <v>-13</v>
      </c>
      <c r="V246" s="42">
        <f t="shared" si="15"/>
        <v>1.4288158536585365</v>
      </c>
      <c r="W246" s="42">
        <f t="shared" si="16"/>
        <v>-2.7600000000000002</v>
      </c>
      <c r="X246" s="42">
        <f t="shared" si="17"/>
        <v>-3.9435317560975611</v>
      </c>
      <c r="Y246" s="49">
        <f t="shared" si="18"/>
        <v>22.450895999999997</v>
      </c>
      <c r="Z246" s="9">
        <f t="shared" si="19"/>
        <v>9.2536821219512184</v>
      </c>
    </row>
    <row r="247" spans="1:26" x14ac:dyDescent="0.2">
      <c r="A247" s="2" t="s">
        <v>48</v>
      </c>
      <c r="B247" s="2" t="s">
        <v>18</v>
      </c>
      <c r="C247" s="2">
        <v>48</v>
      </c>
      <c r="D247" s="2">
        <v>75</v>
      </c>
      <c r="E247" s="2">
        <v>15.1</v>
      </c>
      <c r="F247" s="2">
        <v>0.39500000000000002</v>
      </c>
      <c r="G247" s="2">
        <v>0.38</v>
      </c>
      <c r="H247" s="2">
        <v>0.84799999999999998</v>
      </c>
      <c r="I247" s="2">
        <v>1.5</v>
      </c>
      <c r="J247" s="2">
        <v>0.4</v>
      </c>
      <c r="K247" s="2">
        <v>0.5</v>
      </c>
      <c r="L247" s="2">
        <v>0.1</v>
      </c>
      <c r="M247" s="2">
        <v>0.3</v>
      </c>
      <c r="N247" s="2">
        <v>1.7</v>
      </c>
      <c r="O247" s="2">
        <v>4.7</v>
      </c>
      <c r="P247" s="2">
        <v>0.56699999999999995</v>
      </c>
      <c r="Q247" s="2">
        <v>12.7</v>
      </c>
      <c r="R247" s="2">
        <v>2.2000000000000002</v>
      </c>
      <c r="S247" s="2">
        <v>-2.2000000000000002</v>
      </c>
      <c r="T247" s="2">
        <v>-0.1</v>
      </c>
      <c r="U247" s="5">
        <v>6</v>
      </c>
      <c r="V247" s="42">
        <f t="shared" si="15"/>
        <v>1.7539939024390243</v>
      </c>
      <c r="W247" s="42">
        <f t="shared" si="16"/>
        <v>2.04</v>
      </c>
      <c r="X247" s="42">
        <f t="shared" si="17"/>
        <v>3.5781475609756095</v>
      </c>
      <c r="Y247" s="49">
        <f t="shared" si="18"/>
        <v>14.594699999999998</v>
      </c>
      <c r="Z247" s="9">
        <f t="shared" si="19"/>
        <v>9.0864237804878041</v>
      </c>
    </row>
    <row r="248" spans="1:26" x14ac:dyDescent="0.2">
      <c r="A248" s="2" t="s">
        <v>85</v>
      </c>
      <c r="B248" s="2" t="s">
        <v>36</v>
      </c>
      <c r="C248" s="2">
        <v>25</v>
      </c>
      <c r="D248" s="2">
        <v>42</v>
      </c>
      <c r="E248" s="2">
        <v>13.8</v>
      </c>
      <c r="F248" s="2">
        <v>0.54</v>
      </c>
      <c r="G248" s="3"/>
      <c r="H248" s="2">
        <v>0.68899999999999995</v>
      </c>
      <c r="I248" s="2">
        <v>4.3</v>
      </c>
      <c r="J248" s="2">
        <v>0.8</v>
      </c>
      <c r="K248" s="2">
        <v>0.4</v>
      </c>
      <c r="L248" s="2">
        <v>0.5</v>
      </c>
      <c r="M248" s="2">
        <v>0.5</v>
      </c>
      <c r="N248" s="2">
        <v>1.3</v>
      </c>
      <c r="O248" s="2">
        <v>4.2</v>
      </c>
      <c r="P248" s="2">
        <v>0.58199999999999996</v>
      </c>
      <c r="Q248" s="2">
        <v>13.2</v>
      </c>
      <c r="R248" s="2">
        <v>1.8</v>
      </c>
      <c r="S248" s="2">
        <v>0.3</v>
      </c>
      <c r="T248" s="2">
        <v>0.3</v>
      </c>
      <c r="U248" s="5">
        <v>15</v>
      </c>
      <c r="V248" s="42">
        <f t="shared" si="15"/>
        <v>0.48594512195121958</v>
      </c>
      <c r="W248" s="42">
        <f t="shared" si="16"/>
        <v>3.84</v>
      </c>
      <c r="X248" s="42">
        <f t="shared" si="17"/>
        <v>1.8660292682926831</v>
      </c>
      <c r="Y248" s="49">
        <f t="shared" si="18"/>
        <v>16.303391999999999</v>
      </c>
      <c r="Z248" s="9">
        <f t="shared" si="19"/>
        <v>9.0847106341463402</v>
      </c>
    </row>
    <row r="249" spans="1:26" x14ac:dyDescent="0.2">
      <c r="A249" s="2" t="s">
        <v>182</v>
      </c>
      <c r="B249" s="2" t="s">
        <v>47</v>
      </c>
      <c r="C249" s="2">
        <v>39</v>
      </c>
      <c r="D249" s="2">
        <v>58</v>
      </c>
      <c r="E249" s="2">
        <v>14.9</v>
      </c>
      <c r="F249" s="2">
        <v>0.371</v>
      </c>
      <c r="G249" s="2">
        <v>0.34399999999999997</v>
      </c>
      <c r="H249" s="2">
        <v>0.80500000000000005</v>
      </c>
      <c r="I249" s="2">
        <v>1.6</v>
      </c>
      <c r="J249" s="2">
        <v>1</v>
      </c>
      <c r="K249" s="2">
        <v>0.6</v>
      </c>
      <c r="L249" s="2">
        <v>0.1</v>
      </c>
      <c r="M249" s="2">
        <v>0.3</v>
      </c>
      <c r="N249" s="2">
        <v>0.7</v>
      </c>
      <c r="O249" s="2">
        <v>6.2</v>
      </c>
      <c r="P249" s="2">
        <v>0.503</v>
      </c>
      <c r="Q249" s="2">
        <v>19.3</v>
      </c>
      <c r="R249" s="2">
        <v>1.4</v>
      </c>
      <c r="S249" s="2">
        <v>-1.7</v>
      </c>
      <c r="T249" s="2">
        <v>0.1</v>
      </c>
      <c r="U249" s="5">
        <v>-3</v>
      </c>
      <c r="V249" s="42">
        <f t="shared" si="15"/>
        <v>1.6526507621951221</v>
      </c>
      <c r="W249" s="42">
        <f t="shared" si="16"/>
        <v>0</v>
      </c>
      <c r="X249" s="42">
        <f t="shared" si="17"/>
        <v>0</v>
      </c>
      <c r="Y249" s="49">
        <f t="shared" si="18"/>
        <v>17.721551999999999</v>
      </c>
      <c r="Z249" s="9">
        <f t="shared" si="19"/>
        <v>8.8607759999999995</v>
      </c>
    </row>
    <row r="250" spans="1:26" x14ac:dyDescent="0.2">
      <c r="A250" s="2" t="s">
        <v>342</v>
      </c>
      <c r="B250" s="2" t="s">
        <v>28</v>
      </c>
      <c r="C250" s="2">
        <v>29</v>
      </c>
      <c r="D250" s="2">
        <v>78</v>
      </c>
      <c r="E250" s="2">
        <v>21.9</v>
      </c>
      <c r="F250" s="2">
        <v>0.36399999999999999</v>
      </c>
      <c r="G250" s="2">
        <v>0.318</v>
      </c>
      <c r="H250" s="2">
        <v>0.72099999999999997</v>
      </c>
      <c r="I250" s="2">
        <v>2.2999999999999998</v>
      </c>
      <c r="J250" s="2">
        <v>3.2</v>
      </c>
      <c r="K250" s="2">
        <v>0.8</v>
      </c>
      <c r="L250" s="2">
        <v>0.2</v>
      </c>
      <c r="M250" s="2">
        <v>1.7</v>
      </c>
      <c r="N250" s="2">
        <v>2.2999999999999998</v>
      </c>
      <c r="O250" s="2">
        <v>5.9</v>
      </c>
      <c r="P250" s="2">
        <v>0.437</v>
      </c>
      <c r="Q250" s="2">
        <v>16.899999999999999</v>
      </c>
      <c r="R250" s="2">
        <v>-0.9</v>
      </c>
      <c r="S250" s="2">
        <v>-3.9</v>
      </c>
      <c r="T250" s="2">
        <v>-0.8</v>
      </c>
      <c r="U250" s="5">
        <v>-23</v>
      </c>
      <c r="V250" s="42">
        <f t="shared" si="15"/>
        <v>2.1270041158536581</v>
      </c>
      <c r="W250" s="42">
        <f t="shared" si="16"/>
        <v>-5.2800000000000011</v>
      </c>
      <c r="X250" s="42">
        <f t="shared" si="17"/>
        <v>-11.230581731707318</v>
      </c>
      <c r="Y250" s="49">
        <f t="shared" si="18"/>
        <v>28.511496000000001</v>
      </c>
      <c r="Z250" s="9">
        <f t="shared" si="19"/>
        <v>8.6404571341463416</v>
      </c>
    </row>
    <row r="251" spans="1:26" x14ac:dyDescent="0.2">
      <c r="A251" s="2" t="s">
        <v>124</v>
      </c>
      <c r="B251" s="2" t="s">
        <v>44</v>
      </c>
      <c r="C251" s="2">
        <v>48</v>
      </c>
      <c r="D251" s="2">
        <v>74</v>
      </c>
      <c r="E251" s="2">
        <v>19.7</v>
      </c>
      <c r="F251" s="2">
        <v>0.44800000000000001</v>
      </c>
      <c r="G251" s="2">
        <v>0.318</v>
      </c>
      <c r="H251" s="2">
        <v>0.76300000000000001</v>
      </c>
      <c r="I251" s="2">
        <v>1.7</v>
      </c>
      <c r="J251" s="2">
        <v>1.5</v>
      </c>
      <c r="K251" s="2">
        <v>0.4</v>
      </c>
      <c r="L251" s="2">
        <v>0.1</v>
      </c>
      <c r="M251" s="2">
        <v>0.8</v>
      </c>
      <c r="N251" s="2">
        <v>1.6</v>
      </c>
      <c r="O251" s="2">
        <v>7.4</v>
      </c>
      <c r="P251" s="2">
        <v>0.52900000000000003</v>
      </c>
      <c r="Q251" s="2">
        <v>17.2</v>
      </c>
      <c r="R251" s="2">
        <v>1.1000000000000001</v>
      </c>
      <c r="S251" s="2">
        <v>-3.9</v>
      </c>
      <c r="T251" s="2">
        <v>-0.7</v>
      </c>
      <c r="U251" s="5">
        <v>-10</v>
      </c>
      <c r="V251" s="42">
        <f t="shared" si="15"/>
        <v>3.0578243902439022</v>
      </c>
      <c r="W251" s="42">
        <f t="shared" si="16"/>
        <v>-1.8399999999999999</v>
      </c>
      <c r="X251" s="42">
        <f t="shared" si="17"/>
        <v>-5.6263968780487792</v>
      </c>
      <c r="Y251" s="49">
        <f t="shared" si="18"/>
        <v>21.621615999999996</v>
      </c>
      <c r="Z251" s="9">
        <f t="shared" si="19"/>
        <v>7.9976095609756079</v>
      </c>
    </row>
    <row r="252" spans="1:26" x14ac:dyDescent="0.2">
      <c r="A252" s="2" t="s">
        <v>419</v>
      </c>
      <c r="B252" s="2" t="s">
        <v>45</v>
      </c>
      <c r="C252" s="2">
        <v>42</v>
      </c>
      <c r="D252" s="2">
        <v>73</v>
      </c>
      <c r="E252" s="2">
        <v>15.8</v>
      </c>
      <c r="F252" s="2">
        <v>0.42899999999999999</v>
      </c>
      <c r="G252" s="2">
        <v>0.377</v>
      </c>
      <c r="H252" s="2">
        <v>0.67</v>
      </c>
      <c r="I252" s="2">
        <v>1.9</v>
      </c>
      <c r="J252" s="2">
        <v>0.9</v>
      </c>
      <c r="K252" s="2">
        <v>0.7</v>
      </c>
      <c r="L252" s="2">
        <v>0.3</v>
      </c>
      <c r="M252" s="2">
        <v>0.7</v>
      </c>
      <c r="N252" s="2">
        <v>1.7</v>
      </c>
      <c r="O252" s="2">
        <v>3.9</v>
      </c>
      <c r="P252" s="2">
        <v>0.51900000000000002</v>
      </c>
      <c r="Q252" s="2">
        <v>12.1</v>
      </c>
      <c r="R252" s="2">
        <v>1</v>
      </c>
      <c r="S252" s="2">
        <v>-1.6</v>
      </c>
      <c r="T252" s="2">
        <v>0.1</v>
      </c>
      <c r="U252" s="5">
        <v>-10</v>
      </c>
      <c r="V252" s="42">
        <f t="shared" si="15"/>
        <v>1.489222256097561</v>
      </c>
      <c r="W252" s="42">
        <f t="shared" si="16"/>
        <v>-1.56</v>
      </c>
      <c r="X252" s="42">
        <f t="shared" si="17"/>
        <v>-2.3231867195121954</v>
      </c>
      <c r="Y252" s="49">
        <f t="shared" si="18"/>
        <v>18.261972</v>
      </c>
      <c r="Z252" s="9">
        <f t="shared" si="19"/>
        <v>7.9693926402439024</v>
      </c>
    </row>
    <row r="253" spans="1:26" x14ac:dyDescent="0.2">
      <c r="A253" s="2" t="s">
        <v>146</v>
      </c>
      <c r="B253" s="2" t="s">
        <v>45</v>
      </c>
      <c r="C253" s="2">
        <v>42</v>
      </c>
      <c r="D253" s="2">
        <v>73</v>
      </c>
      <c r="E253" s="2">
        <v>12.1</v>
      </c>
      <c r="F253" s="2">
        <v>0.49399999999999999</v>
      </c>
      <c r="G253" s="2">
        <v>0.16700000000000001</v>
      </c>
      <c r="H253" s="2">
        <v>0.66100000000000003</v>
      </c>
      <c r="I253" s="2">
        <v>2.4</v>
      </c>
      <c r="J253" s="2">
        <v>0.5</v>
      </c>
      <c r="K253" s="2">
        <v>0.3</v>
      </c>
      <c r="L253" s="2">
        <v>0.1</v>
      </c>
      <c r="M253" s="2">
        <v>0.5</v>
      </c>
      <c r="N253" s="2">
        <v>1</v>
      </c>
      <c r="O253" s="2">
        <v>4.2</v>
      </c>
      <c r="P253" s="2">
        <v>0.53400000000000003</v>
      </c>
      <c r="Q253" s="2">
        <v>15.5</v>
      </c>
      <c r="R253" s="2">
        <v>1.2</v>
      </c>
      <c r="S253" s="2">
        <v>-3.1</v>
      </c>
      <c r="T253" s="2">
        <v>-0.2</v>
      </c>
      <c r="U253" s="5">
        <v>-4</v>
      </c>
      <c r="V253" s="42">
        <f t="shared" si="15"/>
        <v>1.4609458841463414</v>
      </c>
      <c r="W253" s="42">
        <f t="shared" si="16"/>
        <v>-0.40000000000000008</v>
      </c>
      <c r="X253" s="42">
        <f t="shared" si="17"/>
        <v>-0.58437835365853663</v>
      </c>
      <c r="Y253" s="49">
        <f t="shared" si="18"/>
        <v>16.272576000000001</v>
      </c>
      <c r="Z253" s="9">
        <f t="shared" si="19"/>
        <v>7.8440988231707323</v>
      </c>
    </row>
    <row r="254" spans="1:26" x14ac:dyDescent="0.2">
      <c r="A254" s="2" t="s">
        <v>194</v>
      </c>
      <c r="B254" s="2" t="s">
        <v>37</v>
      </c>
      <c r="C254" s="2">
        <v>36</v>
      </c>
      <c r="D254" s="2">
        <v>63</v>
      </c>
      <c r="E254" s="2">
        <v>16.7</v>
      </c>
      <c r="F254" s="2">
        <v>0.434</v>
      </c>
      <c r="G254" s="2">
        <v>0.41199999999999998</v>
      </c>
      <c r="H254" s="2">
        <v>0.69499999999999995</v>
      </c>
      <c r="I254" s="2">
        <v>1.9</v>
      </c>
      <c r="J254" s="2">
        <v>0.9</v>
      </c>
      <c r="K254" s="2">
        <v>0.5</v>
      </c>
      <c r="L254" s="2">
        <v>0</v>
      </c>
      <c r="M254" s="2">
        <v>0.4</v>
      </c>
      <c r="N254" s="2">
        <v>1.7</v>
      </c>
      <c r="O254" s="2">
        <v>4.3</v>
      </c>
      <c r="P254" s="2">
        <v>0.55300000000000005</v>
      </c>
      <c r="Q254" s="2">
        <v>11.3</v>
      </c>
      <c r="R254" s="2">
        <v>1.8</v>
      </c>
      <c r="S254" s="2">
        <v>-0.9</v>
      </c>
      <c r="T254" s="2">
        <v>0.3</v>
      </c>
      <c r="U254" s="5">
        <v>2</v>
      </c>
      <c r="V254" s="42">
        <f t="shared" si="15"/>
        <v>1.0873838414634145</v>
      </c>
      <c r="W254" s="42">
        <f t="shared" si="16"/>
        <v>1.2400000000000002</v>
      </c>
      <c r="X254" s="42">
        <f t="shared" si="17"/>
        <v>1.3483559634146343</v>
      </c>
      <c r="Y254" s="49">
        <f t="shared" si="18"/>
        <v>13.627907999999998</v>
      </c>
      <c r="Z254" s="9">
        <f t="shared" si="19"/>
        <v>7.4881319817073164</v>
      </c>
    </row>
    <row r="255" spans="1:26" x14ac:dyDescent="0.2">
      <c r="A255" s="2" t="s">
        <v>416</v>
      </c>
      <c r="B255" s="2" t="s">
        <v>28</v>
      </c>
      <c r="C255" s="2">
        <v>29</v>
      </c>
      <c r="D255" s="2">
        <v>73</v>
      </c>
      <c r="E255" s="2">
        <v>18.5</v>
      </c>
      <c r="F255" s="2">
        <v>0.38200000000000001</v>
      </c>
      <c r="G255" s="2">
        <v>0.40300000000000002</v>
      </c>
      <c r="H255" s="2">
        <v>0.83</v>
      </c>
      <c r="I255" s="2">
        <v>2.4</v>
      </c>
      <c r="J255" s="2">
        <v>0.6</v>
      </c>
      <c r="K255" s="2">
        <v>0.4</v>
      </c>
      <c r="L255" s="2">
        <v>0.2</v>
      </c>
      <c r="M255" s="2">
        <v>0.5</v>
      </c>
      <c r="N255" s="2">
        <v>1.8</v>
      </c>
      <c r="O255" s="2">
        <v>4.0999999999999996</v>
      </c>
      <c r="P255" s="2">
        <v>0.51300000000000001</v>
      </c>
      <c r="Q255" s="2">
        <v>10.7</v>
      </c>
      <c r="R255" s="2">
        <v>0.9</v>
      </c>
      <c r="S255" s="2">
        <v>-2.6</v>
      </c>
      <c r="T255" s="2">
        <v>-0.2</v>
      </c>
      <c r="U255" s="5">
        <v>-10</v>
      </c>
      <c r="V255" s="42">
        <f t="shared" si="15"/>
        <v>1.0646853404471543</v>
      </c>
      <c r="W255" s="42">
        <f t="shared" si="16"/>
        <v>-1.72</v>
      </c>
      <c r="X255" s="42">
        <f t="shared" si="17"/>
        <v>-1.8312587855691054</v>
      </c>
      <c r="Y255" s="49">
        <f t="shared" si="18"/>
        <v>15.719236000000002</v>
      </c>
      <c r="Z255" s="9">
        <f t="shared" si="19"/>
        <v>6.9439886072154486</v>
      </c>
    </row>
    <row r="256" spans="1:26" x14ac:dyDescent="0.2">
      <c r="A256" s="2" t="s">
        <v>241</v>
      </c>
      <c r="B256" s="2" t="s">
        <v>36</v>
      </c>
      <c r="C256" s="2">
        <v>25</v>
      </c>
      <c r="D256" s="2">
        <v>62</v>
      </c>
      <c r="E256" s="2">
        <v>16.5</v>
      </c>
      <c r="F256" s="2">
        <v>0.42699999999999999</v>
      </c>
      <c r="G256" s="2">
        <v>0.19600000000000001</v>
      </c>
      <c r="H256" s="2">
        <v>0.72299999999999998</v>
      </c>
      <c r="I256" s="2">
        <v>2.2000000000000002</v>
      </c>
      <c r="J256" s="2">
        <v>0.9</v>
      </c>
      <c r="K256" s="2">
        <v>0.5</v>
      </c>
      <c r="L256" s="2">
        <v>0.2</v>
      </c>
      <c r="M256" s="2">
        <v>0.5</v>
      </c>
      <c r="N256" s="2">
        <v>1.3</v>
      </c>
      <c r="O256" s="2">
        <v>3.7</v>
      </c>
      <c r="P256" s="2">
        <v>0.48</v>
      </c>
      <c r="Q256" s="2">
        <v>11.6</v>
      </c>
      <c r="R256" s="2">
        <v>0.7</v>
      </c>
      <c r="S256" s="2">
        <v>-3.5</v>
      </c>
      <c r="T256" s="2">
        <v>-0.4</v>
      </c>
      <c r="U256" s="5">
        <v>-12</v>
      </c>
      <c r="V256" s="42">
        <f t="shared" si="15"/>
        <v>0.75373475609756102</v>
      </c>
      <c r="W256" s="42">
        <f t="shared" si="16"/>
        <v>-2.2800000000000002</v>
      </c>
      <c r="X256" s="42">
        <f t="shared" si="17"/>
        <v>-1.7185152439024394</v>
      </c>
      <c r="Y256" s="49">
        <f t="shared" si="18"/>
        <v>15.04368</v>
      </c>
      <c r="Z256" s="9">
        <f t="shared" si="19"/>
        <v>6.6625823780487803</v>
      </c>
    </row>
    <row r="257" spans="1:26" x14ac:dyDescent="0.2">
      <c r="A257" s="2" t="s">
        <v>127</v>
      </c>
      <c r="B257" s="2" t="s">
        <v>29</v>
      </c>
      <c r="C257" s="2">
        <v>49</v>
      </c>
      <c r="D257" s="2">
        <v>66</v>
      </c>
      <c r="E257" s="2">
        <v>15.8</v>
      </c>
      <c r="F257" s="2">
        <v>0.39800000000000002</v>
      </c>
      <c r="G257" s="2">
        <v>0.31</v>
      </c>
      <c r="H257" s="2">
        <v>0.64300000000000002</v>
      </c>
      <c r="I257" s="2">
        <v>3.3</v>
      </c>
      <c r="J257" s="2">
        <v>0.8</v>
      </c>
      <c r="K257" s="2">
        <v>0.3</v>
      </c>
      <c r="L257" s="2">
        <v>0.5</v>
      </c>
      <c r="M257" s="2">
        <v>0.9</v>
      </c>
      <c r="N257" s="2">
        <v>2</v>
      </c>
      <c r="O257" s="2">
        <v>4.4000000000000004</v>
      </c>
      <c r="P257" s="2">
        <v>0.47499999999999998</v>
      </c>
      <c r="Q257" s="2">
        <v>15.4</v>
      </c>
      <c r="R257" s="2">
        <v>0.6</v>
      </c>
      <c r="S257" s="2">
        <v>-3.2</v>
      </c>
      <c r="T257" s="2">
        <v>-0.3</v>
      </c>
      <c r="U257" s="5">
        <v>-14</v>
      </c>
      <c r="V257" s="42">
        <f t="shared" si="15"/>
        <v>1.9992298780487805</v>
      </c>
      <c r="W257" s="42">
        <f t="shared" si="16"/>
        <v>-2.68</v>
      </c>
      <c r="X257" s="42">
        <f t="shared" si="17"/>
        <v>-5.3579360731707322</v>
      </c>
      <c r="Y257" s="49">
        <f t="shared" si="18"/>
        <v>17.82</v>
      </c>
      <c r="Z257" s="9">
        <f t="shared" si="19"/>
        <v>6.2310319634146341</v>
      </c>
    </row>
    <row r="258" spans="1:26" x14ac:dyDescent="0.2">
      <c r="A258" s="2" t="s">
        <v>352</v>
      </c>
      <c r="B258" s="2" t="s">
        <v>22</v>
      </c>
      <c r="C258" s="2">
        <v>50</v>
      </c>
      <c r="D258" s="2">
        <v>61</v>
      </c>
      <c r="E258" s="2">
        <v>11</v>
      </c>
      <c r="F258" s="2">
        <v>0.48399999999999999</v>
      </c>
      <c r="G258" s="2">
        <v>0.36799999999999999</v>
      </c>
      <c r="H258" s="2">
        <v>0.56499999999999995</v>
      </c>
      <c r="I258" s="2">
        <v>2</v>
      </c>
      <c r="J258" s="2">
        <v>0.7</v>
      </c>
      <c r="K258" s="2">
        <v>0.4</v>
      </c>
      <c r="L258" s="2">
        <v>0</v>
      </c>
      <c r="M258" s="2">
        <v>0.5</v>
      </c>
      <c r="N258" s="2">
        <v>1.3</v>
      </c>
      <c r="O258" s="2">
        <v>3.9</v>
      </c>
      <c r="P258" s="2">
        <v>0.57699999999999996</v>
      </c>
      <c r="Q258" s="2">
        <v>15.7</v>
      </c>
      <c r="R258" s="2">
        <v>0.9</v>
      </c>
      <c r="S258" s="2">
        <v>-2.9</v>
      </c>
      <c r="T258" s="2">
        <v>-0.2</v>
      </c>
      <c r="U258" s="5">
        <v>-4</v>
      </c>
      <c r="V258" s="42">
        <f t="shared" si="15"/>
        <v>1.3382494918699188</v>
      </c>
      <c r="W258" s="42">
        <f t="shared" si="16"/>
        <v>-0.52</v>
      </c>
      <c r="X258" s="42">
        <f t="shared" si="17"/>
        <v>-0.6958897357723578</v>
      </c>
      <c r="Y258" s="49">
        <f t="shared" si="18"/>
        <v>12.444731999999998</v>
      </c>
      <c r="Z258" s="9">
        <f t="shared" si="19"/>
        <v>5.8744211321138202</v>
      </c>
    </row>
    <row r="259" spans="1:26" x14ac:dyDescent="0.2">
      <c r="A259" s="2" t="s">
        <v>370</v>
      </c>
      <c r="B259" s="2" t="s">
        <v>35</v>
      </c>
      <c r="C259" s="2">
        <v>59</v>
      </c>
      <c r="D259" s="2">
        <v>70</v>
      </c>
      <c r="E259" s="2">
        <v>15.2</v>
      </c>
      <c r="F259" s="2">
        <v>0.40100000000000002</v>
      </c>
      <c r="G259" s="2">
        <v>0.28499999999999998</v>
      </c>
      <c r="H259" s="2">
        <v>0.82099999999999995</v>
      </c>
      <c r="I259" s="2">
        <v>1.7</v>
      </c>
      <c r="J259" s="2">
        <v>1.3</v>
      </c>
      <c r="K259" s="2">
        <v>0.5</v>
      </c>
      <c r="L259" s="2">
        <v>0.2</v>
      </c>
      <c r="M259" s="2">
        <v>0.9</v>
      </c>
      <c r="N259" s="2">
        <v>1.6</v>
      </c>
      <c r="O259" s="2">
        <v>5.5</v>
      </c>
      <c r="P259" s="2">
        <v>0.49199999999999999</v>
      </c>
      <c r="Q259" s="2">
        <v>18.899999999999999</v>
      </c>
      <c r="R259" s="2">
        <v>0.6</v>
      </c>
      <c r="S259" s="2">
        <v>-2.8</v>
      </c>
      <c r="T259" s="2">
        <v>-0.2</v>
      </c>
      <c r="U259" s="5">
        <v>-13</v>
      </c>
      <c r="V259" s="42">
        <f t="shared" si="15"/>
        <v>3.0143963414634141</v>
      </c>
      <c r="W259" s="42">
        <f t="shared" si="16"/>
        <v>-2.44</v>
      </c>
      <c r="X259" s="42">
        <f t="shared" si="17"/>
        <v>-7.3551270731707303</v>
      </c>
      <c r="Y259" s="49">
        <f t="shared" si="18"/>
        <v>17.628799999999998</v>
      </c>
      <c r="Z259" s="9">
        <f t="shared" si="19"/>
        <v>5.1368364634146335</v>
      </c>
    </row>
    <row r="260" spans="1:26" x14ac:dyDescent="0.2">
      <c r="A260" s="2" t="s">
        <v>484</v>
      </c>
      <c r="B260" s="2" t="s">
        <v>18</v>
      </c>
      <c r="C260" s="2">
        <v>48</v>
      </c>
      <c r="D260" s="2">
        <v>69</v>
      </c>
      <c r="E260" s="2">
        <v>14.2</v>
      </c>
      <c r="F260" s="2">
        <v>0.33</v>
      </c>
      <c r="G260" s="2">
        <v>0.28699999999999998</v>
      </c>
      <c r="H260" s="2">
        <v>0.3</v>
      </c>
      <c r="I260" s="2">
        <v>2.2999999999999998</v>
      </c>
      <c r="J260" s="2">
        <v>0.3</v>
      </c>
      <c r="K260" s="2">
        <v>0.2</v>
      </c>
      <c r="L260" s="2">
        <v>0.6</v>
      </c>
      <c r="M260" s="2">
        <v>0.4</v>
      </c>
      <c r="N260" s="2">
        <v>1.2</v>
      </c>
      <c r="O260" s="2">
        <v>2.2999999999999998</v>
      </c>
      <c r="P260" s="2">
        <v>0.41699999999999998</v>
      </c>
      <c r="Q260" s="2">
        <v>9.5</v>
      </c>
      <c r="R260" s="2">
        <v>0.5</v>
      </c>
      <c r="S260" s="2">
        <v>-3.9</v>
      </c>
      <c r="T260" s="2">
        <v>-0.5</v>
      </c>
      <c r="U260" s="5">
        <v>-18</v>
      </c>
      <c r="V260" s="42">
        <f t="shared" si="15"/>
        <v>1.1351341463414635</v>
      </c>
      <c r="W260" s="42">
        <f t="shared" si="16"/>
        <v>-3.6</v>
      </c>
      <c r="X260" s="42">
        <f t="shared" si="17"/>
        <v>-4.0864829268292686</v>
      </c>
      <c r="Y260" s="49">
        <f t="shared" si="18"/>
        <v>13.714715999999999</v>
      </c>
      <c r="Z260" s="9">
        <f t="shared" si="19"/>
        <v>4.8141165365853649</v>
      </c>
    </row>
    <row r="261" spans="1:26" x14ac:dyDescent="0.2">
      <c r="A261" s="2" t="s">
        <v>347</v>
      </c>
      <c r="B261" s="2" t="s">
        <v>41</v>
      </c>
      <c r="C261" s="2">
        <v>55</v>
      </c>
      <c r="D261" s="2">
        <v>73</v>
      </c>
      <c r="E261" s="2">
        <v>15.8</v>
      </c>
      <c r="F261" s="2">
        <v>0.34599999999999997</v>
      </c>
      <c r="G261" s="2">
        <v>0.32</v>
      </c>
      <c r="H261" s="2">
        <v>0.61</v>
      </c>
      <c r="I261" s="2">
        <v>2.2000000000000002</v>
      </c>
      <c r="J261" s="2">
        <v>0.3</v>
      </c>
      <c r="K261" s="2">
        <v>0.3</v>
      </c>
      <c r="L261" s="2">
        <v>0.1</v>
      </c>
      <c r="M261" s="2">
        <v>0.3</v>
      </c>
      <c r="N261" s="2">
        <v>1.2</v>
      </c>
      <c r="O261" s="2">
        <v>2.7</v>
      </c>
      <c r="P261" s="2">
        <v>0.47299999999999998</v>
      </c>
      <c r="Q261" s="2">
        <v>9</v>
      </c>
      <c r="R261" s="2">
        <v>1.2</v>
      </c>
      <c r="S261" s="2">
        <v>-3.5</v>
      </c>
      <c r="T261" s="2">
        <v>-0.4</v>
      </c>
      <c r="U261" s="5">
        <v>-10</v>
      </c>
      <c r="V261" s="42">
        <f t="shared" si="15"/>
        <v>1.4505411585365853</v>
      </c>
      <c r="W261" s="42">
        <f t="shared" si="16"/>
        <v>-1.6800000000000002</v>
      </c>
      <c r="X261" s="42">
        <f t="shared" si="17"/>
        <v>-2.4369091463414634</v>
      </c>
      <c r="Y261" s="49">
        <f t="shared" si="18"/>
        <v>11.875932000000002</v>
      </c>
      <c r="Z261" s="9">
        <f t="shared" si="19"/>
        <v>4.7195114268292695</v>
      </c>
    </row>
    <row r="262" spans="1:26" x14ac:dyDescent="0.2">
      <c r="A262" s="2" t="s">
        <v>172</v>
      </c>
      <c r="B262" s="2" t="s">
        <v>18</v>
      </c>
      <c r="C262" s="2">
        <v>48</v>
      </c>
      <c r="D262" s="2">
        <v>61</v>
      </c>
      <c r="E262" s="2">
        <v>12.5</v>
      </c>
      <c r="F262" s="2">
        <v>0.41399999999999998</v>
      </c>
      <c r="G262" s="2">
        <v>0.33300000000000002</v>
      </c>
      <c r="H262" s="2">
        <v>0.9</v>
      </c>
      <c r="I262" s="2">
        <v>0.8</v>
      </c>
      <c r="J262" s="2">
        <v>0.3</v>
      </c>
      <c r="K262" s="2">
        <v>0.4</v>
      </c>
      <c r="L262" s="2">
        <v>0.2</v>
      </c>
      <c r="M262" s="2">
        <v>0.2</v>
      </c>
      <c r="N262" s="2">
        <v>1.4</v>
      </c>
      <c r="O262" s="2">
        <v>3.1</v>
      </c>
      <c r="P262" s="2">
        <v>0.54500000000000004</v>
      </c>
      <c r="Q262" s="2">
        <v>10.4</v>
      </c>
      <c r="R262" s="2">
        <v>1.2</v>
      </c>
      <c r="S262" s="2">
        <v>-2.5</v>
      </c>
      <c r="T262" s="2">
        <v>-0.1</v>
      </c>
      <c r="U262" s="5">
        <v>4</v>
      </c>
      <c r="V262" s="42">
        <f t="shared" si="15"/>
        <v>0.96707317073170729</v>
      </c>
      <c r="W262" s="42">
        <f t="shared" si="16"/>
        <v>1.24</v>
      </c>
      <c r="X262" s="42">
        <f t="shared" si="17"/>
        <v>1.199170731707317</v>
      </c>
      <c r="Y262" s="49">
        <f t="shared" si="18"/>
        <v>8.0507799999999978</v>
      </c>
      <c r="Z262" s="9">
        <f t="shared" si="19"/>
        <v>4.6249753658536576</v>
      </c>
    </row>
    <row r="263" spans="1:26" x14ac:dyDescent="0.2">
      <c r="A263" s="2" t="s">
        <v>282</v>
      </c>
      <c r="B263" s="2" t="s">
        <v>29</v>
      </c>
      <c r="C263" s="2">
        <v>49</v>
      </c>
      <c r="D263" s="2">
        <v>33</v>
      </c>
      <c r="E263" s="2">
        <v>7.7</v>
      </c>
      <c r="F263" s="2">
        <v>0.59</v>
      </c>
      <c r="G263" s="2">
        <v>0.42299999999999999</v>
      </c>
      <c r="H263" s="2">
        <v>0.81799999999999995</v>
      </c>
      <c r="I263" s="2">
        <v>2.1</v>
      </c>
      <c r="J263" s="2">
        <v>0.5</v>
      </c>
      <c r="K263" s="2">
        <v>0.2</v>
      </c>
      <c r="L263" s="2">
        <v>0</v>
      </c>
      <c r="M263" s="2">
        <v>0.3</v>
      </c>
      <c r="N263" s="2">
        <v>1.1000000000000001</v>
      </c>
      <c r="O263" s="2">
        <v>3.4</v>
      </c>
      <c r="P263" s="2">
        <v>0.67600000000000005</v>
      </c>
      <c r="Q263" s="2">
        <v>16.100000000000001</v>
      </c>
      <c r="R263" s="2">
        <v>1.1000000000000001</v>
      </c>
      <c r="S263" s="2">
        <v>0.9</v>
      </c>
      <c r="T263" s="2">
        <v>0.2</v>
      </c>
      <c r="U263" s="5">
        <v>23</v>
      </c>
      <c r="V263" s="42">
        <f t="shared" si="15"/>
        <v>0.5092974847560976</v>
      </c>
      <c r="W263" s="42">
        <f t="shared" si="16"/>
        <v>5.120000000000001</v>
      </c>
      <c r="X263" s="42">
        <f t="shared" si="17"/>
        <v>2.6076031219512203</v>
      </c>
      <c r="Y263" s="49">
        <f t="shared" si="18"/>
        <v>6.294287999999999</v>
      </c>
      <c r="Z263" s="9">
        <f t="shared" si="19"/>
        <v>4.4509455609756099</v>
      </c>
    </row>
    <row r="264" spans="1:26" x14ac:dyDescent="0.2">
      <c r="A264" s="2" t="s">
        <v>323</v>
      </c>
      <c r="B264" s="2" t="s">
        <v>37</v>
      </c>
      <c r="C264" s="2">
        <v>36</v>
      </c>
      <c r="D264" s="2">
        <v>63</v>
      </c>
      <c r="E264" s="2">
        <v>13.6</v>
      </c>
      <c r="F264" s="2">
        <v>0.36</v>
      </c>
      <c r="G264" s="2">
        <v>0.34200000000000003</v>
      </c>
      <c r="H264" s="2">
        <v>0.84199999999999997</v>
      </c>
      <c r="I264" s="2">
        <v>1</v>
      </c>
      <c r="J264" s="2">
        <v>1.4</v>
      </c>
      <c r="K264" s="2">
        <v>0.3</v>
      </c>
      <c r="L264" s="2">
        <v>0.1</v>
      </c>
      <c r="M264" s="2">
        <v>0.8</v>
      </c>
      <c r="N264" s="2">
        <v>1</v>
      </c>
      <c r="O264" s="2">
        <v>6.7</v>
      </c>
      <c r="P264" s="2">
        <v>0.47699999999999998</v>
      </c>
      <c r="Q264" s="2">
        <v>24.9</v>
      </c>
      <c r="R264" s="2">
        <v>0</v>
      </c>
      <c r="S264" s="2">
        <v>-4.4000000000000004</v>
      </c>
      <c r="T264" s="2">
        <v>-0.5</v>
      </c>
      <c r="U264" s="5">
        <v>-16</v>
      </c>
      <c r="V264" s="42">
        <f t="shared" ref="V264:V327" si="20">C264*(D264/82*E264/48*Q264/100)</f>
        <v>1.951309756097561</v>
      </c>
      <c r="W264" s="42">
        <f t="shared" ref="W264:W324" si="21">R264*0.4+T264*0.4+U264*0.2</f>
        <v>-3.4000000000000004</v>
      </c>
      <c r="X264" s="42">
        <f t="shared" ref="X264:X324" si="22">V264*W264</f>
        <v>-6.6344531707317076</v>
      </c>
      <c r="Y264" s="49">
        <f t="shared" ref="Y264:Y324" si="23">D264*(O264*P264+1.5*J264+1.2*I264+3*(K264+L264)-M264-N264)/25</f>
        <v>14.857668</v>
      </c>
      <c r="Z264" s="9">
        <f t="shared" ref="Z264:Z267" si="24">0.5*(X264)+0.5*(Y264)</f>
        <v>4.1116074146341468</v>
      </c>
    </row>
    <row r="265" spans="1:26" x14ac:dyDescent="0.2">
      <c r="A265" s="2" t="s">
        <v>512</v>
      </c>
      <c r="B265" s="2" t="s">
        <v>24</v>
      </c>
      <c r="C265" s="2">
        <v>47</v>
      </c>
      <c r="D265" s="2">
        <v>64</v>
      </c>
      <c r="E265" s="2">
        <v>9</v>
      </c>
      <c r="F265" s="2">
        <v>0.433</v>
      </c>
      <c r="G265" s="2">
        <v>0.27800000000000002</v>
      </c>
      <c r="H265" s="2">
        <v>0.51200000000000001</v>
      </c>
      <c r="I265" s="2">
        <v>1.1000000000000001</v>
      </c>
      <c r="J265" s="2">
        <v>0.6</v>
      </c>
      <c r="K265" s="2">
        <v>0.4</v>
      </c>
      <c r="L265" s="2">
        <v>0.1</v>
      </c>
      <c r="M265" s="2">
        <v>0.5</v>
      </c>
      <c r="N265" s="2">
        <v>0.9</v>
      </c>
      <c r="O265" s="2">
        <v>2.2999999999999998</v>
      </c>
      <c r="P265" s="2">
        <v>0.504</v>
      </c>
      <c r="Q265" s="2">
        <v>13.6</v>
      </c>
      <c r="R265" s="2">
        <v>0.5</v>
      </c>
      <c r="S265" s="2">
        <v>-2.8</v>
      </c>
      <c r="T265" s="2">
        <v>-0.1</v>
      </c>
      <c r="U265" s="5">
        <v>-11</v>
      </c>
      <c r="V265" s="42">
        <f t="shared" si="20"/>
        <v>0.9354146341463413</v>
      </c>
      <c r="W265" s="42">
        <f t="shared" si="21"/>
        <v>-2.04</v>
      </c>
      <c r="X265" s="42">
        <f t="shared" si="22"/>
        <v>-1.9082458536585363</v>
      </c>
      <c r="Y265" s="49">
        <f t="shared" si="23"/>
        <v>8.9067520000000009</v>
      </c>
      <c r="Z265" s="9">
        <f t="shared" si="24"/>
        <v>3.4992530731707321</v>
      </c>
    </row>
    <row r="266" spans="1:26" x14ac:dyDescent="0.2">
      <c r="A266" s="2" t="s">
        <v>77</v>
      </c>
      <c r="B266" s="2" t="s">
        <v>23</v>
      </c>
      <c r="C266" s="2">
        <v>46</v>
      </c>
      <c r="D266" s="2">
        <v>62</v>
      </c>
      <c r="E266" s="2">
        <v>9.4</v>
      </c>
      <c r="F266" s="2">
        <v>0.41</v>
      </c>
      <c r="G266" s="2">
        <v>0.34100000000000003</v>
      </c>
      <c r="H266" s="2">
        <v>0.66700000000000004</v>
      </c>
      <c r="I266" s="2">
        <v>1.1000000000000001</v>
      </c>
      <c r="J266" s="2">
        <v>0.5</v>
      </c>
      <c r="K266" s="2">
        <v>0.2</v>
      </c>
      <c r="L266" s="2">
        <v>0.1</v>
      </c>
      <c r="M266" s="2">
        <v>0.4</v>
      </c>
      <c r="N266" s="2">
        <v>0.6</v>
      </c>
      <c r="O266" s="2">
        <v>3.2</v>
      </c>
      <c r="P266" s="2">
        <v>0.50900000000000001</v>
      </c>
      <c r="Q266" s="2">
        <v>16.2</v>
      </c>
      <c r="R266" s="2">
        <v>0.3</v>
      </c>
      <c r="S266" s="2">
        <v>-5.0999999999999996</v>
      </c>
      <c r="T266" s="2">
        <v>-0.5</v>
      </c>
      <c r="U266" s="5">
        <v>-12</v>
      </c>
      <c r="V266" s="42">
        <f t="shared" si="20"/>
        <v>1.1034109756097559</v>
      </c>
      <c r="W266" s="42">
        <f t="shared" si="21"/>
        <v>-2.4800000000000004</v>
      </c>
      <c r="X266" s="42">
        <f t="shared" si="22"/>
        <v>-2.7364592195121951</v>
      </c>
      <c r="Y266" s="49">
        <f t="shared" si="23"/>
        <v>8.9250240000000005</v>
      </c>
      <c r="Z266" s="9">
        <f t="shared" si="24"/>
        <v>3.0942823902439027</v>
      </c>
    </row>
    <row r="267" spans="1:26" x14ac:dyDescent="0.2">
      <c r="A267" s="2" t="s">
        <v>491</v>
      </c>
      <c r="B267" s="2" t="s">
        <v>18</v>
      </c>
      <c r="C267" s="2">
        <v>48</v>
      </c>
      <c r="D267" s="2">
        <v>31</v>
      </c>
      <c r="E267" s="2">
        <v>5.2</v>
      </c>
      <c r="F267" s="2">
        <v>0.56399999999999995</v>
      </c>
      <c r="G267" s="3"/>
      <c r="H267" s="2">
        <v>0.55000000000000004</v>
      </c>
      <c r="I267" s="2">
        <v>1.1000000000000001</v>
      </c>
      <c r="J267" s="2">
        <v>0.3</v>
      </c>
      <c r="K267" s="2">
        <v>0.2</v>
      </c>
      <c r="L267" s="2">
        <v>0.3</v>
      </c>
      <c r="M267" s="2">
        <v>0.1</v>
      </c>
      <c r="N267" s="2">
        <v>0.9</v>
      </c>
      <c r="O267" s="2">
        <v>1.8</v>
      </c>
      <c r="P267" s="2">
        <v>0.57499999999999996</v>
      </c>
      <c r="Q267" s="2">
        <v>13.5</v>
      </c>
      <c r="R267" s="2">
        <v>0.6</v>
      </c>
      <c r="S267" s="2">
        <v>0.3</v>
      </c>
      <c r="T267" s="2">
        <v>0.1</v>
      </c>
      <c r="U267" s="5">
        <v>22</v>
      </c>
      <c r="V267" s="42">
        <f t="shared" si="20"/>
        <v>0.26539024390243904</v>
      </c>
      <c r="W267" s="42">
        <f t="shared" si="21"/>
        <v>4.6800000000000006</v>
      </c>
      <c r="X267" s="42">
        <f t="shared" si="22"/>
        <v>1.242026341463415</v>
      </c>
      <c r="Y267" s="49">
        <f t="shared" si="23"/>
        <v>4.0982000000000003</v>
      </c>
      <c r="Z267" s="9">
        <f t="shared" si="24"/>
        <v>2.6701131707317076</v>
      </c>
    </row>
    <row r="268" spans="1:26" x14ac:dyDescent="0.2">
      <c r="A268" s="2" t="s">
        <v>385</v>
      </c>
      <c r="B268" s="2" t="s">
        <v>27</v>
      </c>
      <c r="C268" s="2">
        <v>28</v>
      </c>
      <c r="D268" s="2">
        <v>48</v>
      </c>
      <c r="E268" s="2">
        <v>25.7</v>
      </c>
      <c r="F268" s="2">
        <v>0.41399999999999998</v>
      </c>
      <c r="G268" s="2">
        <v>0.32400000000000001</v>
      </c>
      <c r="H268" s="2">
        <v>0.74</v>
      </c>
      <c r="I268" s="2">
        <v>3.9</v>
      </c>
      <c r="J268" s="2">
        <v>5.2</v>
      </c>
      <c r="K268" s="2">
        <v>0.8</v>
      </c>
      <c r="L268" s="2">
        <v>0.4</v>
      </c>
      <c r="M268" s="2">
        <v>3.1</v>
      </c>
      <c r="N268" s="2">
        <v>1.9</v>
      </c>
      <c r="O268" s="2">
        <v>15.5</v>
      </c>
      <c r="P268" s="2">
        <v>0.50900000000000001</v>
      </c>
      <c r="Q268" s="2">
        <v>30.8</v>
      </c>
      <c r="R268" s="2">
        <v>0.4</v>
      </c>
      <c r="S268" s="2">
        <v>-0.4</v>
      </c>
      <c r="T268" s="2">
        <v>0.5</v>
      </c>
      <c r="U268" s="5">
        <v>-13</v>
      </c>
      <c r="V268" s="42">
        <f t="shared" si="20"/>
        <v>2.7028878048780491</v>
      </c>
      <c r="W268" s="42">
        <f t="shared" si="21"/>
        <v>-2.2400000000000002</v>
      </c>
      <c r="X268" s="42">
        <f t="shared" si="22"/>
        <v>-6.0544686829268306</v>
      </c>
      <c r="Y268" s="49">
        <f t="shared" si="23"/>
        <v>36.421440000000004</v>
      </c>
    </row>
    <row r="269" spans="1:26" x14ac:dyDescent="0.2">
      <c r="A269" s="2" t="s">
        <v>116</v>
      </c>
      <c r="B269" s="2" t="s">
        <v>37</v>
      </c>
      <c r="C269" s="2">
        <v>36</v>
      </c>
      <c r="D269" s="2">
        <v>52</v>
      </c>
      <c r="E269" s="2">
        <v>16.100000000000001</v>
      </c>
      <c r="F269" s="2">
        <v>0.33200000000000002</v>
      </c>
      <c r="G269" s="2">
        <v>0.23699999999999999</v>
      </c>
      <c r="H269" s="2">
        <v>0.82</v>
      </c>
      <c r="I269" s="2">
        <v>2.7</v>
      </c>
      <c r="J269" s="2">
        <v>2.2000000000000002</v>
      </c>
      <c r="K269" s="2">
        <v>0.8</v>
      </c>
      <c r="L269" s="2">
        <v>0.4</v>
      </c>
      <c r="M269" s="2">
        <v>1</v>
      </c>
      <c r="N269" s="2">
        <v>1.9</v>
      </c>
      <c r="O269" s="2">
        <v>4.5999999999999996</v>
      </c>
      <c r="P269" s="2">
        <v>0.44600000000000001</v>
      </c>
      <c r="Q269" s="2">
        <v>16.600000000000001</v>
      </c>
      <c r="R269" s="2">
        <v>0.9</v>
      </c>
      <c r="S269" s="2">
        <v>-0.6</v>
      </c>
      <c r="T269" s="2">
        <v>0.3</v>
      </c>
      <c r="U269" s="5">
        <v>-9</v>
      </c>
      <c r="V269" s="42">
        <f t="shared" si="20"/>
        <v>1.2711146341463415</v>
      </c>
      <c r="W269" s="42">
        <f t="shared" si="21"/>
        <v>-1.32</v>
      </c>
      <c r="X269" s="42">
        <f t="shared" si="22"/>
        <v>-1.6778713170731709</v>
      </c>
      <c r="Y269" s="49">
        <f t="shared" si="23"/>
        <v>19.326528</v>
      </c>
    </row>
    <row r="270" spans="1:26" x14ac:dyDescent="0.2">
      <c r="A270" s="2" t="s">
        <v>200</v>
      </c>
      <c r="B270" s="2" t="s">
        <v>30</v>
      </c>
      <c r="C270" s="2">
        <v>22</v>
      </c>
      <c r="D270" s="2">
        <v>55</v>
      </c>
      <c r="E270" s="2">
        <v>28</v>
      </c>
      <c r="F270" s="2">
        <v>0.45700000000000002</v>
      </c>
      <c r="G270" s="2">
        <v>0.33900000000000002</v>
      </c>
      <c r="H270" s="2">
        <v>0.72099999999999997</v>
      </c>
      <c r="I270" s="2">
        <v>8.4</v>
      </c>
      <c r="J270" s="2">
        <v>1.4</v>
      </c>
      <c r="K270" s="2">
        <v>0.6</v>
      </c>
      <c r="L270" s="2">
        <v>0.5</v>
      </c>
      <c r="M270" s="2">
        <v>1.4</v>
      </c>
      <c r="N270" s="2">
        <v>2.8</v>
      </c>
      <c r="O270" s="2">
        <v>10.3</v>
      </c>
      <c r="P270" s="2">
        <v>0.53</v>
      </c>
      <c r="Q270" s="2">
        <v>17.8</v>
      </c>
      <c r="R270" s="2">
        <v>2.6</v>
      </c>
      <c r="S270" s="2">
        <v>-1.5</v>
      </c>
      <c r="T270" s="2">
        <v>0.2</v>
      </c>
      <c r="U270" s="5">
        <v>-2</v>
      </c>
      <c r="V270" s="42">
        <f t="shared" si="20"/>
        <v>1.5321747967479677</v>
      </c>
      <c r="W270" s="42">
        <f t="shared" si="21"/>
        <v>0.72000000000000008</v>
      </c>
      <c r="X270" s="42">
        <f t="shared" si="22"/>
        <v>1.1031658536585369</v>
      </c>
      <c r="Y270" s="49">
        <f t="shared" si="23"/>
        <v>36.825800000000001</v>
      </c>
    </row>
    <row r="271" spans="1:26" x14ac:dyDescent="0.2">
      <c r="A271" s="2" t="s">
        <v>247</v>
      </c>
      <c r="B271" s="2" t="s">
        <v>47</v>
      </c>
      <c r="C271" s="2">
        <v>39</v>
      </c>
      <c r="D271" s="2">
        <v>45</v>
      </c>
      <c r="E271" s="2">
        <v>26.7</v>
      </c>
      <c r="F271" s="2">
        <v>0.42599999999999999</v>
      </c>
      <c r="G271" s="2">
        <v>0.308</v>
      </c>
      <c r="H271" s="2">
        <v>0.83599999999999997</v>
      </c>
      <c r="I271" s="2">
        <v>2.8</v>
      </c>
      <c r="J271" s="2">
        <v>5.3</v>
      </c>
      <c r="K271" s="2">
        <v>0.6</v>
      </c>
      <c r="L271" s="2">
        <v>0.1</v>
      </c>
      <c r="M271" s="2">
        <v>2.2000000000000002</v>
      </c>
      <c r="N271" s="2">
        <v>1.9</v>
      </c>
      <c r="O271" s="2">
        <v>14.6</v>
      </c>
      <c r="P271" s="2">
        <v>0.51600000000000001</v>
      </c>
      <c r="Q271" s="2">
        <v>27.1</v>
      </c>
      <c r="R271" s="2">
        <v>2</v>
      </c>
      <c r="S271" s="2">
        <v>-1.5</v>
      </c>
      <c r="T271" s="2">
        <v>0.2</v>
      </c>
      <c r="U271" s="5">
        <v>-6</v>
      </c>
      <c r="V271" s="42">
        <f t="shared" si="20"/>
        <v>3.2262839176829261</v>
      </c>
      <c r="W271" s="42">
        <f t="shared" si="21"/>
        <v>-0.32000000000000006</v>
      </c>
      <c r="X271" s="42">
        <f t="shared" si="22"/>
        <v>-1.0324108536585366</v>
      </c>
      <c r="Y271" s="49">
        <f t="shared" si="23"/>
        <v>30.318480000000001</v>
      </c>
    </row>
    <row r="272" spans="1:26" x14ac:dyDescent="0.2">
      <c r="A272" s="2" t="s">
        <v>413</v>
      </c>
      <c r="B272" s="2" t="s">
        <v>45</v>
      </c>
      <c r="C272" s="2">
        <v>42</v>
      </c>
      <c r="D272" s="2">
        <v>45</v>
      </c>
      <c r="E272" s="2">
        <v>25.2</v>
      </c>
      <c r="F272" s="2">
        <v>0.41899999999999998</v>
      </c>
      <c r="G272" s="2">
        <v>0.379</v>
      </c>
      <c r="H272" s="2">
        <v>0.84799999999999998</v>
      </c>
      <c r="I272" s="2">
        <v>2.8</v>
      </c>
      <c r="J272" s="2">
        <v>4.5999999999999996</v>
      </c>
      <c r="K272" s="2">
        <v>0.5</v>
      </c>
      <c r="L272" s="2">
        <v>0.1</v>
      </c>
      <c r="M272" s="2">
        <v>2.2000000000000002</v>
      </c>
      <c r="N272" s="2">
        <v>2.2999999999999998</v>
      </c>
      <c r="O272" s="2">
        <v>9.5</v>
      </c>
      <c r="P272" s="2">
        <v>0.56399999999999995</v>
      </c>
      <c r="Q272" s="2">
        <v>18.2</v>
      </c>
      <c r="R272" s="2">
        <v>1.4</v>
      </c>
      <c r="S272" s="2">
        <v>-1.4</v>
      </c>
      <c r="T272" s="2">
        <v>0.2</v>
      </c>
      <c r="U272" s="5">
        <v>-7</v>
      </c>
      <c r="V272" s="42">
        <f t="shared" si="20"/>
        <v>2.2023109756097563</v>
      </c>
      <c r="W272" s="42">
        <f t="shared" si="21"/>
        <v>-0.76000000000000023</v>
      </c>
      <c r="X272" s="42">
        <f t="shared" si="22"/>
        <v>-1.6737563414634153</v>
      </c>
      <c r="Y272" s="49">
        <f t="shared" si="23"/>
        <v>23.252399999999998</v>
      </c>
    </row>
    <row r="273" spans="1:25" x14ac:dyDescent="0.2">
      <c r="A273" s="2" t="s">
        <v>118</v>
      </c>
      <c r="B273" s="2" t="s">
        <v>43</v>
      </c>
      <c r="C273" s="2">
        <v>58</v>
      </c>
      <c r="D273" s="2">
        <v>53</v>
      </c>
      <c r="E273" s="2">
        <v>14</v>
      </c>
      <c r="F273" s="2">
        <v>0.57999999999999996</v>
      </c>
      <c r="G273" s="2">
        <v>0.45500000000000002</v>
      </c>
      <c r="H273" s="2">
        <v>0.72499999999999998</v>
      </c>
      <c r="I273" s="2">
        <v>3.8</v>
      </c>
      <c r="J273" s="2">
        <v>1</v>
      </c>
      <c r="K273" s="2">
        <v>0.3</v>
      </c>
      <c r="L273" s="2">
        <v>0.4</v>
      </c>
      <c r="M273" s="2">
        <v>0.7</v>
      </c>
      <c r="N273" s="2">
        <v>1.3</v>
      </c>
      <c r="O273" s="2">
        <v>5.7</v>
      </c>
      <c r="P273" s="2">
        <v>0.63200000000000001</v>
      </c>
      <c r="Q273" s="2">
        <v>16.3</v>
      </c>
      <c r="R273" s="2">
        <v>2.2000000000000002</v>
      </c>
      <c r="S273" s="2">
        <v>-1.4</v>
      </c>
      <c r="T273" s="2">
        <v>0.1</v>
      </c>
      <c r="U273" s="5">
        <v>11</v>
      </c>
      <c r="V273" s="42">
        <f t="shared" si="20"/>
        <v>1.7822327235772357</v>
      </c>
      <c r="W273" s="42">
        <f t="shared" si="21"/>
        <v>3.12</v>
      </c>
      <c r="X273" s="42">
        <f t="shared" si="22"/>
        <v>5.5605660975609759</v>
      </c>
      <c r="Y273" s="49">
        <f t="shared" si="23"/>
        <v>20.696287999999999</v>
      </c>
    </row>
    <row r="274" spans="1:25" x14ac:dyDescent="0.2">
      <c r="A274" s="2" t="s">
        <v>457</v>
      </c>
      <c r="B274" s="2" t="s">
        <v>34</v>
      </c>
      <c r="C274" s="2">
        <v>65</v>
      </c>
      <c r="D274" s="2">
        <v>51</v>
      </c>
      <c r="E274" s="2">
        <v>10.5</v>
      </c>
      <c r="F274" s="2">
        <v>0.59099999999999997</v>
      </c>
      <c r="G274" s="2">
        <v>9.0999999999999998E-2</v>
      </c>
      <c r="H274" s="2">
        <v>0.46</v>
      </c>
      <c r="I274" s="2">
        <v>3.2</v>
      </c>
      <c r="J274" s="2">
        <v>0.3</v>
      </c>
      <c r="K274" s="2">
        <v>0.4</v>
      </c>
      <c r="L274" s="2">
        <v>0.6</v>
      </c>
      <c r="M274" s="2">
        <v>0.7</v>
      </c>
      <c r="N274" s="2">
        <v>2.1</v>
      </c>
      <c r="O274" s="2">
        <v>3.5</v>
      </c>
      <c r="P274" s="2">
        <v>0.58199999999999996</v>
      </c>
      <c r="Q274" s="2">
        <v>15.6</v>
      </c>
      <c r="R274" s="2">
        <v>1.5</v>
      </c>
      <c r="S274" s="2">
        <v>-1</v>
      </c>
      <c r="T274" s="2">
        <v>0.1</v>
      </c>
      <c r="U274" s="5">
        <v>8</v>
      </c>
      <c r="V274" s="42">
        <f t="shared" si="20"/>
        <v>1.3795655487804876</v>
      </c>
      <c r="W274" s="42">
        <f t="shared" si="21"/>
        <v>2.2400000000000002</v>
      </c>
      <c r="X274" s="42">
        <f t="shared" si="22"/>
        <v>3.0902268292682926</v>
      </c>
      <c r="Y274" s="49">
        <f t="shared" si="23"/>
        <v>13.315080000000002</v>
      </c>
    </row>
    <row r="275" spans="1:25" x14ac:dyDescent="0.2">
      <c r="A275" s="2" t="s">
        <v>120</v>
      </c>
      <c r="B275" s="2" t="s">
        <v>20</v>
      </c>
      <c r="C275" s="2">
        <v>24</v>
      </c>
      <c r="D275" s="2">
        <v>39</v>
      </c>
      <c r="E275" s="2">
        <v>13.3</v>
      </c>
      <c r="F275" s="2">
        <v>0.441</v>
      </c>
      <c r="G275" s="2">
        <v>0.36</v>
      </c>
      <c r="H275" s="2">
        <v>0.81</v>
      </c>
      <c r="I275" s="2">
        <v>3.3</v>
      </c>
      <c r="J275" s="2">
        <v>0.7</v>
      </c>
      <c r="K275" s="2">
        <v>0.2</v>
      </c>
      <c r="L275" s="2">
        <v>0.1</v>
      </c>
      <c r="M275" s="2">
        <v>0.4</v>
      </c>
      <c r="N275" s="2">
        <v>1.6</v>
      </c>
      <c r="O275" s="2">
        <v>4.7</v>
      </c>
      <c r="P275" s="2">
        <v>0.56699999999999995</v>
      </c>
      <c r="Q275" s="2">
        <v>14.8</v>
      </c>
      <c r="R275" s="2">
        <v>1.2</v>
      </c>
      <c r="S275" s="2">
        <v>-1</v>
      </c>
      <c r="T275" s="2">
        <v>0.1</v>
      </c>
      <c r="U275" s="5">
        <v>7</v>
      </c>
      <c r="V275" s="42">
        <f t="shared" si="20"/>
        <v>0.46809512195121949</v>
      </c>
      <c r="W275" s="42">
        <f t="shared" si="21"/>
        <v>1.9200000000000002</v>
      </c>
      <c r="X275" s="42">
        <f t="shared" si="22"/>
        <v>0.89874263414634148</v>
      </c>
      <c r="Y275" s="49">
        <f t="shared" si="23"/>
        <v>10.256843999999999</v>
      </c>
    </row>
    <row r="276" spans="1:25" x14ac:dyDescent="0.2">
      <c r="A276" s="2" t="s">
        <v>327</v>
      </c>
      <c r="B276" s="2" t="s">
        <v>41</v>
      </c>
      <c r="C276" s="2">
        <v>55</v>
      </c>
      <c r="D276" s="2">
        <v>54</v>
      </c>
      <c r="E276" s="2">
        <v>26.8</v>
      </c>
      <c r="F276" s="2">
        <v>0.42899999999999999</v>
      </c>
      <c r="G276" s="2">
        <v>0.36799999999999999</v>
      </c>
      <c r="H276" s="2">
        <v>0.80500000000000005</v>
      </c>
      <c r="I276" s="2">
        <v>5.4</v>
      </c>
      <c r="J276" s="2">
        <v>1.3</v>
      </c>
      <c r="K276" s="2">
        <v>0.6</v>
      </c>
      <c r="L276" s="2">
        <v>0.2</v>
      </c>
      <c r="M276" s="2">
        <v>1.2</v>
      </c>
      <c r="N276" s="2">
        <v>1.9</v>
      </c>
      <c r="O276" s="2">
        <v>13.6</v>
      </c>
      <c r="P276" s="2">
        <v>0.54100000000000004</v>
      </c>
      <c r="Q276" s="2">
        <v>23</v>
      </c>
      <c r="R276" s="2">
        <v>3.2</v>
      </c>
      <c r="S276" s="2">
        <v>-1.7</v>
      </c>
      <c r="T276" s="2">
        <v>0.1</v>
      </c>
      <c r="U276" s="5">
        <v>1</v>
      </c>
      <c r="V276" s="42">
        <f t="shared" si="20"/>
        <v>4.6511890243902441</v>
      </c>
      <c r="W276" s="42">
        <f t="shared" si="21"/>
        <v>1.5200000000000002</v>
      </c>
      <c r="X276" s="42">
        <f t="shared" si="22"/>
        <v>7.0698073170731721</v>
      </c>
      <c r="Y276" s="49">
        <f t="shared" si="23"/>
        <v>32.589216000000008</v>
      </c>
    </row>
    <row r="277" spans="1:25" x14ac:dyDescent="0.2">
      <c r="A277" s="2" t="s">
        <v>496</v>
      </c>
      <c r="B277" s="2" t="s">
        <v>24</v>
      </c>
      <c r="C277" s="2">
        <v>47</v>
      </c>
      <c r="D277" s="2">
        <v>55</v>
      </c>
      <c r="E277" s="2">
        <v>9.6999999999999993</v>
      </c>
      <c r="F277" s="2">
        <v>0.51600000000000001</v>
      </c>
      <c r="G277" s="2">
        <v>0</v>
      </c>
      <c r="H277" s="2">
        <v>0.63800000000000001</v>
      </c>
      <c r="I277" s="2">
        <v>3.1</v>
      </c>
      <c r="J277" s="2">
        <v>0.7</v>
      </c>
      <c r="K277" s="2">
        <v>0.2</v>
      </c>
      <c r="L277" s="2">
        <v>0.1</v>
      </c>
      <c r="M277" s="2">
        <v>0.6</v>
      </c>
      <c r="N277" s="2">
        <v>0.8</v>
      </c>
      <c r="O277" s="2">
        <v>4.0999999999999996</v>
      </c>
      <c r="P277" s="2">
        <v>0.53600000000000003</v>
      </c>
      <c r="Q277" s="2">
        <v>20.399999999999999</v>
      </c>
      <c r="R277" s="2">
        <v>1.3</v>
      </c>
      <c r="S277" s="2">
        <v>-1.6</v>
      </c>
      <c r="T277" s="2">
        <v>0.1</v>
      </c>
      <c r="U277" s="5">
        <v>3</v>
      </c>
      <c r="V277" s="42">
        <f t="shared" si="20"/>
        <v>1.299592987804878</v>
      </c>
      <c r="W277" s="42">
        <f t="shared" si="21"/>
        <v>1.1600000000000001</v>
      </c>
      <c r="X277" s="42">
        <f t="shared" si="22"/>
        <v>1.5075278658536586</v>
      </c>
      <c r="Y277" s="49">
        <f t="shared" si="23"/>
        <v>14.228720000000001</v>
      </c>
    </row>
    <row r="278" spans="1:25" x14ac:dyDescent="0.2">
      <c r="A278" s="2" t="s">
        <v>372</v>
      </c>
      <c r="B278" s="2" t="s">
        <v>30</v>
      </c>
      <c r="C278" s="2">
        <v>22</v>
      </c>
      <c r="D278" s="2">
        <v>36</v>
      </c>
      <c r="E278" s="2">
        <v>14.3</v>
      </c>
      <c r="F278" s="2">
        <v>0.56599999999999995</v>
      </c>
      <c r="G278" s="3"/>
      <c r="H278" s="2">
        <v>0.80600000000000005</v>
      </c>
      <c r="I278" s="2">
        <v>4.4000000000000004</v>
      </c>
      <c r="J278" s="2">
        <v>0.9</v>
      </c>
      <c r="K278" s="2">
        <v>0.3</v>
      </c>
      <c r="L278" s="2">
        <v>0.4</v>
      </c>
      <c r="M278" s="2">
        <v>1</v>
      </c>
      <c r="N278" s="2">
        <v>1.5</v>
      </c>
      <c r="O278" s="2">
        <v>5.6</v>
      </c>
      <c r="P278" s="2">
        <v>0.59899999999999998</v>
      </c>
      <c r="Q278" s="2">
        <v>17.7</v>
      </c>
      <c r="R278" s="2">
        <v>1.2</v>
      </c>
      <c r="S278" s="2">
        <v>-1.5</v>
      </c>
      <c r="T278" s="2">
        <v>0.1</v>
      </c>
      <c r="U278" s="5">
        <v>2</v>
      </c>
      <c r="V278" s="42">
        <f t="shared" si="20"/>
        <v>0.50930670731707317</v>
      </c>
      <c r="W278" s="42">
        <f t="shared" si="21"/>
        <v>0.92</v>
      </c>
      <c r="X278" s="42">
        <f t="shared" si="22"/>
        <v>0.46856217073170736</v>
      </c>
      <c r="Y278" s="49">
        <f t="shared" si="23"/>
        <v>13.801536</v>
      </c>
    </row>
    <row r="279" spans="1:25" x14ac:dyDescent="0.2">
      <c r="A279" s="2" t="s">
        <v>357</v>
      </c>
      <c r="B279" s="2" t="s">
        <v>30</v>
      </c>
      <c r="C279" s="2">
        <v>22</v>
      </c>
      <c r="D279" s="2">
        <v>36</v>
      </c>
      <c r="E279" s="2">
        <v>19.2</v>
      </c>
      <c r="F279" s="2">
        <v>0.46200000000000002</v>
      </c>
      <c r="G279" s="2">
        <v>0.42099999999999999</v>
      </c>
      <c r="H279" s="2">
        <v>0.63</v>
      </c>
      <c r="I279" s="2">
        <v>2.5</v>
      </c>
      <c r="J279" s="2">
        <v>1.9</v>
      </c>
      <c r="K279" s="2">
        <v>0.5</v>
      </c>
      <c r="L279" s="2">
        <v>0.3</v>
      </c>
      <c r="M279" s="2">
        <v>1</v>
      </c>
      <c r="N279" s="2">
        <v>1.5</v>
      </c>
      <c r="O279" s="2">
        <v>7.9</v>
      </c>
      <c r="P279" s="2">
        <v>0.57799999999999996</v>
      </c>
      <c r="Q279" s="2">
        <v>18.3</v>
      </c>
      <c r="R279" s="2">
        <v>1.1000000000000001</v>
      </c>
      <c r="S279" s="2">
        <v>-1.2</v>
      </c>
      <c r="T279" s="2">
        <v>0.1</v>
      </c>
      <c r="U279" s="5">
        <v>-3</v>
      </c>
      <c r="V279" s="42">
        <f t="shared" si="20"/>
        <v>0.70700487804878054</v>
      </c>
      <c r="W279" s="42">
        <f t="shared" si="21"/>
        <v>-0.12</v>
      </c>
      <c r="X279" s="42">
        <f t="shared" si="22"/>
        <v>-8.4840585365853663E-2</v>
      </c>
      <c r="Y279" s="49">
        <f t="shared" si="23"/>
        <v>14.855328</v>
      </c>
    </row>
    <row r="280" spans="1:25" x14ac:dyDescent="0.2">
      <c r="A280" s="2" t="s">
        <v>110</v>
      </c>
      <c r="B280" s="2" t="s">
        <v>22</v>
      </c>
      <c r="C280" s="2">
        <v>50</v>
      </c>
      <c r="D280" s="2">
        <v>57</v>
      </c>
      <c r="E280" s="2">
        <v>16</v>
      </c>
      <c r="F280" s="2">
        <v>0.503</v>
      </c>
      <c r="G280" s="2">
        <v>0.46400000000000002</v>
      </c>
      <c r="H280" s="2">
        <v>0.8</v>
      </c>
      <c r="I280" s="2">
        <v>1.5</v>
      </c>
      <c r="J280" s="2">
        <v>2.1</v>
      </c>
      <c r="K280" s="2">
        <v>0.5</v>
      </c>
      <c r="L280" s="2">
        <v>0</v>
      </c>
      <c r="M280" s="2">
        <v>0.7</v>
      </c>
      <c r="N280" s="2">
        <v>1.4</v>
      </c>
      <c r="O280" s="2">
        <v>4.5</v>
      </c>
      <c r="P280" s="2">
        <v>0.64300000000000002</v>
      </c>
      <c r="Q280" s="2">
        <v>11.6</v>
      </c>
      <c r="R280" s="2">
        <v>1.8</v>
      </c>
      <c r="S280" s="2">
        <v>-1.9</v>
      </c>
      <c r="T280" s="2">
        <v>0</v>
      </c>
      <c r="U280" s="5">
        <v>7</v>
      </c>
      <c r="V280" s="42">
        <f t="shared" si="20"/>
        <v>1.3439024390243901</v>
      </c>
      <c r="W280" s="42">
        <f t="shared" si="21"/>
        <v>2.12</v>
      </c>
      <c r="X280" s="42">
        <f t="shared" si="22"/>
        <v>2.8490731707317072</v>
      </c>
      <c r="Y280" s="49">
        <f t="shared" si="23"/>
        <v>16.515179999999997</v>
      </c>
    </row>
    <row r="281" spans="1:25" x14ac:dyDescent="0.2">
      <c r="A281" s="2" t="s">
        <v>168</v>
      </c>
      <c r="B281" s="2" t="s">
        <v>23</v>
      </c>
      <c r="C281" s="2">
        <v>46</v>
      </c>
      <c r="D281" s="2">
        <v>32</v>
      </c>
      <c r="E281" s="2">
        <v>14.4</v>
      </c>
      <c r="F281" s="2">
        <v>0.51400000000000001</v>
      </c>
      <c r="G281" s="2">
        <v>0</v>
      </c>
      <c r="H281" s="2">
        <v>0.70599999999999996</v>
      </c>
      <c r="I281" s="2">
        <v>4.8</v>
      </c>
      <c r="J281" s="2">
        <v>0.6</v>
      </c>
      <c r="K281" s="2">
        <v>0.4</v>
      </c>
      <c r="L281" s="2">
        <v>0.4</v>
      </c>
      <c r="M281" s="2">
        <v>0.7</v>
      </c>
      <c r="N281" s="2">
        <v>1.6</v>
      </c>
      <c r="O281" s="2">
        <v>5.9</v>
      </c>
      <c r="P281" s="2">
        <v>0.55200000000000005</v>
      </c>
      <c r="Q281" s="2">
        <v>18.3</v>
      </c>
      <c r="R281" s="2">
        <v>1.3</v>
      </c>
      <c r="S281" s="2">
        <v>-2.2999999999999998</v>
      </c>
      <c r="T281" s="2">
        <v>0</v>
      </c>
      <c r="U281" s="5">
        <v>6</v>
      </c>
      <c r="V281" s="42">
        <f t="shared" si="20"/>
        <v>0.98552195121951236</v>
      </c>
      <c r="W281" s="42">
        <f t="shared" si="21"/>
        <v>1.7200000000000002</v>
      </c>
      <c r="X281" s="42">
        <f t="shared" si="22"/>
        <v>1.6950977560975615</v>
      </c>
      <c r="Y281" s="49">
        <f t="shared" si="23"/>
        <v>12.821504000000003</v>
      </c>
    </row>
    <row r="282" spans="1:25" x14ac:dyDescent="0.2">
      <c r="A282" s="2" t="s">
        <v>55</v>
      </c>
      <c r="B282" s="2" t="s">
        <v>46</v>
      </c>
      <c r="C282" s="2">
        <v>52</v>
      </c>
      <c r="D282" s="2">
        <v>38</v>
      </c>
      <c r="E282" s="2">
        <v>13.7</v>
      </c>
      <c r="F282" s="2">
        <v>0.43099999999999999</v>
      </c>
      <c r="G282" s="2">
        <v>0.33</v>
      </c>
      <c r="H282" s="2">
        <v>0.73699999999999999</v>
      </c>
      <c r="I282" s="2">
        <v>2.4</v>
      </c>
      <c r="J282" s="2">
        <v>0.7</v>
      </c>
      <c r="K282" s="2">
        <v>0.4</v>
      </c>
      <c r="L282" s="2">
        <v>0.2</v>
      </c>
      <c r="M282" s="2">
        <v>0.4</v>
      </c>
      <c r="N282" s="2">
        <v>1.4</v>
      </c>
      <c r="O282" s="2">
        <v>6.2</v>
      </c>
      <c r="P282" s="2">
        <v>0.54</v>
      </c>
      <c r="Q282" s="2">
        <v>19.3</v>
      </c>
      <c r="R282" s="2">
        <v>1.2</v>
      </c>
      <c r="S282" s="2">
        <v>-2</v>
      </c>
      <c r="T282" s="2">
        <v>0</v>
      </c>
      <c r="U282" s="5">
        <v>3</v>
      </c>
      <c r="V282" s="42">
        <f t="shared" si="20"/>
        <v>1.3274241869918699</v>
      </c>
      <c r="W282" s="42">
        <f t="shared" si="21"/>
        <v>1.08</v>
      </c>
      <c r="X282" s="42">
        <f t="shared" si="22"/>
        <v>1.4336181219512196</v>
      </c>
      <c r="Y282" s="49">
        <f t="shared" si="23"/>
        <v>11.062559999999998</v>
      </c>
    </row>
    <row r="283" spans="1:25" x14ac:dyDescent="0.2">
      <c r="A283" s="2" t="s">
        <v>131</v>
      </c>
      <c r="B283" s="2" t="s">
        <v>43</v>
      </c>
      <c r="C283" s="2">
        <v>58</v>
      </c>
      <c r="D283" s="2">
        <v>33</v>
      </c>
      <c r="E283" s="2">
        <v>22.4</v>
      </c>
      <c r="F283" s="2">
        <v>0.48399999999999999</v>
      </c>
      <c r="G283" s="2">
        <v>0.442</v>
      </c>
      <c r="H283" s="2">
        <v>0.88</v>
      </c>
      <c r="I283" s="2">
        <v>2.5</v>
      </c>
      <c r="J283" s="2">
        <v>2.7</v>
      </c>
      <c r="K283" s="2">
        <v>0.4</v>
      </c>
      <c r="L283" s="2">
        <v>0</v>
      </c>
      <c r="M283" s="2">
        <v>1</v>
      </c>
      <c r="N283" s="2">
        <v>1.8</v>
      </c>
      <c r="O283" s="2">
        <v>9.5</v>
      </c>
      <c r="P283" s="2">
        <v>0.59299999999999997</v>
      </c>
      <c r="Q283" s="2">
        <v>17.5</v>
      </c>
      <c r="R283" s="2">
        <v>1.6</v>
      </c>
      <c r="S283" s="2">
        <v>-2.2000000000000002</v>
      </c>
      <c r="T283" s="2">
        <v>0</v>
      </c>
      <c r="U283" s="5">
        <v>2</v>
      </c>
      <c r="V283" s="42">
        <f t="shared" si="20"/>
        <v>1.9062195121951215</v>
      </c>
      <c r="W283" s="42">
        <f t="shared" si="21"/>
        <v>1.04</v>
      </c>
      <c r="X283" s="42">
        <f t="shared" si="22"/>
        <v>1.9824682926829265</v>
      </c>
      <c r="Y283" s="49">
        <f t="shared" si="23"/>
        <v>14.630220000000001</v>
      </c>
    </row>
    <row r="284" spans="1:25" x14ac:dyDescent="0.2">
      <c r="A284" s="2" t="s">
        <v>199</v>
      </c>
      <c r="B284" s="2" t="s">
        <v>34</v>
      </c>
      <c r="C284" s="2">
        <v>65</v>
      </c>
      <c r="D284" s="2">
        <v>41</v>
      </c>
      <c r="E284" s="2">
        <v>22.7</v>
      </c>
      <c r="F284" s="2">
        <v>0.40699999999999997</v>
      </c>
      <c r="G284" s="2">
        <v>0.36899999999999999</v>
      </c>
      <c r="H284" s="2">
        <v>0.85</v>
      </c>
      <c r="I284" s="2">
        <v>3.2</v>
      </c>
      <c r="J284" s="2">
        <v>0.6</v>
      </c>
      <c r="K284" s="2">
        <v>0.6</v>
      </c>
      <c r="L284" s="2">
        <v>0.4</v>
      </c>
      <c r="M284" s="2">
        <v>0.8</v>
      </c>
      <c r="N284" s="2">
        <v>2.1</v>
      </c>
      <c r="O284" s="2">
        <v>12.1</v>
      </c>
      <c r="P284" s="2">
        <v>0.56599999999999995</v>
      </c>
      <c r="Q284" s="2">
        <v>22.4</v>
      </c>
      <c r="R284" s="2">
        <v>2.1</v>
      </c>
      <c r="S284" s="2">
        <v>-1.9</v>
      </c>
      <c r="T284" s="2">
        <v>0</v>
      </c>
      <c r="U284" s="5">
        <v>1</v>
      </c>
      <c r="V284" s="42">
        <f t="shared" si="20"/>
        <v>3.4428333333333332</v>
      </c>
      <c r="W284" s="42">
        <f t="shared" si="21"/>
        <v>1.04</v>
      </c>
      <c r="X284" s="42">
        <f t="shared" si="22"/>
        <v>3.5805466666666668</v>
      </c>
      <c r="Y284" s="49">
        <f t="shared" si="23"/>
        <v>19.169304</v>
      </c>
    </row>
    <row r="285" spans="1:25" x14ac:dyDescent="0.2">
      <c r="A285" s="2" t="s">
        <v>495</v>
      </c>
      <c r="B285" s="2" t="s">
        <v>41</v>
      </c>
      <c r="C285" s="2">
        <v>55</v>
      </c>
      <c r="D285" s="2">
        <v>54</v>
      </c>
      <c r="E285" s="2">
        <v>14.4</v>
      </c>
      <c r="F285" s="2">
        <v>0.38400000000000001</v>
      </c>
      <c r="G285" s="2">
        <v>0.36</v>
      </c>
      <c r="H285" s="2">
        <v>0.86499999999999999</v>
      </c>
      <c r="I285" s="2">
        <v>1.7</v>
      </c>
      <c r="J285" s="2">
        <v>1.8</v>
      </c>
      <c r="K285" s="2">
        <v>0.5</v>
      </c>
      <c r="L285" s="2">
        <v>0</v>
      </c>
      <c r="M285" s="2">
        <v>0.6</v>
      </c>
      <c r="N285" s="2">
        <v>1.1000000000000001</v>
      </c>
      <c r="O285" s="2">
        <v>4.3</v>
      </c>
      <c r="P285" s="2">
        <v>0.49099999999999999</v>
      </c>
      <c r="Q285" s="2">
        <v>15.5</v>
      </c>
      <c r="R285" s="2">
        <v>1.4</v>
      </c>
      <c r="S285" s="2">
        <v>-2.1</v>
      </c>
      <c r="T285" s="2">
        <v>0</v>
      </c>
      <c r="U285" s="5">
        <v>-2</v>
      </c>
      <c r="V285" s="42">
        <f t="shared" si="20"/>
        <v>1.6842073170731711</v>
      </c>
      <c r="W285" s="42">
        <f t="shared" si="21"/>
        <v>0.15999999999999992</v>
      </c>
      <c r="X285" s="42">
        <f t="shared" si="22"/>
        <v>0.26947317073170723</v>
      </c>
      <c r="Y285" s="49">
        <f t="shared" si="23"/>
        <v>14.366808000000001</v>
      </c>
    </row>
    <row r="286" spans="1:25" x14ac:dyDescent="0.2">
      <c r="A286" s="2" t="s">
        <v>158</v>
      </c>
      <c r="B286" s="2" t="s">
        <v>19</v>
      </c>
      <c r="C286" s="2">
        <v>21</v>
      </c>
      <c r="D286" s="2">
        <v>48</v>
      </c>
      <c r="E286" s="2">
        <v>14.3</v>
      </c>
      <c r="F286" s="2">
        <v>0.39300000000000002</v>
      </c>
      <c r="G286" s="2">
        <v>0.36299999999999999</v>
      </c>
      <c r="H286" s="2">
        <v>0.77100000000000002</v>
      </c>
      <c r="I286" s="2">
        <v>2</v>
      </c>
      <c r="J286" s="2">
        <v>1.6</v>
      </c>
      <c r="K286" s="2">
        <v>0.5</v>
      </c>
      <c r="L286" s="2">
        <v>0.2</v>
      </c>
      <c r="M286" s="2">
        <v>0.6</v>
      </c>
      <c r="N286" s="2">
        <v>1.8</v>
      </c>
      <c r="O286" s="2">
        <v>3.2</v>
      </c>
      <c r="P286" s="2">
        <v>0.55300000000000005</v>
      </c>
      <c r="Q286" s="2">
        <v>10.199999999999999</v>
      </c>
      <c r="R286" s="2">
        <v>0.8</v>
      </c>
      <c r="S286" s="2">
        <v>-1.9</v>
      </c>
      <c r="T286" s="2">
        <v>0</v>
      </c>
      <c r="U286" s="5">
        <v>-3</v>
      </c>
      <c r="V286" s="42">
        <f t="shared" si="20"/>
        <v>0.37354390243902441</v>
      </c>
      <c r="W286" s="42">
        <f t="shared" si="21"/>
        <v>-0.28000000000000003</v>
      </c>
      <c r="X286" s="42">
        <f t="shared" si="22"/>
        <v>-0.10459229268292684</v>
      </c>
      <c r="Y286" s="49">
        <f t="shared" si="23"/>
        <v>12.037632000000004</v>
      </c>
    </row>
    <row r="287" spans="1:25" x14ac:dyDescent="0.2">
      <c r="A287" s="2" t="s">
        <v>355</v>
      </c>
      <c r="B287" s="2" t="s">
        <v>32</v>
      </c>
      <c r="C287" s="2">
        <v>44</v>
      </c>
      <c r="D287" s="2">
        <v>31</v>
      </c>
      <c r="E287" s="2">
        <v>24</v>
      </c>
      <c r="F287" s="2">
        <v>0.48199999999999998</v>
      </c>
      <c r="G287" s="2">
        <v>0.38300000000000001</v>
      </c>
      <c r="H287" s="2">
        <v>0.74099999999999999</v>
      </c>
      <c r="I287" s="2">
        <v>4.9000000000000004</v>
      </c>
      <c r="J287" s="2">
        <v>1.9</v>
      </c>
      <c r="K287" s="2">
        <v>0.8</v>
      </c>
      <c r="L287" s="2">
        <v>0.3</v>
      </c>
      <c r="M287" s="2">
        <v>1.5</v>
      </c>
      <c r="N287" s="2">
        <v>1.6</v>
      </c>
      <c r="O287" s="2">
        <v>12.6</v>
      </c>
      <c r="P287" s="2">
        <v>0.55000000000000004</v>
      </c>
      <c r="Q287" s="2">
        <v>24.4</v>
      </c>
      <c r="R287" s="2">
        <v>1.2</v>
      </c>
      <c r="S287" s="2">
        <v>-1.8</v>
      </c>
      <c r="T287" s="2">
        <v>0</v>
      </c>
      <c r="U287" s="5">
        <v>-5</v>
      </c>
      <c r="V287" s="42">
        <f t="shared" si="20"/>
        <v>2.0293658536585366</v>
      </c>
      <c r="W287" s="42">
        <f t="shared" si="21"/>
        <v>-0.52</v>
      </c>
      <c r="X287" s="42">
        <f t="shared" si="22"/>
        <v>-1.0552702439024391</v>
      </c>
      <c r="Y287" s="49">
        <f t="shared" si="23"/>
        <v>19.666399999999999</v>
      </c>
    </row>
    <row r="288" spans="1:25" x14ac:dyDescent="0.2">
      <c r="A288" s="2" t="s">
        <v>529</v>
      </c>
      <c r="B288" s="2" t="s">
        <v>32</v>
      </c>
      <c r="C288" s="2">
        <v>44</v>
      </c>
      <c r="D288" s="2">
        <v>51</v>
      </c>
      <c r="E288" s="2">
        <v>16</v>
      </c>
      <c r="F288" s="2">
        <v>0.38300000000000001</v>
      </c>
      <c r="G288" s="2">
        <v>0.34799999999999998</v>
      </c>
      <c r="H288" s="2">
        <v>0.88900000000000001</v>
      </c>
      <c r="I288" s="2">
        <v>0.9</v>
      </c>
      <c r="J288" s="2">
        <v>1.2</v>
      </c>
      <c r="K288" s="2">
        <v>0.8</v>
      </c>
      <c r="L288" s="2">
        <v>0.3</v>
      </c>
      <c r="M288" s="2">
        <v>0.5</v>
      </c>
      <c r="N288" s="2">
        <v>1</v>
      </c>
      <c r="O288" s="2">
        <v>3.3</v>
      </c>
      <c r="P288" s="2">
        <v>0.52500000000000002</v>
      </c>
      <c r="Q288" s="2">
        <v>10.1</v>
      </c>
      <c r="R288" s="2">
        <v>0.7</v>
      </c>
      <c r="S288" s="2">
        <v>-2.1</v>
      </c>
      <c r="T288" s="2">
        <v>0</v>
      </c>
      <c r="U288" s="5">
        <v>-8</v>
      </c>
      <c r="V288" s="42">
        <f t="shared" si="20"/>
        <v>0.92131707317073164</v>
      </c>
      <c r="W288" s="42">
        <f t="shared" si="21"/>
        <v>-1.32</v>
      </c>
      <c r="X288" s="42">
        <f t="shared" si="22"/>
        <v>-1.2161385365853659</v>
      </c>
      <c r="Y288" s="49">
        <f t="shared" si="23"/>
        <v>13.081499999999998</v>
      </c>
    </row>
    <row r="289" spans="1:25" x14ac:dyDescent="0.2">
      <c r="A289" s="2" t="s">
        <v>468</v>
      </c>
      <c r="B289" s="2" t="s">
        <v>33</v>
      </c>
      <c r="C289" s="2">
        <v>24</v>
      </c>
      <c r="D289" s="2">
        <v>32</v>
      </c>
      <c r="E289" s="2">
        <v>15</v>
      </c>
      <c r="F289" s="2">
        <v>0.38400000000000001</v>
      </c>
      <c r="G289" s="2">
        <v>0.23499999999999999</v>
      </c>
      <c r="H289" s="2">
        <v>0.52500000000000002</v>
      </c>
      <c r="I289" s="2">
        <v>3.3</v>
      </c>
      <c r="J289" s="2">
        <v>1.8</v>
      </c>
      <c r="K289" s="2">
        <v>0.5</v>
      </c>
      <c r="L289" s="2">
        <v>0.3</v>
      </c>
      <c r="M289" s="2">
        <v>0.8</v>
      </c>
      <c r="N289" s="2">
        <v>1.4</v>
      </c>
      <c r="O289" s="2">
        <v>3.2</v>
      </c>
      <c r="P289" s="2">
        <v>0.433</v>
      </c>
      <c r="Q289" s="2">
        <v>13.3</v>
      </c>
      <c r="R289" s="2">
        <v>0.5</v>
      </c>
      <c r="S289" s="2">
        <v>-1.8</v>
      </c>
      <c r="T289" s="2">
        <v>0</v>
      </c>
      <c r="U289" s="5">
        <v>-10</v>
      </c>
      <c r="V289" s="42">
        <f t="shared" si="20"/>
        <v>0.38926829268292684</v>
      </c>
      <c r="W289" s="42">
        <f t="shared" si="21"/>
        <v>-1.8</v>
      </c>
      <c r="X289" s="42">
        <f t="shared" si="22"/>
        <v>-0.70068292682926836</v>
      </c>
      <c r="Y289" s="49">
        <f t="shared" si="23"/>
        <v>10.554368</v>
      </c>
    </row>
    <row r="290" spans="1:25" x14ac:dyDescent="0.2">
      <c r="A290" s="2" t="s">
        <v>418</v>
      </c>
      <c r="B290" s="2" t="s">
        <v>22</v>
      </c>
      <c r="C290" s="2">
        <v>50</v>
      </c>
      <c r="D290" s="2">
        <v>53</v>
      </c>
      <c r="E290" s="2">
        <v>20.2</v>
      </c>
      <c r="F290" s="2">
        <v>0.56200000000000006</v>
      </c>
      <c r="G290" s="3"/>
      <c r="H290" s="2">
        <v>0.54400000000000004</v>
      </c>
      <c r="I290" s="2">
        <v>6.6</v>
      </c>
      <c r="J290" s="2">
        <v>0.6</v>
      </c>
      <c r="K290" s="2">
        <v>0.3</v>
      </c>
      <c r="L290" s="2">
        <v>0.3</v>
      </c>
      <c r="M290" s="2">
        <v>0.7</v>
      </c>
      <c r="N290" s="2">
        <v>1.9</v>
      </c>
      <c r="O290" s="2">
        <v>5.8</v>
      </c>
      <c r="P290" s="2">
        <v>0.56899999999999995</v>
      </c>
      <c r="Q290" s="2">
        <v>12.6</v>
      </c>
      <c r="R290" s="2">
        <v>2.5</v>
      </c>
      <c r="S290" s="2">
        <v>-2.5</v>
      </c>
      <c r="T290" s="2">
        <v>-0.1</v>
      </c>
      <c r="U290" s="5">
        <v>8</v>
      </c>
      <c r="V290" s="42">
        <f t="shared" si="20"/>
        <v>1.713612804878049</v>
      </c>
      <c r="W290" s="42">
        <f t="shared" si="21"/>
        <v>2.56</v>
      </c>
      <c r="X290" s="42">
        <f t="shared" si="22"/>
        <v>4.3868487804878056</v>
      </c>
      <c r="Y290" s="49">
        <f t="shared" si="23"/>
        <v>23.998823999999995</v>
      </c>
    </row>
    <row r="291" spans="1:25" x14ac:dyDescent="0.2">
      <c r="A291" s="2" t="s">
        <v>170</v>
      </c>
      <c r="B291" s="2" t="s">
        <v>25</v>
      </c>
      <c r="C291" s="2">
        <v>27</v>
      </c>
      <c r="D291" s="2">
        <v>55</v>
      </c>
      <c r="E291" s="2">
        <v>17.8</v>
      </c>
      <c r="F291" s="2">
        <v>0.59099999999999997</v>
      </c>
      <c r="G291" s="2">
        <v>0</v>
      </c>
      <c r="H291" s="2">
        <v>0.66700000000000004</v>
      </c>
      <c r="I291" s="2">
        <v>4.2</v>
      </c>
      <c r="J291" s="2">
        <v>1</v>
      </c>
      <c r="K291" s="2">
        <v>0.3</v>
      </c>
      <c r="L291" s="2">
        <v>0.2</v>
      </c>
      <c r="M291" s="2">
        <v>1</v>
      </c>
      <c r="N291" s="2">
        <v>1.9</v>
      </c>
      <c r="O291" s="2">
        <v>5.6</v>
      </c>
      <c r="P291" s="2">
        <v>0.61399999999999999</v>
      </c>
      <c r="Q291" s="2">
        <v>13.6</v>
      </c>
      <c r="R291" s="2">
        <v>1.7</v>
      </c>
      <c r="S291" s="2">
        <v>-2.4</v>
      </c>
      <c r="T291" s="2">
        <v>-0.1</v>
      </c>
      <c r="U291" s="5">
        <v>1</v>
      </c>
      <c r="V291" s="42">
        <f t="shared" si="20"/>
        <v>0.91333536585365849</v>
      </c>
      <c r="W291" s="42">
        <f t="shared" si="21"/>
        <v>0.84000000000000008</v>
      </c>
      <c r="X291" s="42">
        <f t="shared" si="22"/>
        <v>0.76720170731707316</v>
      </c>
      <c r="Y291" s="49">
        <f t="shared" si="23"/>
        <v>18.872479999999999</v>
      </c>
    </row>
    <row r="292" spans="1:25" x14ac:dyDescent="0.2">
      <c r="A292" s="2" t="s">
        <v>135</v>
      </c>
      <c r="B292" s="2" t="s">
        <v>23</v>
      </c>
      <c r="C292" s="2">
        <v>46</v>
      </c>
      <c r="D292" s="2">
        <v>39</v>
      </c>
      <c r="E292" s="2">
        <v>16.100000000000001</v>
      </c>
      <c r="F292" s="2">
        <v>0.45300000000000001</v>
      </c>
      <c r="G292" s="2">
        <v>0.29299999999999998</v>
      </c>
      <c r="H292" s="2">
        <v>0.629</v>
      </c>
      <c r="I292" s="2">
        <v>3.3</v>
      </c>
      <c r="J292" s="2">
        <v>0.6</v>
      </c>
      <c r="K292" s="2">
        <v>0.3</v>
      </c>
      <c r="L292" s="2">
        <v>0.4</v>
      </c>
      <c r="M292" s="2">
        <v>0.5</v>
      </c>
      <c r="N292" s="2">
        <v>1.6</v>
      </c>
      <c r="O292" s="2">
        <v>4.2</v>
      </c>
      <c r="P292" s="2">
        <v>0.53500000000000003</v>
      </c>
      <c r="Q292" s="2">
        <v>11.9</v>
      </c>
      <c r="R292" s="2">
        <v>0.9</v>
      </c>
      <c r="S292" s="2">
        <v>-2.5</v>
      </c>
      <c r="T292" s="2">
        <v>-0.1</v>
      </c>
      <c r="U292" s="5">
        <v>-1</v>
      </c>
      <c r="V292" s="42">
        <f t="shared" si="20"/>
        <v>0.87325320121951211</v>
      </c>
      <c r="W292" s="42">
        <f t="shared" si="21"/>
        <v>0.12000000000000005</v>
      </c>
      <c r="X292" s="42">
        <f t="shared" si="22"/>
        <v>0.10479038414634149</v>
      </c>
      <c r="Y292" s="49">
        <f t="shared" si="23"/>
        <v>11.086919999999999</v>
      </c>
    </row>
    <row r="293" spans="1:25" x14ac:dyDescent="0.2">
      <c r="A293" s="2" t="s">
        <v>337</v>
      </c>
      <c r="B293" s="2" t="s">
        <v>26</v>
      </c>
      <c r="C293" s="2">
        <v>48</v>
      </c>
      <c r="D293" s="2">
        <v>41</v>
      </c>
      <c r="E293" s="2">
        <v>12.1</v>
      </c>
      <c r="F293" s="2">
        <v>0.45700000000000002</v>
      </c>
      <c r="G293" s="2">
        <v>0.40400000000000003</v>
      </c>
      <c r="H293" s="2">
        <v>0.74299999999999999</v>
      </c>
      <c r="I293" s="2">
        <v>1.2</v>
      </c>
      <c r="J293" s="2">
        <v>1.8</v>
      </c>
      <c r="K293" s="2">
        <v>0.3</v>
      </c>
      <c r="L293" s="2">
        <v>0.1</v>
      </c>
      <c r="M293" s="2">
        <v>0.9</v>
      </c>
      <c r="N293" s="2">
        <v>0.9</v>
      </c>
      <c r="O293" s="2">
        <v>4.5</v>
      </c>
      <c r="P293" s="2">
        <v>0.55000000000000004</v>
      </c>
      <c r="Q293" s="2">
        <v>18.3</v>
      </c>
      <c r="R293" s="2">
        <v>0.9</v>
      </c>
      <c r="S293" s="2">
        <v>-3.2</v>
      </c>
      <c r="T293" s="2">
        <v>-0.1</v>
      </c>
      <c r="U293" s="5">
        <v>-3</v>
      </c>
      <c r="V293" s="42">
        <f t="shared" si="20"/>
        <v>1.1071499999999999</v>
      </c>
      <c r="W293" s="42">
        <f t="shared" si="21"/>
        <v>-0.28000000000000003</v>
      </c>
      <c r="X293" s="42">
        <f t="shared" si="22"/>
        <v>-0.310002</v>
      </c>
      <c r="Y293" s="49">
        <f t="shared" si="23"/>
        <v>9.8645999999999994</v>
      </c>
    </row>
    <row r="294" spans="1:25" x14ac:dyDescent="0.2">
      <c r="A294" s="2" t="s">
        <v>478</v>
      </c>
      <c r="B294" s="2" t="s">
        <v>40</v>
      </c>
      <c r="C294" s="2">
        <v>47</v>
      </c>
      <c r="D294" s="2">
        <v>42</v>
      </c>
      <c r="E294" s="2">
        <v>5.3</v>
      </c>
      <c r="F294" s="2">
        <v>0.438</v>
      </c>
      <c r="G294" s="2">
        <v>0.26700000000000002</v>
      </c>
      <c r="H294" s="2">
        <v>0.61899999999999999</v>
      </c>
      <c r="I294" s="2">
        <v>0.4</v>
      </c>
      <c r="J294" s="2">
        <v>0.2</v>
      </c>
      <c r="K294" s="2">
        <v>0.1</v>
      </c>
      <c r="L294" s="2">
        <v>0</v>
      </c>
      <c r="M294" s="2">
        <v>0.1</v>
      </c>
      <c r="N294" s="2">
        <v>0.8</v>
      </c>
      <c r="O294" s="2">
        <v>1.4</v>
      </c>
      <c r="P294" s="2">
        <v>0.51500000000000001</v>
      </c>
      <c r="Q294" s="2">
        <v>11.9</v>
      </c>
      <c r="R294" s="2">
        <v>0.2</v>
      </c>
      <c r="S294" s="2">
        <v>-4.4000000000000004</v>
      </c>
      <c r="T294" s="2">
        <v>-0.1</v>
      </c>
      <c r="U294" s="5">
        <v>-4</v>
      </c>
      <c r="V294" s="42">
        <f t="shared" si="20"/>
        <v>0.31631143292682928</v>
      </c>
      <c r="W294" s="42">
        <f t="shared" si="21"/>
        <v>-0.76</v>
      </c>
      <c r="X294" s="42">
        <f t="shared" si="22"/>
        <v>-0.24039668902439026</v>
      </c>
      <c r="Y294" s="49">
        <f t="shared" si="23"/>
        <v>1.5136799999999997</v>
      </c>
    </row>
    <row r="295" spans="1:25" x14ac:dyDescent="0.2">
      <c r="A295" s="2" t="s">
        <v>155</v>
      </c>
      <c r="B295" s="2" t="s">
        <v>28</v>
      </c>
      <c r="C295" s="2">
        <v>29</v>
      </c>
      <c r="D295" s="2">
        <v>44</v>
      </c>
      <c r="E295" s="2">
        <v>10.8</v>
      </c>
      <c r="F295" s="2">
        <v>0.44700000000000001</v>
      </c>
      <c r="G295" s="2">
        <v>0.32400000000000001</v>
      </c>
      <c r="H295" s="2">
        <v>0.69599999999999995</v>
      </c>
      <c r="I295" s="2">
        <v>1.9</v>
      </c>
      <c r="J295" s="2">
        <v>0.7</v>
      </c>
      <c r="K295" s="2">
        <v>0.3</v>
      </c>
      <c r="L295" s="2">
        <v>0</v>
      </c>
      <c r="M295" s="2">
        <v>0.4</v>
      </c>
      <c r="N295" s="2">
        <v>0.8</v>
      </c>
      <c r="O295" s="2">
        <v>4.0999999999999996</v>
      </c>
      <c r="P295" s="2">
        <v>0.53200000000000003</v>
      </c>
      <c r="Q295" s="2">
        <v>17.3</v>
      </c>
      <c r="R295" s="2">
        <v>0.6</v>
      </c>
      <c r="S295" s="2">
        <v>-3.1</v>
      </c>
      <c r="T295" s="2">
        <v>-0.1</v>
      </c>
      <c r="U295" s="5">
        <v>-6</v>
      </c>
      <c r="V295" s="42">
        <f t="shared" si="20"/>
        <v>0.60571097560975606</v>
      </c>
      <c r="W295" s="42">
        <f t="shared" si="21"/>
        <v>-1.0000000000000002</v>
      </c>
      <c r="X295" s="42">
        <f t="shared" si="22"/>
        <v>-0.60571097560975617</v>
      </c>
      <c r="Y295" s="49">
        <f t="shared" si="23"/>
        <v>9.1717119999999976</v>
      </c>
    </row>
    <row r="296" spans="1:25" x14ac:dyDescent="0.2">
      <c r="A296" s="2" t="s">
        <v>475</v>
      </c>
      <c r="B296" s="2" t="s">
        <v>39</v>
      </c>
      <c r="C296" s="2">
        <v>35</v>
      </c>
      <c r="D296" s="2">
        <v>54</v>
      </c>
      <c r="E296" s="2">
        <v>12.6</v>
      </c>
      <c r="F296" s="2">
        <v>0.42</v>
      </c>
      <c r="G296" s="2">
        <v>0.25</v>
      </c>
      <c r="H296" s="2">
        <v>0.75900000000000001</v>
      </c>
      <c r="I296" s="2">
        <v>1.8</v>
      </c>
      <c r="J296" s="2">
        <v>1.9</v>
      </c>
      <c r="K296" s="2">
        <v>0.6</v>
      </c>
      <c r="L296" s="2">
        <v>0.2</v>
      </c>
      <c r="M296" s="2">
        <v>0.7</v>
      </c>
      <c r="N296" s="2">
        <v>1.4</v>
      </c>
      <c r="O296" s="2">
        <v>4.0999999999999996</v>
      </c>
      <c r="P296" s="2">
        <v>0.47299999999999998</v>
      </c>
      <c r="Q296" s="2">
        <v>17.100000000000001</v>
      </c>
      <c r="R296" s="2">
        <v>0.8</v>
      </c>
      <c r="S296" s="2">
        <v>-2.9</v>
      </c>
      <c r="T296" s="2">
        <v>-0.1</v>
      </c>
      <c r="U296" s="5">
        <v>-7</v>
      </c>
      <c r="V296" s="42">
        <f t="shared" si="20"/>
        <v>1.0346021341463414</v>
      </c>
      <c r="W296" s="42">
        <f t="shared" si="21"/>
        <v>-1.1200000000000001</v>
      </c>
      <c r="X296" s="42">
        <f t="shared" si="22"/>
        <v>-1.1587543902439024</v>
      </c>
      <c r="Y296" s="49">
        <f t="shared" si="23"/>
        <v>15.658488</v>
      </c>
    </row>
    <row r="297" spans="1:25" x14ac:dyDescent="0.2">
      <c r="A297" s="2" t="s">
        <v>364</v>
      </c>
      <c r="B297" s="2" t="s">
        <v>20</v>
      </c>
      <c r="C297" s="2">
        <v>24</v>
      </c>
      <c r="D297" s="2">
        <v>55</v>
      </c>
      <c r="E297" s="2">
        <v>16.7</v>
      </c>
      <c r="F297" s="2">
        <v>0.58299999999999996</v>
      </c>
      <c r="G297" s="3"/>
      <c r="H297" s="2">
        <v>0.45</v>
      </c>
      <c r="I297" s="2">
        <v>4.0999999999999996</v>
      </c>
      <c r="J297" s="2">
        <v>0.8</v>
      </c>
      <c r="K297" s="2">
        <v>0.3</v>
      </c>
      <c r="L297" s="2">
        <v>0.5</v>
      </c>
      <c r="M297" s="2">
        <v>1.1000000000000001</v>
      </c>
      <c r="N297" s="2">
        <v>1.4</v>
      </c>
      <c r="O297" s="2">
        <v>4.3</v>
      </c>
      <c r="P297" s="2">
        <v>0.57399999999999995</v>
      </c>
      <c r="Q297" s="2">
        <v>12.8</v>
      </c>
      <c r="R297" s="2">
        <v>0.9</v>
      </c>
      <c r="S297" s="2">
        <v>-2.5</v>
      </c>
      <c r="T297" s="2">
        <v>-0.1</v>
      </c>
      <c r="U297" s="5">
        <v>-9</v>
      </c>
      <c r="V297" s="42">
        <f t="shared" si="20"/>
        <v>0.71687804878048789</v>
      </c>
      <c r="W297" s="42">
        <f t="shared" si="21"/>
        <v>-1.48</v>
      </c>
      <c r="X297" s="42">
        <f t="shared" si="22"/>
        <v>-1.060979512195122</v>
      </c>
      <c r="Y297" s="49">
        <f t="shared" si="23"/>
        <v>18.674039999999998</v>
      </c>
    </row>
    <row r="298" spans="1:25" x14ac:dyDescent="0.2">
      <c r="A298" s="2" t="s">
        <v>524</v>
      </c>
      <c r="B298" s="2" t="s">
        <v>36</v>
      </c>
      <c r="C298" s="2">
        <v>25</v>
      </c>
      <c r="D298" s="2">
        <v>52</v>
      </c>
      <c r="E298" s="2">
        <v>13</v>
      </c>
      <c r="F298" s="2">
        <v>0.39500000000000002</v>
      </c>
      <c r="G298" s="2">
        <v>0.36899999999999999</v>
      </c>
      <c r="H298" s="2">
        <v>0.72699999999999998</v>
      </c>
      <c r="I298" s="2">
        <v>2.6</v>
      </c>
      <c r="J298" s="2">
        <v>0.8</v>
      </c>
      <c r="K298" s="2">
        <v>0.2</v>
      </c>
      <c r="L298" s="2">
        <v>0.4</v>
      </c>
      <c r="M298" s="2">
        <v>0.8</v>
      </c>
      <c r="N298" s="2">
        <v>2</v>
      </c>
      <c r="O298" s="2">
        <v>7.7</v>
      </c>
      <c r="P298" s="2">
        <v>0.53900000000000003</v>
      </c>
      <c r="Q298" s="2">
        <v>26.9</v>
      </c>
      <c r="R298" s="2">
        <v>0.6</v>
      </c>
      <c r="S298" s="2">
        <v>-2.8</v>
      </c>
      <c r="T298" s="2">
        <v>-0.1</v>
      </c>
      <c r="U298" s="5">
        <v>-10</v>
      </c>
      <c r="V298" s="42">
        <f t="shared" si="20"/>
        <v>1.155005081300813</v>
      </c>
      <c r="W298" s="42">
        <f t="shared" si="21"/>
        <v>-1.8</v>
      </c>
      <c r="X298" s="42">
        <f t="shared" si="22"/>
        <v>-2.0790091463414635</v>
      </c>
      <c r="Y298" s="49">
        <f t="shared" si="23"/>
        <v>15.538224000000005</v>
      </c>
    </row>
    <row r="299" spans="1:25" x14ac:dyDescent="0.2">
      <c r="A299" s="2" t="s">
        <v>117</v>
      </c>
      <c r="B299" s="2" t="s">
        <v>39</v>
      </c>
      <c r="C299" s="2">
        <v>35</v>
      </c>
      <c r="D299" s="2">
        <v>37</v>
      </c>
      <c r="E299" s="2">
        <v>15.2</v>
      </c>
      <c r="F299" s="2">
        <v>0.43099999999999999</v>
      </c>
      <c r="G299" s="2">
        <v>0.30199999999999999</v>
      </c>
      <c r="H299" s="2">
        <v>0.7</v>
      </c>
      <c r="I299" s="2">
        <v>1.8</v>
      </c>
      <c r="J299" s="2">
        <v>2</v>
      </c>
      <c r="K299" s="2">
        <v>0.6</v>
      </c>
      <c r="L299" s="2">
        <v>0.3</v>
      </c>
      <c r="M299" s="2">
        <v>1.1000000000000001</v>
      </c>
      <c r="N299" s="2">
        <v>1.4</v>
      </c>
      <c r="O299" s="2">
        <v>3.6</v>
      </c>
      <c r="P299" s="2">
        <v>0.51900000000000002</v>
      </c>
      <c r="Q299" s="2">
        <v>12.9</v>
      </c>
      <c r="R299" s="2">
        <v>0.5</v>
      </c>
      <c r="S299" s="2">
        <v>-2.9</v>
      </c>
      <c r="T299" s="2">
        <v>-0.1</v>
      </c>
      <c r="U299" s="5">
        <v>-11</v>
      </c>
      <c r="V299" s="42">
        <f t="shared" si="20"/>
        <v>0.64513109756097564</v>
      </c>
      <c r="W299" s="42">
        <f t="shared" si="21"/>
        <v>-2.04</v>
      </c>
      <c r="X299" s="42">
        <f t="shared" si="22"/>
        <v>-1.3160674390243903</v>
      </c>
      <c r="Y299" s="49">
        <f t="shared" si="23"/>
        <v>10.698032000000001</v>
      </c>
    </row>
    <row r="300" spans="1:25" x14ac:dyDescent="0.2">
      <c r="A300" s="2" t="s">
        <v>461</v>
      </c>
      <c r="B300" s="2" t="s">
        <v>40</v>
      </c>
      <c r="C300" s="2">
        <v>47</v>
      </c>
      <c r="D300" s="2">
        <v>32</v>
      </c>
      <c r="E300" s="2">
        <v>5.9</v>
      </c>
      <c r="F300" s="2">
        <v>0.40600000000000003</v>
      </c>
      <c r="G300" s="2">
        <v>0.35499999999999998</v>
      </c>
      <c r="H300" s="2">
        <v>0.72699999999999998</v>
      </c>
      <c r="I300" s="2">
        <v>0.5</v>
      </c>
      <c r="J300" s="2">
        <v>0.6</v>
      </c>
      <c r="K300" s="2">
        <v>0.2</v>
      </c>
      <c r="L300" s="2">
        <v>0</v>
      </c>
      <c r="M300" s="2">
        <v>0.3</v>
      </c>
      <c r="N300" s="2">
        <v>0.9</v>
      </c>
      <c r="O300" s="2">
        <v>2.2999999999999998</v>
      </c>
      <c r="P300" s="2">
        <v>0.50800000000000001</v>
      </c>
      <c r="Q300" s="2">
        <v>19.899999999999999</v>
      </c>
      <c r="R300" s="2">
        <v>0.1</v>
      </c>
      <c r="S300" s="2">
        <v>-4.3</v>
      </c>
      <c r="T300" s="2">
        <v>-0.1</v>
      </c>
      <c r="U300" s="5">
        <v>-12</v>
      </c>
      <c r="V300" s="42">
        <f t="shared" si="20"/>
        <v>0.44863983739837399</v>
      </c>
      <c r="W300" s="42">
        <f t="shared" si="21"/>
        <v>-2.4000000000000004</v>
      </c>
      <c r="X300" s="42">
        <f t="shared" si="22"/>
        <v>-1.0767356097560978</v>
      </c>
      <c r="Y300" s="49">
        <f t="shared" si="23"/>
        <v>2.6475520000000001</v>
      </c>
    </row>
    <row r="301" spans="1:25" x14ac:dyDescent="0.2">
      <c r="A301" s="2" t="s">
        <v>277</v>
      </c>
      <c r="B301" s="2" t="s">
        <v>29</v>
      </c>
      <c r="C301" s="2">
        <v>49</v>
      </c>
      <c r="D301" s="2">
        <v>35</v>
      </c>
      <c r="E301" s="2">
        <v>4.5999999999999996</v>
      </c>
      <c r="F301" s="2">
        <v>0.29799999999999999</v>
      </c>
      <c r="G301" s="2">
        <v>0.2</v>
      </c>
      <c r="H301" s="2">
        <v>0.66700000000000004</v>
      </c>
      <c r="I301" s="2">
        <v>0.5</v>
      </c>
      <c r="J301" s="2">
        <v>0.3</v>
      </c>
      <c r="K301" s="2">
        <v>0.2</v>
      </c>
      <c r="L301" s="2">
        <v>0.1</v>
      </c>
      <c r="M301" s="2">
        <v>0.1</v>
      </c>
      <c r="N301" s="2">
        <v>0.4</v>
      </c>
      <c r="O301" s="2">
        <v>1</v>
      </c>
      <c r="P301" s="2">
        <v>0.35199999999999998</v>
      </c>
      <c r="Q301" s="2">
        <v>14.6</v>
      </c>
      <c r="R301" s="2">
        <v>-0.1</v>
      </c>
      <c r="S301" s="2">
        <v>-5</v>
      </c>
      <c r="T301" s="2">
        <v>-0.1</v>
      </c>
      <c r="U301" s="5">
        <v>-26</v>
      </c>
      <c r="V301" s="42">
        <f t="shared" si="20"/>
        <v>0.29263058943089426</v>
      </c>
      <c r="W301" s="42">
        <f t="shared" si="21"/>
        <v>-5.28</v>
      </c>
      <c r="X301" s="42">
        <f t="shared" si="22"/>
        <v>-1.5450895121951218</v>
      </c>
      <c r="Y301" s="49">
        <f t="shared" si="23"/>
        <v>2.5228000000000002</v>
      </c>
    </row>
    <row r="302" spans="1:25" x14ac:dyDescent="0.2">
      <c r="A302" s="2" t="s">
        <v>150</v>
      </c>
      <c r="B302" s="2" t="s">
        <v>44</v>
      </c>
      <c r="C302" s="2">
        <v>48</v>
      </c>
      <c r="D302" s="2">
        <v>52</v>
      </c>
      <c r="E302" s="2">
        <v>11.2</v>
      </c>
      <c r="F302" s="2">
        <v>0.57999999999999996</v>
      </c>
      <c r="G302" s="3"/>
      <c r="H302" s="2">
        <v>0.75800000000000001</v>
      </c>
      <c r="I302" s="2">
        <v>4.0999999999999996</v>
      </c>
      <c r="J302" s="2">
        <v>0.4</v>
      </c>
      <c r="K302" s="2">
        <v>0.2</v>
      </c>
      <c r="L302" s="2">
        <v>0.4</v>
      </c>
      <c r="M302" s="2">
        <v>0.5</v>
      </c>
      <c r="N302" s="2">
        <v>1.6</v>
      </c>
      <c r="O302" s="2">
        <v>4.9000000000000004</v>
      </c>
      <c r="P302" s="2">
        <v>0.61899999999999999</v>
      </c>
      <c r="Q302" s="2">
        <v>17.399999999999999</v>
      </c>
      <c r="R302" s="2">
        <v>1.9</v>
      </c>
      <c r="S302" s="2">
        <v>-3.1</v>
      </c>
      <c r="T302" s="2">
        <v>-0.2</v>
      </c>
      <c r="U302" s="5">
        <v>13</v>
      </c>
      <c r="V302" s="42">
        <f t="shared" si="20"/>
        <v>1.2358243902439023</v>
      </c>
      <c r="W302" s="42">
        <f t="shared" si="21"/>
        <v>3.2800000000000002</v>
      </c>
      <c r="X302" s="42">
        <f t="shared" si="22"/>
        <v>4.0535040000000002</v>
      </c>
      <c r="Y302" s="49">
        <f t="shared" si="23"/>
        <v>17.166447999999999</v>
      </c>
    </row>
    <row r="303" spans="1:25" x14ac:dyDescent="0.2">
      <c r="A303" s="2" t="s">
        <v>211</v>
      </c>
      <c r="B303" s="2" t="s">
        <v>30</v>
      </c>
      <c r="C303" s="2">
        <v>22</v>
      </c>
      <c r="D303" s="2">
        <v>56</v>
      </c>
      <c r="E303" s="2">
        <v>23.7</v>
      </c>
      <c r="F303" s="2">
        <v>0.42199999999999999</v>
      </c>
      <c r="G303" s="2">
        <v>0.33100000000000002</v>
      </c>
      <c r="H303" s="2">
        <v>0.78</v>
      </c>
      <c r="I303" s="2">
        <v>2.2999999999999998</v>
      </c>
      <c r="J303" s="2">
        <v>3.2</v>
      </c>
      <c r="K303" s="2">
        <v>0.7</v>
      </c>
      <c r="L303" s="2">
        <v>0.5</v>
      </c>
      <c r="M303" s="2">
        <v>1.4</v>
      </c>
      <c r="N303" s="2">
        <v>2.5</v>
      </c>
      <c r="O303" s="2">
        <v>9.5</v>
      </c>
      <c r="P303" s="2">
        <v>0.53400000000000003</v>
      </c>
      <c r="Q303" s="2">
        <v>19.600000000000001</v>
      </c>
      <c r="R303" s="2">
        <v>1.7</v>
      </c>
      <c r="S303" s="2">
        <v>-2.5</v>
      </c>
      <c r="T303" s="2">
        <v>-0.2</v>
      </c>
      <c r="U303" s="5">
        <v>-7</v>
      </c>
      <c r="V303" s="42">
        <f t="shared" si="20"/>
        <v>1.4539853658536588</v>
      </c>
      <c r="W303" s="42">
        <f t="shared" si="21"/>
        <v>-0.8</v>
      </c>
      <c r="X303" s="42">
        <f t="shared" si="22"/>
        <v>-1.1631882926829271</v>
      </c>
      <c r="Y303" s="49">
        <f t="shared" si="23"/>
        <v>27.625920000000001</v>
      </c>
    </row>
    <row r="304" spans="1:25" x14ac:dyDescent="0.2">
      <c r="A304" s="2" t="s">
        <v>73</v>
      </c>
      <c r="B304" s="2" t="s">
        <v>46</v>
      </c>
      <c r="C304" s="2">
        <v>52</v>
      </c>
      <c r="D304" s="2">
        <v>39</v>
      </c>
      <c r="E304" s="2">
        <v>23.7</v>
      </c>
      <c r="F304" s="2">
        <v>0.41599999999999998</v>
      </c>
      <c r="G304" s="2">
        <v>0.37</v>
      </c>
      <c r="H304" s="2">
        <v>0.79500000000000004</v>
      </c>
      <c r="I304" s="2">
        <v>2.1</v>
      </c>
      <c r="J304" s="2">
        <v>1.4</v>
      </c>
      <c r="K304" s="2">
        <v>0.6</v>
      </c>
      <c r="L304" s="2">
        <v>0.2</v>
      </c>
      <c r="M304" s="2">
        <v>1.2</v>
      </c>
      <c r="N304" s="2">
        <v>2.2999999999999998</v>
      </c>
      <c r="O304" s="2">
        <v>7.9</v>
      </c>
      <c r="P304" s="2">
        <v>0.54600000000000004</v>
      </c>
      <c r="Q304" s="2">
        <v>15.1</v>
      </c>
      <c r="R304" s="2">
        <v>1.1000000000000001</v>
      </c>
      <c r="S304" s="2">
        <v>-2.7</v>
      </c>
      <c r="T304" s="2">
        <v>-0.2</v>
      </c>
      <c r="U304" s="5">
        <v>-7</v>
      </c>
      <c r="V304" s="42">
        <f t="shared" si="20"/>
        <v>1.8439033536585365</v>
      </c>
      <c r="W304" s="42">
        <f t="shared" si="21"/>
        <v>-1.04</v>
      </c>
      <c r="X304" s="42">
        <f t="shared" si="22"/>
        <v>-1.917659487804878</v>
      </c>
      <c r="Y304" s="49">
        <f t="shared" si="23"/>
        <v>12.220104000000003</v>
      </c>
    </row>
    <row r="305" spans="1:25" x14ac:dyDescent="0.2">
      <c r="A305" s="2" t="s">
        <v>503</v>
      </c>
      <c r="B305" s="2" t="s">
        <v>27</v>
      </c>
      <c r="C305" s="2">
        <v>28</v>
      </c>
      <c r="D305" s="2">
        <v>31</v>
      </c>
      <c r="E305" s="2">
        <v>11.6</v>
      </c>
      <c r="F305" s="2">
        <v>0.55900000000000005</v>
      </c>
      <c r="G305" s="2">
        <v>0.222</v>
      </c>
      <c r="H305" s="2">
        <v>0.76700000000000002</v>
      </c>
      <c r="I305" s="2">
        <v>3.2</v>
      </c>
      <c r="J305" s="2">
        <v>0.4</v>
      </c>
      <c r="K305" s="2">
        <v>0.2</v>
      </c>
      <c r="L305" s="2">
        <v>0.4</v>
      </c>
      <c r="M305" s="2">
        <v>1.1000000000000001</v>
      </c>
      <c r="N305" s="2">
        <v>1.3</v>
      </c>
      <c r="O305" s="2">
        <v>4.2</v>
      </c>
      <c r="P305" s="2">
        <v>0.61699999999999999</v>
      </c>
      <c r="Q305" s="2">
        <v>16.8</v>
      </c>
      <c r="R305" s="2">
        <v>0.4</v>
      </c>
      <c r="S305" s="2">
        <v>-4.0999999999999996</v>
      </c>
      <c r="T305" s="2">
        <v>-0.2</v>
      </c>
      <c r="U305" s="5">
        <v>-7</v>
      </c>
      <c r="V305" s="42">
        <f t="shared" si="20"/>
        <v>0.42976585365853659</v>
      </c>
      <c r="W305" s="42">
        <f t="shared" si="21"/>
        <v>-1.32</v>
      </c>
      <c r="X305" s="42">
        <f t="shared" si="22"/>
        <v>-0.56729092682926829</v>
      </c>
      <c r="Y305" s="49">
        <f t="shared" si="23"/>
        <v>7.9749360000000014</v>
      </c>
    </row>
    <row r="306" spans="1:25" x14ac:dyDescent="0.2">
      <c r="A306" s="2" t="s">
        <v>278</v>
      </c>
      <c r="B306" s="2" t="s">
        <v>31</v>
      </c>
      <c r="C306" s="2">
        <v>48</v>
      </c>
      <c r="D306" s="2">
        <v>53</v>
      </c>
      <c r="E306" s="2">
        <v>8.6999999999999993</v>
      </c>
      <c r="F306" s="2">
        <v>0.47099999999999997</v>
      </c>
      <c r="G306" s="2">
        <v>0.42899999999999999</v>
      </c>
      <c r="H306" s="2">
        <v>0.625</v>
      </c>
      <c r="I306" s="2">
        <v>1.5</v>
      </c>
      <c r="J306" s="2">
        <v>0.2</v>
      </c>
      <c r="K306" s="2">
        <v>0.1</v>
      </c>
      <c r="L306" s="2">
        <v>0.1</v>
      </c>
      <c r="M306" s="2">
        <v>0.2</v>
      </c>
      <c r="N306" s="2">
        <v>0.8</v>
      </c>
      <c r="O306" s="2">
        <v>2.9</v>
      </c>
      <c r="P306" s="2">
        <v>0.54500000000000004</v>
      </c>
      <c r="Q306" s="2">
        <v>14.9</v>
      </c>
      <c r="R306" s="2">
        <v>0.8</v>
      </c>
      <c r="S306" s="2">
        <v>-4.8</v>
      </c>
      <c r="T306" s="2">
        <v>-0.3</v>
      </c>
      <c r="U306" s="5">
        <v>1</v>
      </c>
      <c r="V306" s="42">
        <f t="shared" si="20"/>
        <v>0.83785243902439011</v>
      </c>
      <c r="W306" s="42">
        <f t="shared" si="21"/>
        <v>0.40000000000000008</v>
      </c>
      <c r="X306" s="42">
        <f t="shared" si="22"/>
        <v>0.33514097560975609</v>
      </c>
      <c r="Y306" s="49">
        <f t="shared" si="23"/>
        <v>6.9546600000000005</v>
      </c>
    </row>
    <row r="307" spans="1:25" x14ac:dyDescent="0.2">
      <c r="A307" s="2" t="s">
        <v>509</v>
      </c>
      <c r="B307" s="2" t="s">
        <v>37</v>
      </c>
      <c r="C307" s="2">
        <v>36</v>
      </c>
      <c r="D307" s="2">
        <v>36</v>
      </c>
      <c r="E307" s="2">
        <v>10.5</v>
      </c>
      <c r="F307" s="2">
        <v>0.39800000000000002</v>
      </c>
      <c r="G307" s="2">
        <v>0.32600000000000001</v>
      </c>
      <c r="H307" s="2">
        <v>0.84</v>
      </c>
      <c r="I307" s="2">
        <v>2.6</v>
      </c>
      <c r="J307" s="2">
        <v>0.4</v>
      </c>
      <c r="K307" s="2">
        <v>0.3</v>
      </c>
      <c r="L307" s="2">
        <v>0.2</v>
      </c>
      <c r="M307" s="2">
        <v>0.4</v>
      </c>
      <c r="N307" s="2">
        <v>1.3</v>
      </c>
      <c r="O307" s="2">
        <v>4.8</v>
      </c>
      <c r="P307" s="2">
        <v>0.47</v>
      </c>
      <c r="Q307" s="2">
        <v>22.5</v>
      </c>
      <c r="R307" s="2">
        <v>0.3</v>
      </c>
      <c r="S307" s="2">
        <v>-5.3</v>
      </c>
      <c r="T307" s="2">
        <v>-0.3</v>
      </c>
      <c r="U307" s="5">
        <v>-10</v>
      </c>
      <c r="V307" s="42">
        <f t="shared" si="20"/>
        <v>0.77789634146341458</v>
      </c>
      <c r="W307" s="42">
        <f t="shared" si="21"/>
        <v>-2</v>
      </c>
      <c r="X307" s="42">
        <f t="shared" si="22"/>
        <v>-1.5557926829268292</v>
      </c>
      <c r="Y307" s="49">
        <f t="shared" si="23"/>
        <v>8.3174399999999995</v>
      </c>
    </row>
    <row r="308" spans="1:25" x14ac:dyDescent="0.2">
      <c r="A308" s="2" t="s">
        <v>305</v>
      </c>
      <c r="B308" s="2" t="s">
        <v>43</v>
      </c>
      <c r="C308" s="2">
        <v>58</v>
      </c>
      <c r="D308" s="2">
        <v>57</v>
      </c>
      <c r="E308" s="2">
        <v>16.899999999999999</v>
      </c>
      <c r="F308" s="2">
        <v>0.40899999999999997</v>
      </c>
      <c r="G308" s="2">
        <v>0.23799999999999999</v>
      </c>
      <c r="H308" s="2">
        <v>0.76500000000000001</v>
      </c>
      <c r="I308" s="2">
        <v>1.4</v>
      </c>
      <c r="J308" s="2">
        <v>1.4</v>
      </c>
      <c r="K308" s="2">
        <v>0.8</v>
      </c>
      <c r="L308" s="2">
        <v>0.2</v>
      </c>
      <c r="M308" s="2">
        <v>0.7</v>
      </c>
      <c r="N308" s="2">
        <v>1.2</v>
      </c>
      <c r="O308" s="2">
        <v>4</v>
      </c>
      <c r="P308" s="2">
        <v>0.47699999999999998</v>
      </c>
      <c r="Q308" s="2">
        <v>12.8</v>
      </c>
      <c r="R308" s="2">
        <v>0.6</v>
      </c>
      <c r="S308" s="2">
        <v>-3.4</v>
      </c>
      <c r="T308" s="2">
        <v>-0.3</v>
      </c>
      <c r="U308" s="5">
        <v>-14</v>
      </c>
      <c r="V308" s="42">
        <f t="shared" si="20"/>
        <v>1.8169560975609758</v>
      </c>
      <c r="W308" s="42">
        <f t="shared" si="21"/>
        <v>-2.68</v>
      </c>
      <c r="X308" s="42">
        <f t="shared" si="22"/>
        <v>-4.8694423414634151</v>
      </c>
      <c r="Y308" s="49">
        <f t="shared" si="23"/>
        <v>15.476639999999998</v>
      </c>
    </row>
    <row r="309" spans="1:25" x14ac:dyDescent="0.2">
      <c r="A309" s="2" t="s">
        <v>405</v>
      </c>
      <c r="B309" s="2" t="s">
        <v>42</v>
      </c>
      <c r="C309" s="2">
        <v>43</v>
      </c>
      <c r="D309" s="2">
        <v>33</v>
      </c>
      <c r="E309" s="2">
        <v>8.6</v>
      </c>
      <c r="F309" s="2">
        <v>0.39100000000000001</v>
      </c>
      <c r="G309" s="2">
        <v>0.125</v>
      </c>
      <c r="H309" s="2">
        <v>0.90500000000000003</v>
      </c>
      <c r="I309" s="2">
        <v>1.6</v>
      </c>
      <c r="J309" s="2">
        <v>0.4</v>
      </c>
      <c r="K309" s="2">
        <v>0.1</v>
      </c>
      <c r="L309" s="2">
        <v>0.4</v>
      </c>
      <c r="M309" s="2">
        <v>0.5</v>
      </c>
      <c r="N309" s="2">
        <v>1.3</v>
      </c>
      <c r="O309" s="2">
        <v>3.4</v>
      </c>
      <c r="P309" s="2">
        <v>0.45500000000000002</v>
      </c>
      <c r="Q309" s="2">
        <v>21.7</v>
      </c>
      <c r="R309" s="2">
        <v>0</v>
      </c>
      <c r="S309" s="2">
        <v>-6</v>
      </c>
      <c r="T309" s="2">
        <v>-0.3</v>
      </c>
      <c r="U309" s="5">
        <v>-17</v>
      </c>
      <c r="V309" s="42">
        <f t="shared" si="20"/>
        <v>0.67279923780487805</v>
      </c>
      <c r="W309" s="42">
        <f t="shared" si="21"/>
        <v>-3.5200000000000005</v>
      </c>
      <c r="X309" s="42">
        <f t="shared" si="22"/>
        <v>-2.368253317073171</v>
      </c>
      <c r="Y309" s="49">
        <f t="shared" si="23"/>
        <v>4.9724400000000006</v>
      </c>
    </row>
    <row r="310" spans="1:25" x14ac:dyDescent="0.2">
      <c r="A310" s="2" t="s">
        <v>472</v>
      </c>
      <c r="B310" s="2" t="s">
        <v>20</v>
      </c>
      <c r="C310" s="2">
        <v>24</v>
      </c>
      <c r="D310" s="2">
        <v>54</v>
      </c>
      <c r="E310" s="2">
        <v>18.8</v>
      </c>
      <c r="F310" s="2">
        <v>0.38200000000000001</v>
      </c>
      <c r="G310" s="2">
        <v>0.371</v>
      </c>
      <c r="H310" s="2">
        <v>0.80400000000000005</v>
      </c>
      <c r="I310" s="2">
        <v>1.9</v>
      </c>
      <c r="J310" s="2">
        <v>3</v>
      </c>
      <c r="K310" s="2">
        <v>0.6</v>
      </c>
      <c r="L310" s="2">
        <v>0.1</v>
      </c>
      <c r="M310" s="2">
        <v>1.2</v>
      </c>
      <c r="N310" s="2">
        <v>1.5</v>
      </c>
      <c r="O310" s="2">
        <v>6.3</v>
      </c>
      <c r="P310" s="2">
        <v>0.51900000000000002</v>
      </c>
      <c r="Q310" s="2">
        <v>16.899999999999999</v>
      </c>
      <c r="R310" s="2">
        <v>1</v>
      </c>
      <c r="S310" s="2">
        <v>-3.6</v>
      </c>
      <c r="T310" s="2">
        <v>-0.4</v>
      </c>
      <c r="U310" s="5">
        <v>-9</v>
      </c>
      <c r="V310" s="42">
        <f t="shared" si="20"/>
        <v>1.0461512195121949</v>
      </c>
      <c r="W310" s="42">
        <f t="shared" si="21"/>
        <v>-1.56</v>
      </c>
      <c r="X310" s="42">
        <f t="shared" si="22"/>
        <v>-1.631995902439024</v>
      </c>
      <c r="Y310" s="49">
        <f t="shared" si="23"/>
        <v>20.411352000000001</v>
      </c>
    </row>
    <row r="311" spans="1:25" x14ac:dyDescent="0.2">
      <c r="A311" s="2" t="s">
        <v>102</v>
      </c>
      <c r="B311" s="2" t="s">
        <v>32</v>
      </c>
      <c r="C311" s="2">
        <v>44</v>
      </c>
      <c r="D311" s="2">
        <v>54</v>
      </c>
      <c r="E311" s="2">
        <v>14.4</v>
      </c>
      <c r="F311" s="2">
        <v>0.4</v>
      </c>
      <c r="G311" s="2">
        <v>0.35199999999999998</v>
      </c>
      <c r="H311" s="2">
        <v>0.875</v>
      </c>
      <c r="I311" s="2">
        <v>2.6</v>
      </c>
      <c r="J311" s="2">
        <v>0.5</v>
      </c>
      <c r="K311" s="2">
        <v>0.6</v>
      </c>
      <c r="L311" s="2">
        <v>0.2</v>
      </c>
      <c r="M311" s="2">
        <v>0.5</v>
      </c>
      <c r="N311" s="2">
        <v>1.5</v>
      </c>
      <c r="O311" s="2">
        <v>4</v>
      </c>
      <c r="P311" s="2">
        <v>0.503</v>
      </c>
      <c r="Q311" s="2">
        <v>14</v>
      </c>
      <c r="R311" s="2">
        <v>0.7</v>
      </c>
      <c r="S311" s="2">
        <v>-4</v>
      </c>
      <c r="T311" s="2">
        <v>-0.4</v>
      </c>
      <c r="U311" s="5">
        <v>-10</v>
      </c>
      <c r="V311" s="42">
        <f t="shared" si="20"/>
        <v>1.216975609756098</v>
      </c>
      <c r="W311" s="42">
        <f t="shared" si="21"/>
        <v>-1.8800000000000001</v>
      </c>
      <c r="X311" s="42">
        <f t="shared" si="22"/>
        <v>-2.2879141463414645</v>
      </c>
      <c r="Y311" s="49">
        <f t="shared" si="23"/>
        <v>13.56912</v>
      </c>
    </row>
    <row r="312" spans="1:25" x14ac:dyDescent="0.2">
      <c r="A312" s="2" t="s">
        <v>302</v>
      </c>
      <c r="B312" s="2" t="s">
        <v>38</v>
      </c>
      <c r="C312" s="2">
        <v>27</v>
      </c>
      <c r="D312" s="2">
        <v>52</v>
      </c>
      <c r="E312" s="2">
        <v>18.899999999999999</v>
      </c>
      <c r="F312" s="2">
        <v>0.379</v>
      </c>
      <c r="G312" s="2">
        <v>0.36</v>
      </c>
      <c r="H312" s="2">
        <v>0.81699999999999995</v>
      </c>
      <c r="I312" s="2">
        <v>2.5</v>
      </c>
      <c r="J312" s="2">
        <v>2.8</v>
      </c>
      <c r="K312" s="2">
        <v>0.7</v>
      </c>
      <c r="L312" s="2">
        <v>0.2</v>
      </c>
      <c r="M312" s="2">
        <v>1.3</v>
      </c>
      <c r="N312" s="2">
        <v>1.4</v>
      </c>
      <c r="O312" s="2">
        <v>7.9</v>
      </c>
      <c r="P312" s="2">
        <v>0.48</v>
      </c>
      <c r="Q312" s="2">
        <v>22.6</v>
      </c>
      <c r="R312" s="2">
        <v>0.5</v>
      </c>
      <c r="S312" s="2">
        <v>-3.4</v>
      </c>
      <c r="T312" s="2">
        <v>-0.4</v>
      </c>
      <c r="U312" s="5">
        <v>-12</v>
      </c>
      <c r="V312" s="42">
        <f t="shared" si="20"/>
        <v>1.5236396341463414</v>
      </c>
      <c r="W312" s="42">
        <f t="shared" si="21"/>
        <v>-2.3600000000000003</v>
      </c>
      <c r="X312" s="42">
        <f t="shared" si="22"/>
        <v>-3.5957895365853663</v>
      </c>
      <c r="Y312" s="49">
        <f t="shared" si="23"/>
        <v>22.863359999999993</v>
      </c>
    </row>
    <row r="313" spans="1:25" x14ac:dyDescent="0.2">
      <c r="A313" s="2" t="s">
        <v>312</v>
      </c>
      <c r="B313" s="2" t="s">
        <v>30</v>
      </c>
      <c r="C313" s="2">
        <v>22</v>
      </c>
      <c r="D313" s="2">
        <v>56</v>
      </c>
      <c r="E313" s="2">
        <v>19.5</v>
      </c>
      <c r="F313" s="2">
        <v>0.42099999999999999</v>
      </c>
      <c r="G313" s="2">
        <v>0.34599999999999997</v>
      </c>
      <c r="H313" s="2">
        <v>0.82799999999999996</v>
      </c>
      <c r="I313" s="2">
        <v>2.5</v>
      </c>
      <c r="J313" s="2">
        <v>0.9</v>
      </c>
      <c r="K313" s="2">
        <v>0.7</v>
      </c>
      <c r="L313" s="2">
        <v>0.3</v>
      </c>
      <c r="M313" s="2">
        <v>1.1000000000000001</v>
      </c>
      <c r="N313" s="2">
        <v>2.5</v>
      </c>
      <c r="O313" s="2">
        <v>7.5</v>
      </c>
      <c r="P313" s="2">
        <v>0.52600000000000002</v>
      </c>
      <c r="Q313" s="2">
        <v>19</v>
      </c>
      <c r="R313" s="2">
        <v>0.5</v>
      </c>
      <c r="S313" s="2">
        <v>-3.6</v>
      </c>
      <c r="T313" s="2">
        <v>-0.4</v>
      </c>
      <c r="U313" s="5">
        <v>-13</v>
      </c>
      <c r="V313" s="42">
        <f t="shared" si="20"/>
        <v>1.1596951219512195</v>
      </c>
      <c r="W313" s="42">
        <f t="shared" si="21"/>
        <v>-2.56</v>
      </c>
      <c r="X313" s="42">
        <f t="shared" si="22"/>
        <v>-2.9688195121951217</v>
      </c>
      <c r="Y313" s="49">
        <f t="shared" si="23"/>
        <v>17.236800000000002</v>
      </c>
    </row>
    <row r="314" spans="1:25" x14ac:dyDescent="0.2">
      <c r="A314" s="2" t="s">
        <v>161</v>
      </c>
      <c r="B314" s="2" t="s">
        <v>47</v>
      </c>
      <c r="C314" s="2">
        <v>39</v>
      </c>
      <c r="D314" s="2">
        <v>38</v>
      </c>
      <c r="E314" s="2">
        <v>8.6999999999999993</v>
      </c>
      <c r="F314" s="2">
        <v>0.36299999999999999</v>
      </c>
      <c r="G314" s="2">
        <v>0.33300000000000002</v>
      </c>
      <c r="H314" s="2">
        <v>0.86199999999999999</v>
      </c>
      <c r="I314" s="2">
        <v>2.1</v>
      </c>
      <c r="J314" s="2">
        <v>0.5</v>
      </c>
      <c r="K314" s="2">
        <v>0.1</v>
      </c>
      <c r="L314" s="2">
        <v>0</v>
      </c>
      <c r="M314" s="2">
        <v>0.5</v>
      </c>
      <c r="N314" s="2">
        <v>0.6</v>
      </c>
      <c r="O314" s="2">
        <v>4</v>
      </c>
      <c r="P314" s="2">
        <v>0.47599999999999998</v>
      </c>
      <c r="Q314" s="2">
        <v>23.8</v>
      </c>
      <c r="R314" s="2">
        <v>0.1</v>
      </c>
      <c r="S314" s="2">
        <v>-6.8</v>
      </c>
      <c r="T314" s="2">
        <v>-0.4</v>
      </c>
      <c r="U314" s="5">
        <v>-13</v>
      </c>
      <c r="V314" s="42">
        <f t="shared" si="20"/>
        <v>0.77963140243902429</v>
      </c>
      <c r="W314" s="42">
        <f t="shared" si="21"/>
        <v>-2.72</v>
      </c>
      <c r="X314" s="42">
        <f t="shared" si="22"/>
        <v>-2.1205974146341462</v>
      </c>
      <c r="Y314" s="49">
        <f t="shared" si="23"/>
        <v>6.6484799999999993</v>
      </c>
    </row>
    <row r="315" spans="1:25" x14ac:dyDescent="0.2">
      <c r="A315" s="2" t="s">
        <v>393</v>
      </c>
      <c r="B315" s="2" t="s">
        <v>30</v>
      </c>
      <c r="C315" s="2">
        <v>22</v>
      </c>
      <c r="D315" s="2">
        <v>35</v>
      </c>
      <c r="E315" s="2">
        <v>19.8</v>
      </c>
      <c r="F315" s="2">
        <v>0.43099999999999999</v>
      </c>
      <c r="G315" s="2">
        <v>0.40200000000000002</v>
      </c>
      <c r="H315" s="2">
        <v>0.746</v>
      </c>
      <c r="I315" s="2">
        <v>1.6</v>
      </c>
      <c r="J315" s="2">
        <v>1.9</v>
      </c>
      <c r="K315" s="2">
        <v>0.5</v>
      </c>
      <c r="L315" s="2">
        <v>0.1</v>
      </c>
      <c r="M315" s="2">
        <v>1.5</v>
      </c>
      <c r="N315" s="2">
        <v>1.7</v>
      </c>
      <c r="O315" s="2">
        <v>9.3000000000000007</v>
      </c>
      <c r="P315" s="2">
        <v>0.55100000000000005</v>
      </c>
      <c r="Q315" s="2">
        <v>22.6</v>
      </c>
      <c r="R315" s="2">
        <v>0.3</v>
      </c>
      <c r="S315" s="2">
        <v>-4</v>
      </c>
      <c r="T315" s="2">
        <v>-0.4</v>
      </c>
      <c r="U315" s="5">
        <v>-14</v>
      </c>
      <c r="V315" s="42">
        <f t="shared" si="20"/>
        <v>0.87540548780487804</v>
      </c>
      <c r="W315" s="42">
        <f t="shared" si="21"/>
        <v>-2.8400000000000003</v>
      </c>
      <c r="X315" s="42">
        <f t="shared" si="22"/>
        <v>-2.486151585365854</v>
      </c>
      <c r="Y315" s="49">
        <f t="shared" si="23"/>
        <v>11.892020000000004</v>
      </c>
    </row>
    <row r="316" spans="1:25" ht="30" x14ac:dyDescent="0.2">
      <c r="A316" s="2" t="s">
        <v>294</v>
      </c>
      <c r="B316" s="2" t="s">
        <v>46</v>
      </c>
      <c r="C316" s="2">
        <v>52</v>
      </c>
      <c r="D316" s="2">
        <v>52</v>
      </c>
      <c r="E316" s="2">
        <v>15.5</v>
      </c>
      <c r="F316" s="2">
        <v>0.375</v>
      </c>
      <c r="G316" s="2">
        <v>0.33500000000000002</v>
      </c>
      <c r="H316" s="2">
        <v>0.79300000000000004</v>
      </c>
      <c r="I316" s="2">
        <v>1.4</v>
      </c>
      <c r="J316" s="2">
        <v>1</v>
      </c>
      <c r="K316" s="2">
        <v>0.2</v>
      </c>
      <c r="L316" s="2">
        <v>0.1</v>
      </c>
      <c r="M316" s="2">
        <v>0.7</v>
      </c>
      <c r="N316" s="2">
        <v>1.9</v>
      </c>
      <c r="O316" s="2">
        <v>5.8</v>
      </c>
      <c r="P316" s="2">
        <v>0.51100000000000001</v>
      </c>
      <c r="Q316" s="2">
        <v>17.5</v>
      </c>
      <c r="R316" s="2">
        <v>0.8</v>
      </c>
      <c r="S316" s="2">
        <v>-4.7</v>
      </c>
      <c r="T316" s="2">
        <v>-0.5</v>
      </c>
      <c r="U316" s="5">
        <v>-9</v>
      </c>
      <c r="V316" s="42">
        <f t="shared" si="20"/>
        <v>1.8634654471544718</v>
      </c>
      <c r="W316" s="42">
        <f t="shared" si="21"/>
        <v>-1.68</v>
      </c>
      <c r="X316" s="42">
        <f t="shared" si="22"/>
        <v>-3.1306219512195126</v>
      </c>
      <c r="Y316" s="49">
        <f t="shared" si="23"/>
        <v>9.2431039999999989</v>
      </c>
    </row>
    <row r="317" spans="1:25" x14ac:dyDescent="0.2">
      <c r="A317" s="2" t="s">
        <v>154</v>
      </c>
      <c r="B317" s="2" t="s">
        <v>20</v>
      </c>
      <c r="C317" s="2">
        <v>24</v>
      </c>
      <c r="D317" s="2">
        <v>56</v>
      </c>
      <c r="E317" s="2">
        <v>17.399999999999999</v>
      </c>
      <c r="F317" s="2">
        <v>0.377</v>
      </c>
      <c r="G317" s="2">
        <v>0.36199999999999999</v>
      </c>
      <c r="H317" s="2">
        <v>0.71399999999999997</v>
      </c>
      <c r="I317" s="2">
        <v>2.2999999999999998</v>
      </c>
      <c r="J317" s="2">
        <v>1.4</v>
      </c>
      <c r="K317" s="2">
        <v>0.3</v>
      </c>
      <c r="L317" s="2">
        <v>0.1</v>
      </c>
      <c r="M317" s="2">
        <v>0.7</v>
      </c>
      <c r="N317" s="2">
        <v>1.1000000000000001</v>
      </c>
      <c r="O317" s="2">
        <v>7.2</v>
      </c>
      <c r="P317" s="2">
        <v>0.49399999999999999</v>
      </c>
      <c r="Q317" s="2">
        <v>20</v>
      </c>
      <c r="R317" s="2">
        <v>0.4</v>
      </c>
      <c r="S317" s="2">
        <v>-4.2</v>
      </c>
      <c r="T317" s="2">
        <v>-0.5</v>
      </c>
      <c r="U317" s="5">
        <v>-14</v>
      </c>
      <c r="V317" s="42">
        <f t="shared" si="20"/>
        <v>1.1882926829268294</v>
      </c>
      <c r="W317" s="42">
        <f t="shared" si="21"/>
        <v>-2.8400000000000003</v>
      </c>
      <c r="X317" s="42">
        <f t="shared" si="22"/>
        <v>-3.3747512195121958</v>
      </c>
      <c r="Y317" s="49">
        <f t="shared" si="23"/>
        <v>17.509631999999996</v>
      </c>
    </row>
    <row r="318" spans="1:25" x14ac:dyDescent="0.2">
      <c r="A318" s="2" t="s">
        <v>165</v>
      </c>
      <c r="B318" s="2" t="s">
        <v>45</v>
      </c>
      <c r="C318" s="2">
        <v>42</v>
      </c>
      <c r="D318" s="2">
        <v>48</v>
      </c>
      <c r="E318" s="2">
        <v>16.2</v>
      </c>
      <c r="F318" s="2">
        <v>0.35199999999999998</v>
      </c>
      <c r="G318" s="2">
        <v>0.27800000000000002</v>
      </c>
      <c r="H318" s="2">
        <v>0.77600000000000002</v>
      </c>
      <c r="I318" s="2">
        <v>1.8</v>
      </c>
      <c r="J318" s="2">
        <v>2.1</v>
      </c>
      <c r="K318" s="2">
        <v>0.8</v>
      </c>
      <c r="L318" s="2">
        <v>0.1</v>
      </c>
      <c r="M318" s="2">
        <v>0.9</v>
      </c>
      <c r="N318" s="2">
        <v>2</v>
      </c>
      <c r="O318" s="2">
        <v>4.8</v>
      </c>
      <c r="P318" s="2">
        <v>0.42099999999999999</v>
      </c>
      <c r="Q318" s="2">
        <v>17.7</v>
      </c>
      <c r="R318" s="2">
        <v>-0.2</v>
      </c>
      <c r="S318" s="2">
        <v>-4.7</v>
      </c>
      <c r="T318" s="2">
        <v>-0.5</v>
      </c>
      <c r="U318" s="5">
        <v>-21</v>
      </c>
      <c r="V318" s="42">
        <f t="shared" si="20"/>
        <v>1.4686682926829266</v>
      </c>
      <c r="W318" s="42">
        <f t="shared" si="21"/>
        <v>-4.4800000000000004</v>
      </c>
      <c r="X318" s="42">
        <f t="shared" si="22"/>
        <v>-6.5796339512195123</v>
      </c>
      <c r="Y318" s="49">
        <f t="shared" si="23"/>
        <v>13.691135999999997</v>
      </c>
    </row>
    <row r="319" spans="1:25" x14ac:dyDescent="0.2">
      <c r="A319" s="2" t="s">
        <v>334</v>
      </c>
      <c r="B319" s="2" t="s">
        <v>41</v>
      </c>
      <c r="C319" s="2">
        <v>55</v>
      </c>
      <c r="D319" s="2">
        <v>48</v>
      </c>
      <c r="E319" s="2">
        <v>10.9</v>
      </c>
      <c r="F319" s="2">
        <v>0.33600000000000002</v>
      </c>
      <c r="G319" s="2">
        <v>0.35399999999999998</v>
      </c>
      <c r="H319" s="2">
        <v>0.59</v>
      </c>
      <c r="I319" s="2">
        <v>1.5</v>
      </c>
      <c r="J319" s="2">
        <v>0.5</v>
      </c>
      <c r="K319" s="2">
        <v>0.3</v>
      </c>
      <c r="L319" s="2">
        <v>0.2</v>
      </c>
      <c r="M319" s="2">
        <v>0.7</v>
      </c>
      <c r="N319" s="2">
        <v>0.9</v>
      </c>
      <c r="O319" s="2">
        <v>3</v>
      </c>
      <c r="P319" s="2">
        <v>0.439</v>
      </c>
      <c r="Q319" s="2">
        <v>17.100000000000001</v>
      </c>
      <c r="R319" s="2">
        <v>-0.1</v>
      </c>
      <c r="S319" s="2">
        <v>-5.6</v>
      </c>
      <c r="T319" s="2">
        <v>-0.5</v>
      </c>
      <c r="U319" s="5">
        <v>-22</v>
      </c>
      <c r="V319" s="42">
        <f t="shared" si="20"/>
        <v>1.2501768292682927</v>
      </c>
      <c r="W319" s="42">
        <f t="shared" si="21"/>
        <v>-4.6400000000000006</v>
      </c>
      <c r="X319" s="42">
        <f t="shared" si="22"/>
        <v>-5.800820487804879</v>
      </c>
      <c r="Y319" s="49">
        <f t="shared" si="23"/>
        <v>7.23264</v>
      </c>
    </row>
    <row r="320" spans="1:25" x14ac:dyDescent="0.2">
      <c r="A320" s="2" t="s">
        <v>356</v>
      </c>
      <c r="B320" s="2" t="s">
        <v>24</v>
      </c>
      <c r="C320" s="2">
        <v>47</v>
      </c>
      <c r="D320" s="2">
        <v>55</v>
      </c>
      <c r="E320" s="2">
        <v>19.5</v>
      </c>
      <c r="F320" s="2">
        <v>0.45900000000000002</v>
      </c>
      <c r="G320" s="2">
        <v>0.27</v>
      </c>
      <c r="H320" s="2">
        <v>0.70499999999999996</v>
      </c>
      <c r="I320" s="2">
        <v>1.7</v>
      </c>
      <c r="J320" s="2">
        <v>3.5</v>
      </c>
      <c r="K320" s="2">
        <v>0.5</v>
      </c>
      <c r="L320" s="2">
        <v>0</v>
      </c>
      <c r="M320" s="2">
        <v>1.2</v>
      </c>
      <c r="N320" s="2">
        <v>0.9</v>
      </c>
      <c r="O320" s="2">
        <v>7.7</v>
      </c>
      <c r="P320" s="2">
        <v>0.498</v>
      </c>
      <c r="Q320" s="2">
        <v>20.5</v>
      </c>
      <c r="R320" s="2">
        <v>1.4</v>
      </c>
      <c r="S320" s="2">
        <v>-4.0999999999999996</v>
      </c>
      <c r="T320" s="2">
        <v>-0.6</v>
      </c>
      <c r="U320" s="5">
        <v>-6</v>
      </c>
      <c r="V320" s="42">
        <f t="shared" si="20"/>
        <v>2.6253906250000005</v>
      </c>
      <c r="W320" s="42">
        <f t="shared" si="21"/>
        <v>-0.88000000000000023</v>
      </c>
      <c r="X320" s="42">
        <f t="shared" si="22"/>
        <v>-2.3103437500000013</v>
      </c>
      <c r="Y320" s="49">
        <f t="shared" si="23"/>
        <v>23.154120000000002</v>
      </c>
    </row>
    <row r="321" spans="1:25" x14ac:dyDescent="0.2">
      <c r="A321" s="2" t="s">
        <v>400</v>
      </c>
      <c r="B321" s="2" t="s">
        <v>30</v>
      </c>
      <c r="C321" s="2">
        <v>22</v>
      </c>
      <c r="D321" s="2">
        <v>32</v>
      </c>
      <c r="E321" s="2">
        <v>20.100000000000001</v>
      </c>
      <c r="F321" s="2">
        <v>0.42299999999999999</v>
      </c>
      <c r="G321" s="2">
        <v>0.28199999999999997</v>
      </c>
      <c r="H321" s="2">
        <v>1</v>
      </c>
      <c r="I321" s="2">
        <v>1.6</v>
      </c>
      <c r="J321" s="2">
        <v>2.1</v>
      </c>
      <c r="K321" s="2">
        <v>0.6</v>
      </c>
      <c r="L321" s="2">
        <v>0.2</v>
      </c>
      <c r="M321" s="2">
        <v>1.4</v>
      </c>
      <c r="N321" s="2">
        <v>1.9</v>
      </c>
      <c r="O321" s="2">
        <v>6.1</v>
      </c>
      <c r="P321" s="2">
        <v>0.49</v>
      </c>
      <c r="Q321" s="2">
        <v>17</v>
      </c>
      <c r="R321" s="2">
        <v>-0.2</v>
      </c>
      <c r="S321" s="2">
        <v>-6</v>
      </c>
      <c r="T321" s="2">
        <v>-0.6</v>
      </c>
      <c r="U321" s="5">
        <v>-21</v>
      </c>
      <c r="V321" s="42">
        <f t="shared" si="20"/>
        <v>0.61117073170731717</v>
      </c>
      <c r="W321" s="42">
        <f t="shared" si="21"/>
        <v>-4.5200000000000005</v>
      </c>
      <c r="X321" s="42">
        <f t="shared" si="22"/>
        <v>-2.7624917073170741</v>
      </c>
      <c r="Y321" s="49">
        <f t="shared" si="23"/>
        <v>9.1635200000000001</v>
      </c>
    </row>
    <row r="322" spans="1:25" x14ac:dyDescent="0.2">
      <c r="A322" s="2" t="s">
        <v>147</v>
      </c>
      <c r="B322" s="2" t="s">
        <v>32</v>
      </c>
      <c r="C322" s="2">
        <v>44</v>
      </c>
      <c r="D322" s="2">
        <v>38</v>
      </c>
      <c r="E322" s="2">
        <v>18.7</v>
      </c>
      <c r="F322" s="2">
        <v>0.36199999999999999</v>
      </c>
      <c r="G322" s="2">
        <v>0.372</v>
      </c>
      <c r="H322" s="2">
        <v>0.92600000000000005</v>
      </c>
      <c r="I322" s="2">
        <v>1.7</v>
      </c>
      <c r="J322" s="2">
        <v>3.8</v>
      </c>
      <c r="K322" s="2">
        <v>0.4</v>
      </c>
      <c r="L322" s="2">
        <v>0</v>
      </c>
      <c r="M322" s="2">
        <v>1.3</v>
      </c>
      <c r="N322" s="2">
        <v>1.8</v>
      </c>
      <c r="O322" s="2">
        <v>4.3</v>
      </c>
      <c r="P322" s="2">
        <v>0.5</v>
      </c>
      <c r="Q322" s="2">
        <v>13.5</v>
      </c>
      <c r="R322" s="2">
        <v>0.5</v>
      </c>
      <c r="S322" s="2">
        <v>-5.9</v>
      </c>
      <c r="T322" s="2">
        <v>-0.7</v>
      </c>
      <c r="U322" s="5">
        <v>-11</v>
      </c>
      <c r="V322" s="42">
        <f t="shared" si="20"/>
        <v>1.0723993902439024</v>
      </c>
      <c r="W322" s="42">
        <f t="shared" si="21"/>
        <v>-2.2800000000000002</v>
      </c>
      <c r="X322" s="42">
        <f t="shared" si="22"/>
        <v>-2.4450706097560979</v>
      </c>
      <c r="Y322" s="49">
        <f t="shared" si="23"/>
        <v>12.144799999999998</v>
      </c>
    </row>
    <row r="323" spans="1:25" x14ac:dyDescent="0.2">
      <c r="A323" s="2" t="s">
        <v>451</v>
      </c>
      <c r="B323" s="2" t="s">
        <v>36</v>
      </c>
      <c r="C323" s="2">
        <v>25</v>
      </c>
      <c r="D323" s="2">
        <v>53</v>
      </c>
      <c r="E323" s="2">
        <v>12.9</v>
      </c>
      <c r="F323" s="2">
        <v>0.40100000000000002</v>
      </c>
      <c r="G323" s="2">
        <v>0.38600000000000001</v>
      </c>
      <c r="H323" s="2">
        <v>0.84599999999999997</v>
      </c>
      <c r="I323" s="2">
        <v>1.2</v>
      </c>
      <c r="J323" s="2">
        <v>0.6</v>
      </c>
      <c r="K323" s="2">
        <v>0.1</v>
      </c>
      <c r="L323" s="2">
        <v>0.2</v>
      </c>
      <c r="M323" s="2">
        <v>0.4</v>
      </c>
      <c r="N323" s="2">
        <v>1.1000000000000001</v>
      </c>
      <c r="O323" s="2">
        <v>3.4</v>
      </c>
      <c r="P323" s="2">
        <v>0.51600000000000001</v>
      </c>
      <c r="Q323" s="2">
        <v>12.5</v>
      </c>
      <c r="R323" s="2">
        <v>0.1</v>
      </c>
      <c r="S323" s="2">
        <v>-5.8</v>
      </c>
      <c r="T323" s="2">
        <v>-0.7</v>
      </c>
      <c r="U323" s="5">
        <v>-17</v>
      </c>
      <c r="V323" s="42">
        <f t="shared" si="20"/>
        <v>0.54282583841463417</v>
      </c>
      <c r="W323" s="42">
        <f t="shared" si="21"/>
        <v>-3.64</v>
      </c>
      <c r="X323" s="42">
        <f t="shared" si="22"/>
        <v>-1.9758860518292685</v>
      </c>
      <c r="Y323" s="49">
        <f t="shared" si="23"/>
        <v>7.4081280000000005</v>
      </c>
    </row>
    <row r="324" spans="1:25" x14ac:dyDescent="0.2">
      <c r="A324" s="2" t="s">
        <v>93</v>
      </c>
      <c r="B324" s="2" t="s">
        <v>45</v>
      </c>
      <c r="C324" s="2">
        <v>42</v>
      </c>
      <c r="D324" s="2">
        <v>46</v>
      </c>
      <c r="E324" s="2">
        <v>31.2</v>
      </c>
      <c r="F324" s="2">
        <v>0.41399999999999998</v>
      </c>
      <c r="G324" s="2">
        <v>0.36899999999999999</v>
      </c>
      <c r="H324" s="2">
        <v>0.76800000000000002</v>
      </c>
      <c r="I324" s="2">
        <v>2.5</v>
      </c>
      <c r="J324" s="2">
        <v>2</v>
      </c>
      <c r="K324" s="2">
        <v>1.1000000000000001</v>
      </c>
      <c r="L324" s="2">
        <v>0.2</v>
      </c>
      <c r="M324" s="2">
        <v>2.2000000000000002</v>
      </c>
      <c r="N324" s="2">
        <v>2</v>
      </c>
      <c r="O324" s="2">
        <v>14.3</v>
      </c>
      <c r="P324" s="2">
        <v>0.496</v>
      </c>
      <c r="Q324" s="2">
        <v>23.5</v>
      </c>
      <c r="R324" s="2">
        <v>-0.2</v>
      </c>
      <c r="S324" s="2">
        <v>-4.2</v>
      </c>
      <c r="T324" s="2">
        <v>-0.8</v>
      </c>
      <c r="U324" s="5">
        <v>-18</v>
      </c>
      <c r="V324" s="42">
        <f t="shared" si="20"/>
        <v>3.5989390243902442</v>
      </c>
      <c r="W324" s="42">
        <f t="shared" si="21"/>
        <v>-4</v>
      </c>
      <c r="X324" s="42">
        <f t="shared" si="22"/>
        <v>-14.395756097560977</v>
      </c>
      <c r="Y324" s="49">
        <f t="shared" si="23"/>
        <v>23.538752000000002</v>
      </c>
    </row>
    <row r="325" spans="1:25" x14ac:dyDescent="0.2">
      <c r="V325" s="42">
        <f t="shared" si="20"/>
        <v>0</v>
      </c>
    </row>
    <row r="326" spans="1:25" x14ac:dyDescent="0.2">
      <c r="V326" s="42">
        <f t="shared" si="20"/>
        <v>0</v>
      </c>
      <c r="Y326" s="49">
        <f>AVERAGE(Y2:Y324)</f>
        <v>40.528551403726716</v>
      </c>
    </row>
    <row r="327" spans="1:25" x14ac:dyDescent="0.2">
      <c r="V327" s="42">
        <f t="shared" si="20"/>
        <v>0</v>
      </c>
      <c r="Y327" s="49">
        <f>STDEV(Y2:Y324)</f>
        <v>24.656693341859494</v>
      </c>
    </row>
    <row r="328" spans="1:25" x14ac:dyDescent="0.2">
      <c r="V328" s="42">
        <f t="shared" ref="V328:V391" si="25">C328*(D328/82*E328/48*Q328/100)</f>
        <v>0</v>
      </c>
    </row>
    <row r="329" spans="1:25" x14ac:dyDescent="0.2">
      <c r="V329" s="42">
        <f t="shared" si="25"/>
        <v>0</v>
      </c>
    </row>
    <row r="330" spans="1:25" x14ac:dyDescent="0.2">
      <c r="V330" s="42">
        <f t="shared" si="25"/>
        <v>0</v>
      </c>
    </row>
    <row r="331" spans="1:25" x14ac:dyDescent="0.2">
      <c r="V331" s="42">
        <f t="shared" si="25"/>
        <v>0</v>
      </c>
    </row>
    <row r="332" spans="1:25" x14ac:dyDescent="0.2">
      <c r="V332" s="42">
        <f t="shared" si="25"/>
        <v>0</v>
      </c>
    </row>
    <row r="333" spans="1:25" x14ac:dyDescent="0.2">
      <c r="V333" s="42">
        <f t="shared" si="25"/>
        <v>0</v>
      </c>
    </row>
    <row r="334" spans="1:25" x14ac:dyDescent="0.2">
      <c r="V334" s="42">
        <f t="shared" si="25"/>
        <v>0</v>
      </c>
    </row>
    <row r="335" spans="1:25" x14ac:dyDescent="0.2">
      <c r="V335" s="42">
        <f t="shared" si="25"/>
        <v>0</v>
      </c>
    </row>
    <row r="336" spans="1:25" x14ac:dyDescent="0.2">
      <c r="V336" s="42">
        <f t="shared" si="25"/>
        <v>0</v>
      </c>
    </row>
    <row r="337" spans="22:22" x14ac:dyDescent="0.2">
      <c r="V337" s="42">
        <f t="shared" si="25"/>
        <v>0</v>
      </c>
    </row>
    <row r="338" spans="22:22" x14ac:dyDescent="0.2">
      <c r="V338" s="42">
        <f t="shared" si="25"/>
        <v>0</v>
      </c>
    </row>
    <row r="339" spans="22:22" x14ac:dyDescent="0.2">
      <c r="V339" s="42">
        <f t="shared" si="25"/>
        <v>0</v>
      </c>
    </row>
    <row r="340" spans="22:22" x14ac:dyDescent="0.2">
      <c r="V340" s="42">
        <f t="shared" si="25"/>
        <v>0</v>
      </c>
    </row>
    <row r="341" spans="22:22" x14ac:dyDescent="0.2">
      <c r="V341" s="42">
        <f t="shared" si="25"/>
        <v>0</v>
      </c>
    </row>
    <row r="342" spans="22:22" x14ac:dyDescent="0.2">
      <c r="V342" s="42">
        <f t="shared" si="25"/>
        <v>0</v>
      </c>
    </row>
    <row r="343" spans="22:22" x14ac:dyDescent="0.2">
      <c r="V343" s="42">
        <f t="shared" si="25"/>
        <v>0</v>
      </c>
    </row>
    <row r="344" spans="22:22" x14ac:dyDescent="0.2">
      <c r="V344" s="42">
        <f t="shared" si="25"/>
        <v>0</v>
      </c>
    </row>
    <row r="345" spans="22:22" x14ac:dyDescent="0.2">
      <c r="V345" s="42">
        <f t="shared" si="25"/>
        <v>0</v>
      </c>
    </row>
    <row r="346" spans="22:22" x14ac:dyDescent="0.2">
      <c r="V346" s="42">
        <f t="shared" si="25"/>
        <v>0</v>
      </c>
    </row>
    <row r="347" spans="22:22" x14ac:dyDescent="0.2">
      <c r="V347" s="42">
        <f t="shared" si="25"/>
        <v>0</v>
      </c>
    </row>
    <row r="348" spans="22:22" x14ac:dyDescent="0.2">
      <c r="V348" s="42">
        <f t="shared" si="25"/>
        <v>0</v>
      </c>
    </row>
    <row r="349" spans="22:22" x14ac:dyDescent="0.2">
      <c r="V349" s="42">
        <f t="shared" si="25"/>
        <v>0</v>
      </c>
    </row>
    <row r="350" spans="22:22" x14ac:dyDescent="0.2">
      <c r="V350" s="42">
        <f t="shared" si="25"/>
        <v>0</v>
      </c>
    </row>
    <row r="351" spans="22:22" x14ac:dyDescent="0.2">
      <c r="V351" s="42">
        <f t="shared" si="25"/>
        <v>0</v>
      </c>
    </row>
    <row r="352" spans="22:22" x14ac:dyDescent="0.2">
      <c r="V352" s="42">
        <f t="shared" si="25"/>
        <v>0</v>
      </c>
    </row>
    <row r="353" spans="22:22" x14ac:dyDescent="0.2">
      <c r="V353" s="42">
        <f t="shared" si="25"/>
        <v>0</v>
      </c>
    </row>
    <row r="354" spans="22:22" x14ac:dyDescent="0.2">
      <c r="V354" s="42">
        <f t="shared" si="25"/>
        <v>0</v>
      </c>
    </row>
    <row r="355" spans="22:22" x14ac:dyDescent="0.2">
      <c r="V355" s="42">
        <f t="shared" si="25"/>
        <v>0</v>
      </c>
    </row>
    <row r="356" spans="22:22" x14ac:dyDescent="0.2">
      <c r="V356" s="42">
        <f t="shared" si="25"/>
        <v>0</v>
      </c>
    </row>
    <row r="357" spans="22:22" x14ac:dyDescent="0.2">
      <c r="V357" s="42">
        <f t="shared" si="25"/>
        <v>0</v>
      </c>
    </row>
    <row r="358" spans="22:22" x14ac:dyDescent="0.2">
      <c r="V358" s="42">
        <f t="shared" si="25"/>
        <v>0</v>
      </c>
    </row>
    <row r="359" spans="22:22" x14ac:dyDescent="0.2">
      <c r="V359" s="42">
        <f t="shared" si="25"/>
        <v>0</v>
      </c>
    </row>
    <row r="360" spans="22:22" x14ac:dyDescent="0.2">
      <c r="V360" s="42">
        <f t="shared" si="25"/>
        <v>0</v>
      </c>
    </row>
    <row r="361" spans="22:22" x14ac:dyDescent="0.2">
      <c r="V361" s="42">
        <f t="shared" si="25"/>
        <v>0</v>
      </c>
    </row>
    <row r="362" spans="22:22" x14ac:dyDescent="0.2">
      <c r="V362" s="42">
        <f t="shared" si="25"/>
        <v>0</v>
      </c>
    </row>
    <row r="363" spans="22:22" x14ac:dyDescent="0.2">
      <c r="V363" s="42">
        <f t="shared" si="25"/>
        <v>0</v>
      </c>
    </row>
    <row r="364" spans="22:22" x14ac:dyDescent="0.2">
      <c r="V364" s="42">
        <f t="shared" si="25"/>
        <v>0</v>
      </c>
    </row>
    <row r="365" spans="22:22" x14ac:dyDescent="0.2">
      <c r="V365" s="42">
        <f t="shared" si="25"/>
        <v>0</v>
      </c>
    </row>
    <row r="366" spans="22:22" x14ac:dyDescent="0.2">
      <c r="V366" s="42">
        <f t="shared" si="25"/>
        <v>0</v>
      </c>
    </row>
    <row r="367" spans="22:22" x14ac:dyDescent="0.2">
      <c r="V367" s="42">
        <f t="shared" si="25"/>
        <v>0</v>
      </c>
    </row>
    <row r="368" spans="22:22" x14ac:dyDescent="0.2">
      <c r="V368" s="42">
        <f t="shared" si="25"/>
        <v>0</v>
      </c>
    </row>
    <row r="369" spans="22:22" x14ac:dyDescent="0.2">
      <c r="V369" s="42">
        <f t="shared" si="25"/>
        <v>0</v>
      </c>
    </row>
    <row r="370" spans="22:22" x14ac:dyDescent="0.2">
      <c r="V370" s="42">
        <f t="shared" si="25"/>
        <v>0</v>
      </c>
    </row>
    <row r="371" spans="22:22" x14ac:dyDescent="0.2">
      <c r="V371" s="42">
        <f t="shared" si="25"/>
        <v>0</v>
      </c>
    </row>
    <row r="372" spans="22:22" x14ac:dyDescent="0.2">
      <c r="V372" s="42">
        <f t="shared" si="25"/>
        <v>0</v>
      </c>
    </row>
    <row r="373" spans="22:22" x14ac:dyDescent="0.2">
      <c r="V373" s="42">
        <f t="shared" si="25"/>
        <v>0</v>
      </c>
    </row>
    <row r="374" spans="22:22" x14ac:dyDescent="0.2">
      <c r="V374" s="42">
        <f t="shared" si="25"/>
        <v>0</v>
      </c>
    </row>
    <row r="375" spans="22:22" x14ac:dyDescent="0.2">
      <c r="V375" s="42">
        <f t="shared" si="25"/>
        <v>0</v>
      </c>
    </row>
    <row r="376" spans="22:22" x14ac:dyDescent="0.2">
      <c r="V376" s="42">
        <f t="shared" si="25"/>
        <v>0</v>
      </c>
    </row>
    <row r="377" spans="22:22" x14ac:dyDescent="0.2">
      <c r="V377" s="42">
        <f t="shared" si="25"/>
        <v>0</v>
      </c>
    </row>
    <row r="378" spans="22:22" x14ac:dyDescent="0.2">
      <c r="V378" s="42">
        <f t="shared" si="25"/>
        <v>0</v>
      </c>
    </row>
    <row r="379" spans="22:22" x14ac:dyDescent="0.2">
      <c r="V379" s="42">
        <f t="shared" si="25"/>
        <v>0</v>
      </c>
    </row>
    <row r="380" spans="22:22" x14ac:dyDescent="0.2">
      <c r="V380" s="42">
        <f t="shared" si="25"/>
        <v>0</v>
      </c>
    </row>
    <row r="381" spans="22:22" x14ac:dyDescent="0.2">
      <c r="V381" s="42">
        <f t="shared" si="25"/>
        <v>0</v>
      </c>
    </row>
    <row r="382" spans="22:22" x14ac:dyDescent="0.2">
      <c r="V382" s="42">
        <f t="shared" si="25"/>
        <v>0</v>
      </c>
    </row>
    <row r="383" spans="22:22" x14ac:dyDescent="0.2">
      <c r="V383" s="42">
        <f t="shared" si="25"/>
        <v>0</v>
      </c>
    </row>
    <row r="384" spans="22:22" x14ac:dyDescent="0.2">
      <c r="V384" s="42">
        <f t="shared" si="25"/>
        <v>0</v>
      </c>
    </row>
    <row r="385" spans="22:22" x14ac:dyDescent="0.2">
      <c r="V385" s="42">
        <f t="shared" si="25"/>
        <v>0</v>
      </c>
    </row>
    <row r="386" spans="22:22" x14ac:dyDescent="0.2">
      <c r="V386" s="42">
        <f t="shared" si="25"/>
        <v>0</v>
      </c>
    </row>
    <row r="387" spans="22:22" x14ac:dyDescent="0.2">
      <c r="V387" s="42">
        <f t="shared" si="25"/>
        <v>0</v>
      </c>
    </row>
    <row r="388" spans="22:22" x14ac:dyDescent="0.2">
      <c r="V388" s="42">
        <f t="shared" si="25"/>
        <v>0</v>
      </c>
    </row>
    <row r="389" spans="22:22" x14ac:dyDescent="0.2">
      <c r="V389" s="42">
        <f t="shared" si="25"/>
        <v>0</v>
      </c>
    </row>
    <row r="390" spans="22:22" x14ac:dyDescent="0.2">
      <c r="V390" s="42">
        <f t="shared" si="25"/>
        <v>0</v>
      </c>
    </row>
    <row r="391" spans="22:22" x14ac:dyDescent="0.2">
      <c r="V391" s="42">
        <f t="shared" si="25"/>
        <v>0</v>
      </c>
    </row>
    <row r="392" spans="22:22" x14ac:dyDescent="0.2">
      <c r="V392" s="42">
        <f t="shared" ref="V392:V428" si="26">C392*(D392/82*E392/48*Q392/100)</f>
        <v>0</v>
      </c>
    </row>
    <row r="393" spans="22:22" x14ac:dyDescent="0.2">
      <c r="V393" s="42">
        <f t="shared" si="26"/>
        <v>0</v>
      </c>
    </row>
    <row r="394" spans="22:22" x14ac:dyDescent="0.2">
      <c r="V394" s="42">
        <f t="shared" si="26"/>
        <v>0</v>
      </c>
    </row>
    <row r="395" spans="22:22" x14ac:dyDescent="0.2">
      <c r="V395" s="42">
        <f t="shared" si="26"/>
        <v>0</v>
      </c>
    </row>
    <row r="396" spans="22:22" x14ac:dyDescent="0.2">
      <c r="V396" s="42">
        <f t="shared" si="26"/>
        <v>0</v>
      </c>
    </row>
    <row r="397" spans="22:22" x14ac:dyDescent="0.2">
      <c r="V397" s="42">
        <f t="shared" si="26"/>
        <v>0</v>
      </c>
    </row>
    <row r="398" spans="22:22" x14ac:dyDescent="0.2">
      <c r="V398" s="42">
        <f t="shared" si="26"/>
        <v>0</v>
      </c>
    </row>
    <row r="399" spans="22:22" x14ac:dyDescent="0.2">
      <c r="V399" s="42">
        <f t="shared" si="26"/>
        <v>0</v>
      </c>
    </row>
    <row r="400" spans="22:22" x14ac:dyDescent="0.2">
      <c r="V400" s="42">
        <f t="shared" si="26"/>
        <v>0</v>
      </c>
    </row>
    <row r="401" spans="22:22" x14ac:dyDescent="0.2">
      <c r="V401" s="42">
        <f t="shared" si="26"/>
        <v>0</v>
      </c>
    </row>
    <row r="402" spans="22:22" x14ac:dyDescent="0.2">
      <c r="V402" s="42">
        <f t="shared" si="26"/>
        <v>0</v>
      </c>
    </row>
    <row r="403" spans="22:22" x14ac:dyDescent="0.2">
      <c r="V403" s="42">
        <f t="shared" si="26"/>
        <v>0</v>
      </c>
    </row>
    <row r="404" spans="22:22" x14ac:dyDescent="0.2">
      <c r="V404" s="42">
        <f t="shared" si="26"/>
        <v>0</v>
      </c>
    </row>
    <row r="405" spans="22:22" x14ac:dyDescent="0.2">
      <c r="V405" s="42">
        <f t="shared" si="26"/>
        <v>0</v>
      </c>
    </row>
    <row r="406" spans="22:22" x14ac:dyDescent="0.2">
      <c r="V406" s="42">
        <f t="shared" si="26"/>
        <v>0</v>
      </c>
    </row>
    <row r="407" spans="22:22" x14ac:dyDescent="0.2">
      <c r="V407" s="42">
        <f t="shared" si="26"/>
        <v>0</v>
      </c>
    </row>
    <row r="408" spans="22:22" x14ac:dyDescent="0.2">
      <c r="V408" s="42">
        <f t="shared" si="26"/>
        <v>0</v>
      </c>
    </row>
    <row r="409" spans="22:22" x14ac:dyDescent="0.2">
      <c r="V409" s="42">
        <f t="shared" si="26"/>
        <v>0</v>
      </c>
    </row>
    <row r="410" spans="22:22" x14ac:dyDescent="0.2">
      <c r="V410" s="42">
        <f t="shared" si="26"/>
        <v>0</v>
      </c>
    </row>
    <row r="411" spans="22:22" x14ac:dyDescent="0.2">
      <c r="V411" s="42">
        <f t="shared" si="26"/>
        <v>0</v>
      </c>
    </row>
    <row r="412" spans="22:22" x14ac:dyDescent="0.2">
      <c r="V412" s="42">
        <f t="shared" si="26"/>
        <v>0</v>
      </c>
    </row>
    <row r="413" spans="22:22" x14ac:dyDescent="0.2">
      <c r="V413" s="42">
        <f t="shared" si="26"/>
        <v>0</v>
      </c>
    </row>
    <row r="414" spans="22:22" x14ac:dyDescent="0.2">
      <c r="V414" s="42">
        <f t="shared" si="26"/>
        <v>0</v>
      </c>
    </row>
    <row r="415" spans="22:22" x14ac:dyDescent="0.2">
      <c r="V415" s="42">
        <f t="shared" si="26"/>
        <v>0</v>
      </c>
    </row>
    <row r="416" spans="22:22" x14ac:dyDescent="0.2">
      <c r="V416" s="42">
        <f t="shared" si="26"/>
        <v>0</v>
      </c>
    </row>
    <row r="417" spans="22:22" x14ac:dyDescent="0.2">
      <c r="V417" s="42">
        <f t="shared" si="26"/>
        <v>0</v>
      </c>
    </row>
    <row r="418" spans="22:22" x14ac:dyDescent="0.2">
      <c r="V418" s="42">
        <f t="shared" si="26"/>
        <v>0</v>
      </c>
    </row>
    <row r="419" spans="22:22" x14ac:dyDescent="0.2">
      <c r="V419" s="42">
        <f t="shared" si="26"/>
        <v>0</v>
      </c>
    </row>
    <row r="420" spans="22:22" x14ac:dyDescent="0.2">
      <c r="V420" s="42">
        <f t="shared" si="26"/>
        <v>0</v>
      </c>
    </row>
    <row r="421" spans="22:22" x14ac:dyDescent="0.2">
      <c r="V421" s="42">
        <f t="shared" si="26"/>
        <v>0</v>
      </c>
    </row>
    <row r="422" spans="22:22" x14ac:dyDescent="0.2">
      <c r="V422" s="42">
        <f t="shared" si="26"/>
        <v>0</v>
      </c>
    </row>
    <row r="423" spans="22:22" x14ac:dyDescent="0.2">
      <c r="V423" s="42">
        <f t="shared" si="26"/>
        <v>0</v>
      </c>
    </row>
    <row r="424" spans="22:22" x14ac:dyDescent="0.2">
      <c r="V424" s="42">
        <f t="shared" si="26"/>
        <v>0</v>
      </c>
    </row>
    <row r="425" spans="22:22" x14ac:dyDescent="0.2">
      <c r="V425" s="42">
        <f t="shared" si="26"/>
        <v>0</v>
      </c>
    </row>
    <row r="426" spans="22:22" x14ac:dyDescent="0.2">
      <c r="V426" s="42">
        <f t="shared" si="26"/>
        <v>0</v>
      </c>
    </row>
    <row r="427" spans="22:22" x14ac:dyDescent="0.2">
      <c r="V427" s="42">
        <f t="shared" si="26"/>
        <v>0</v>
      </c>
    </row>
    <row r="428" spans="22:22" x14ac:dyDescent="0.2">
      <c r="V428" s="42">
        <f t="shared" si="2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DAF9-0512-AD4A-83F4-517B0FB6E0CF}">
  <dimension ref="A1:AC440"/>
  <sheetViews>
    <sheetView zoomScale="160" zoomScaleNormal="160" workbookViewId="0">
      <selection activeCell="AA13" sqref="AA13"/>
    </sheetView>
  </sheetViews>
  <sheetFormatPr baseColWidth="10" defaultRowHeight="16" x14ac:dyDescent="0.2"/>
  <cols>
    <col min="1" max="1" width="18.83203125" bestFit="1" customWidth="1"/>
    <col min="2" max="2" width="5" bestFit="1" customWidth="1"/>
    <col min="3" max="3" width="4.5" bestFit="1" customWidth="1"/>
    <col min="4" max="4" width="6" customWidth="1"/>
    <col min="5" max="5" width="4.5" hidden="1" customWidth="1"/>
    <col min="6" max="8" width="5.33203125" hidden="1" customWidth="1"/>
    <col min="9" max="10" width="4.5" hidden="1" customWidth="1"/>
    <col min="11" max="12" width="3.6640625" hidden="1" customWidth="1"/>
    <col min="13" max="13" width="4.1640625" hidden="1" customWidth="1"/>
    <col min="14" max="14" width="3.6640625" hidden="1" customWidth="1"/>
    <col min="15" max="15" width="4.5" hidden="1" customWidth="1"/>
    <col min="16" max="17" width="5.33203125" hidden="1" customWidth="1"/>
    <col min="18" max="18" width="4.5" hidden="1" customWidth="1"/>
    <col min="19" max="19" width="5" hidden="1" customWidth="1"/>
    <col min="20" max="20" width="5.1640625" hidden="1" customWidth="1"/>
    <col min="21" max="21" width="6" style="5" hidden="1" customWidth="1"/>
    <col min="22" max="22" width="7.6640625" style="52" customWidth="1"/>
    <col min="23" max="23" width="7.83203125" style="51" bestFit="1" customWidth="1"/>
    <col min="24" max="24" width="10.83203125" style="51"/>
    <col min="25" max="25" width="10.83203125" style="50"/>
    <col min="26" max="26" width="10.83203125" style="5"/>
  </cols>
  <sheetData>
    <row r="1" spans="1:29" ht="30" x14ac:dyDescent="0.2">
      <c r="A1" s="1" t="s">
        <v>0</v>
      </c>
      <c r="B1" s="1" t="s">
        <v>1</v>
      </c>
      <c r="C1" s="1" t="s">
        <v>443</v>
      </c>
      <c r="D1" s="1" t="s">
        <v>450</v>
      </c>
      <c r="E1" s="1" t="s">
        <v>874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646</v>
      </c>
      <c r="V1" s="11" t="s">
        <v>1196</v>
      </c>
      <c r="W1" s="10" t="s">
        <v>1197</v>
      </c>
      <c r="X1" s="10" t="s">
        <v>444</v>
      </c>
      <c r="Y1" s="40" t="s">
        <v>446</v>
      </c>
      <c r="Z1" s="8" t="s">
        <v>448</v>
      </c>
      <c r="AA1" s="47" t="s">
        <v>1198</v>
      </c>
      <c r="AB1" s="47" t="s">
        <v>1199</v>
      </c>
      <c r="AC1" s="47" t="s">
        <v>861</v>
      </c>
    </row>
    <row r="2" spans="1:29" x14ac:dyDescent="0.2">
      <c r="A2" s="2" t="s">
        <v>535</v>
      </c>
      <c r="B2" s="2" t="s">
        <v>18</v>
      </c>
      <c r="C2" s="2">
        <v>47</v>
      </c>
      <c r="D2" s="2">
        <v>81</v>
      </c>
      <c r="E2" s="2">
        <v>34.6</v>
      </c>
      <c r="F2" s="2">
        <v>0.42499999999999999</v>
      </c>
      <c r="G2" s="2">
        <v>0.34300000000000003</v>
      </c>
      <c r="H2" s="2">
        <v>0.84499999999999997</v>
      </c>
      <c r="I2" s="2">
        <v>10.7</v>
      </c>
      <c r="J2" s="2">
        <v>10.4</v>
      </c>
      <c r="K2" s="2">
        <v>1.6</v>
      </c>
      <c r="L2" s="2">
        <v>0.4</v>
      </c>
      <c r="M2" s="2">
        <v>5.4</v>
      </c>
      <c r="N2" s="2">
        <v>2.2999999999999998</v>
      </c>
      <c r="O2" s="2">
        <v>31.6</v>
      </c>
      <c r="P2" s="2">
        <v>0.55400000000000005</v>
      </c>
      <c r="Q2" s="2">
        <v>41.7</v>
      </c>
      <c r="R2" s="2">
        <v>13.1</v>
      </c>
      <c r="S2" s="2">
        <v>15.6</v>
      </c>
      <c r="T2" s="2">
        <v>12.4</v>
      </c>
      <c r="U2" s="5">
        <v>8</v>
      </c>
      <c r="V2" s="51">
        <f>C2*(D2/82*E2/48*Q2/100)</f>
        <v>13.955324542682929</v>
      </c>
      <c r="W2" s="51">
        <f>R2*0.4+T2*0.4+U2*0.2</f>
        <v>11.8</v>
      </c>
      <c r="X2" s="51">
        <f>V2*W2</f>
        <v>164.67282960365858</v>
      </c>
      <c r="Y2" s="49">
        <f>D2*(O2*P2+1.5*J2+1.2*I2+3*(K2+L2)-M2-N2)/25</f>
        <v>143.35833600000004</v>
      </c>
      <c r="Z2" s="9">
        <f>0.5*(X2)+0.5*(Y2)</f>
        <v>154.01558280182931</v>
      </c>
      <c r="AA2" s="47">
        <v>1</v>
      </c>
      <c r="AB2" s="47">
        <v>1</v>
      </c>
      <c r="AC2" s="47">
        <f>ABS(AA2-AB2)</f>
        <v>0</v>
      </c>
    </row>
    <row r="3" spans="1:29" x14ac:dyDescent="0.2">
      <c r="A3" s="2" t="s">
        <v>204</v>
      </c>
      <c r="B3" s="2" t="s">
        <v>34</v>
      </c>
      <c r="C3" s="2">
        <v>55</v>
      </c>
      <c r="D3" s="2">
        <v>81</v>
      </c>
      <c r="E3" s="2">
        <v>36.4</v>
      </c>
      <c r="F3" s="2">
        <v>0.44</v>
      </c>
      <c r="G3" s="2">
        <v>0.34699999999999998</v>
      </c>
      <c r="H3" s="2">
        <v>0.84699999999999998</v>
      </c>
      <c r="I3" s="2">
        <v>8.1</v>
      </c>
      <c r="J3" s="2">
        <v>11.2</v>
      </c>
      <c r="K3" s="2">
        <v>1.5</v>
      </c>
      <c r="L3" s="2">
        <v>0.5</v>
      </c>
      <c r="M3" s="2">
        <v>5.7</v>
      </c>
      <c r="N3" s="2">
        <v>2.7</v>
      </c>
      <c r="O3" s="2">
        <v>29.1</v>
      </c>
      <c r="P3" s="2">
        <v>0.61299999999999999</v>
      </c>
      <c r="Q3" s="2">
        <v>34.200000000000003</v>
      </c>
      <c r="R3" s="2">
        <v>15</v>
      </c>
      <c r="S3" s="2">
        <v>10.1</v>
      </c>
      <c r="T3" s="2">
        <v>9</v>
      </c>
      <c r="U3" s="5">
        <v>11</v>
      </c>
      <c r="V3" s="51">
        <f>C3*(D3/82*E3/48*Q3/100)</f>
        <v>14.090295731707316</v>
      </c>
      <c r="W3" s="51">
        <f>R3*0.4+T3*0.4+U3*0.2</f>
        <v>11.8</v>
      </c>
      <c r="X3" s="51">
        <f>V3*W3</f>
        <v>166.26548963414635</v>
      </c>
      <c r="Y3" s="49">
        <f>D3*(O3*P3+1.5*J3+1.2*I3+3*(K3+L3)-M3-N3)/25</f>
        <v>135.94489199999998</v>
      </c>
      <c r="Z3" s="9">
        <f>0.5*(X3)+0.5*(Y3)</f>
        <v>151.10519081707315</v>
      </c>
      <c r="AA3" s="47">
        <v>2</v>
      </c>
      <c r="AB3" s="47">
        <v>2</v>
      </c>
      <c r="AC3" s="47">
        <f t="shared" ref="AC3:AC6" si="0">ABS(AA3-AB3)</f>
        <v>0</v>
      </c>
    </row>
    <row r="4" spans="1:29" x14ac:dyDescent="0.2">
      <c r="A4" s="2" t="s">
        <v>140</v>
      </c>
      <c r="B4" s="2" t="s">
        <v>43</v>
      </c>
      <c r="C4" s="2">
        <v>67</v>
      </c>
      <c r="D4" s="2">
        <v>79</v>
      </c>
      <c r="E4" s="2">
        <v>33.4</v>
      </c>
      <c r="F4" s="2">
        <v>0.46800000000000003</v>
      </c>
      <c r="G4" s="2">
        <v>0.41099999999999998</v>
      </c>
      <c r="H4" s="2">
        <v>0.89800000000000002</v>
      </c>
      <c r="I4" s="2">
        <v>4.5</v>
      </c>
      <c r="J4" s="2">
        <v>6.6</v>
      </c>
      <c r="K4" s="2">
        <v>1.8</v>
      </c>
      <c r="L4" s="2">
        <v>0.2</v>
      </c>
      <c r="M4" s="2">
        <v>3</v>
      </c>
      <c r="N4" s="2">
        <v>2.2999999999999998</v>
      </c>
      <c r="O4" s="2">
        <v>25.3</v>
      </c>
      <c r="P4" s="2">
        <v>0.624</v>
      </c>
      <c r="Q4" s="2">
        <v>30.1</v>
      </c>
      <c r="R4" s="2">
        <v>12.6</v>
      </c>
      <c r="S4" s="2">
        <v>7.3</v>
      </c>
      <c r="T4" s="2">
        <v>6.2</v>
      </c>
      <c r="U4" s="5">
        <v>14</v>
      </c>
      <c r="V4" s="51">
        <f>C4*(D4/82*E4/48*Q4/100)</f>
        <v>13.519473119918697</v>
      </c>
      <c r="W4" s="51">
        <f>R4*0.4+T4*0.4+U4*0.2</f>
        <v>10.32</v>
      </c>
      <c r="X4" s="51">
        <f>V4*W4</f>
        <v>139.52096259756095</v>
      </c>
      <c r="Y4" s="49">
        <f>D4*(O4*P4+1.5*J4+1.2*I4+3*(K4+L4)-M4-N4)/25</f>
        <v>100.44755199999997</v>
      </c>
      <c r="Z4" s="9">
        <f>0.5*(X4)+0.5*(Y4)</f>
        <v>119.98425729878046</v>
      </c>
      <c r="AA4" s="47">
        <v>3</v>
      </c>
      <c r="AB4" s="47">
        <v>6</v>
      </c>
      <c r="AC4" s="47">
        <f t="shared" si="0"/>
        <v>3</v>
      </c>
    </row>
    <row r="5" spans="1:29" x14ac:dyDescent="0.2">
      <c r="A5" s="2" t="s">
        <v>281</v>
      </c>
      <c r="B5" s="2" t="s">
        <v>24</v>
      </c>
      <c r="C5" s="2">
        <v>61</v>
      </c>
      <c r="D5" s="2">
        <v>74</v>
      </c>
      <c r="E5" s="2">
        <v>33.4</v>
      </c>
      <c r="F5" s="2">
        <v>0.48499999999999999</v>
      </c>
      <c r="G5" s="2">
        <v>0.38</v>
      </c>
      <c r="H5" s="2">
        <v>0.88</v>
      </c>
      <c r="I5" s="2">
        <v>5.8</v>
      </c>
      <c r="J5" s="2">
        <v>3.5</v>
      </c>
      <c r="K5" s="2">
        <v>1.8</v>
      </c>
      <c r="L5" s="2">
        <v>0.7</v>
      </c>
      <c r="M5" s="2">
        <v>2.1</v>
      </c>
      <c r="N5" s="2">
        <v>1.6</v>
      </c>
      <c r="O5" s="2">
        <v>25.5</v>
      </c>
      <c r="P5" s="2">
        <v>0.61</v>
      </c>
      <c r="Q5" s="2">
        <v>31.1</v>
      </c>
      <c r="R5" s="2">
        <v>13.6</v>
      </c>
      <c r="S5" s="2">
        <v>7.9</v>
      </c>
      <c r="T5" s="2">
        <v>6.2</v>
      </c>
      <c r="U5" s="5">
        <v>19</v>
      </c>
      <c r="V5" s="51">
        <f>C5*(D5/82*E5/48*Q5/100)</f>
        <v>11.912785467479676</v>
      </c>
      <c r="W5" s="51">
        <f>R5*0.4+T5*0.4+U5*0.2</f>
        <v>11.72</v>
      </c>
      <c r="X5" s="51">
        <f>V5*W5</f>
        <v>139.61784567886181</v>
      </c>
      <c r="Y5" s="49">
        <f>D5*(O5*P5+1.5*J5+1.2*I5+3*(K5+L5)-M5-N5)/25</f>
        <v>93.432400000000001</v>
      </c>
      <c r="Z5" s="9">
        <f>0.5*(X5)+0.5*(Y5)</f>
        <v>116.52512283943091</v>
      </c>
      <c r="AA5" s="47">
        <v>4</v>
      </c>
      <c r="AB5" s="47">
        <v>3</v>
      </c>
      <c r="AC5" s="47">
        <f t="shared" si="0"/>
        <v>1</v>
      </c>
    </row>
    <row r="6" spans="1:29" x14ac:dyDescent="0.2">
      <c r="A6" s="2" t="s">
        <v>248</v>
      </c>
      <c r="B6" s="2" t="s">
        <v>22</v>
      </c>
      <c r="C6" s="2">
        <v>51</v>
      </c>
      <c r="D6" s="2">
        <v>74</v>
      </c>
      <c r="E6" s="2">
        <v>37.799999999999997</v>
      </c>
      <c r="F6" s="2">
        <v>0.54800000000000004</v>
      </c>
      <c r="G6" s="2">
        <v>0.36299999999999999</v>
      </c>
      <c r="H6" s="2">
        <v>0.67400000000000004</v>
      </c>
      <c r="I6" s="2">
        <v>8.6</v>
      </c>
      <c r="J6" s="2">
        <v>8.6999999999999993</v>
      </c>
      <c r="K6" s="2">
        <v>1.2</v>
      </c>
      <c r="L6" s="2">
        <v>0.6</v>
      </c>
      <c r="M6" s="2">
        <v>4.0999999999999996</v>
      </c>
      <c r="N6" s="2">
        <v>1.8</v>
      </c>
      <c r="O6" s="2">
        <v>26.4</v>
      </c>
      <c r="P6" s="2">
        <v>0.61899999999999999</v>
      </c>
      <c r="Q6" s="2">
        <v>30</v>
      </c>
      <c r="R6" s="2">
        <v>12.9</v>
      </c>
      <c r="S6" s="2">
        <v>8.4</v>
      </c>
      <c r="T6" s="2">
        <v>7.3</v>
      </c>
      <c r="U6" s="5">
        <v>11</v>
      </c>
      <c r="V6" s="51">
        <f>C6*(D6/82*E6/48*Q6/100)</f>
        <v>10.873262195121949</v>
      </c>
      <c r="W6" s="51">
        <f>R6*0.4+T6*0.4+U6*0.2</f>
        <v>10.280000000000001</v>
      </c>
      <c r="X6" s="51">
        <f>V6*W6</f>
        <v>111.77713536585365</v>
      </c>
      <c r="Y6" s="49">
        <f>D6*(O6*P6+1.5*J6+1.2*I6+3*(K6+L6)-M6-N6)/25</f>
        <v>116.06633599999999</v>
      </c>
      <c r="Z6" s="9">
        <f>0.5*(X6)+0.5*(Y6)</f>
        <v>113.92173568292682</v>
      </c>
      <c r="AA6" s="47">
        <v>5</v>
      </c>
      <c r="AB6" s="47">
        <v>4</v>
      </c>
      <c r="AC6" s="47">
        <f t="shared" si="0"/>
        <v>1</v>
      </c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51"/>
      <c r="Y7" s="49"/>
      <c r="Z7" s="9"/>
    </row>
    <row r="8" spans="1:29" x14ac:dyDescent="0.2">
      <c r="A8" s="2" t="s">
        <v>160</v>
      </c>
      <c r="B8" s="2" t="s">
        <v>43</v>
      </c>
      <c r="C8" s="2">
        <v>67</v>
      </c>
      <c r="D8" s="2">
        <v>62</v>
      </c>
      <c r="E8" s="2">
        <v>33.4</v>
      </c>
      <c r="F8" s="2">
        <v>0.53700000000000003</v>
      </c>
      <c r="G8" s="2">
        <v>0.375</v>
      </c>
      <c r="H8" s="2">
        <v>0.875</v>
      </c>
      <c r="I8" s="2">
        <v>8.3000000000000007</v>
      </c>
      <c r="J8" s="2">
        <v>4.8</v>
      </c>
      <c r="K8" s="2">
        <v>1.1000000000000001</v>
      </c>
      <c r="L8" s="2">
        <v>1.6</v>
      </c>
      <c r="M8" s="2">
        <v>2.2000000000000002</v>
      </c>
      <c r="N8" s="2">
        <v>1.9</v>
      </c>
      <c r="O8" s="2">
        <v>25.1</v>
      </c>
      <c r="P8" s="2">
        <v>0.65100000000000002</v>
      </c>
      <c r="Q8" s="2">
        <v>27.8</v>
      </c>
      <c r="R8" s="2">
        <v>12</v>
      </c>
      <c r="S8" s="2">
        <v>8</v>
      </c>
      <c r="T8" s="2">
        <v>5.2</v>
      </c>
      <c r="U8" s="5">
        <v>24</v>
      </c>
      <c r="V8" s="51">
        <f t="shared" ref="V8:V39" si="1">C8*(D8/82*E8/48*Q8/100)</f>
        <v>9.7994717479674804</v>
      </c>
      <c r="W8" s="51">
        <f t="shared" ref="W8:W71" si="2">R8*0.4+T8*0.4+U8*0.2</f>
        <v>11.680000000000001</v>
      </c>
      <c r="X8" s="51">
        <f t="shared" ref="X8:X71" si="3">V8*W8</f>
        <v>114.45783001626019</v>
      </c>
      <c r="Y8" s="49">
        <f t="shared" ref="Y8:Y71" si="4">D8*(O8*P8+1.5*J8+1.2*I8+3*(K8+L8)-M8-N8)/25</f>
        <v>93.000248000000013</v>
      </c>
      <c r="Z8" s="9">
        <f t="shared" ref="Z8:Z71" si="5">0.5*(X8)+0.5*(Y8)</f>
        <v>103.7290390081301</v>
      </c>
    </row>
    <row r="9" spans="1:29" x14ac:dyDescent="0.2">
      <c r="A9" s="2" t="s">
        <v>58</v>
      </c>
      <c r="B9" s="2" t="s">
        <v>32</v>
      </c>
      <c r="C9" s="2">
        <v>42</v>
      </c>
      <c r="D9" s="2">
        <v>80</v>
      </c>
      <c r="E9" s="2">
        <v>35.6</v>
      </c>
      <c r="F9" s="2">
        <v>0.52100000000000002</v>
      </c>
      <c r="G9" s="2">
        <v>0.27200000000000002</v>
      </c>
      <c r="H9" s="2">
        <v>0.77</v>
      </c>
      <c r="I9" s="2">
        <v>8.8000000000000007</v>
      </c>
      <c r="J9" s="2">
        <v>5.4</v>
      </c>
      <c r="K9" s="2">
        <v>1.6</v>
      </c>
      <c r="L9" s="2">
        <v>1.9</v>
      </c>
      <c r="M9" s="2">
        <v>2.9</v>
      </c>
      <c r="N9" s="2">
        <v>3.1</v>
      </c>
      <c r="O9" s="2">
        <v>22.9</v>
      </c>
      <c r="P9" s="2">
        <v>0.59899999999999998</v>
      </c>
      <c r="Q9" s="2">
        <v>28.3</v>
      </c>
      <c r="R9" s="2">
        <v>12.4</v>
      </c>
      <c r="S9" s="2">
        <v>7.6</v>
      </c>
      <c r="T9" s="2">
        <v>6.9</v>
      </c>
      <c r="U9" s="5">
        <v>12</v>
      </c>
      <c r="V9" s="51">
        <f t="shared" si="1"/>
        <v>8.600439024390246</v>
      </c>
      <c r="W9" s="51">
        <f t="shared" si="2"/>
        <v>10.120000000000001</v>
      </c>
      <c r="X9" s="51">
        <f t="shared" si="3"/>
        <v>87.036442926829295</v>
      </c>
      <c r="Y9" s="49">
        <f t="shared" si="4"/>
        <v>118.00671999999999</v>
      </c>
      <c r="Z9" s="9">
        <f t="shared" si="5"/>
        <v>102.52158146341463</v>
      </c>
    </row>
    <row r="10" spans="1:29" x14ac:dyDescent="0.2">
      <c r="A10" s="2" t="s">
        <v>415</v>
      </c>
      <c r="B10" s="2" t="s">
        <v>41</v>
      </c>
      <c r="C10" s="2">
        <v>53</v>
      </c>
      <c r="D10" s="2">
        <v>76</v>
      </c>
      <c r="E10" s="2">
        <v>33.799999999999997</v>
      </c>
      <c r="F10" s="2">
        <v>0.46300000000000002</v>
      </c>
      <c r="G10" s="2">
        <v>0.379</v>
      </c>
      <c r="H10" s="2">
        <v>0.90900000000000003</v>
      </c>
      <c r="I10" s="2">
        <v>2.7</v>
      </c>
      <c r="J10" s="2">
        <v>5.9</v>
      </c>
      <c r="K10" s="2">
        <v>0.9</v>
      </c>
      <c r="L10" s="2">
        <v>0.2</v>
      </c>
      <c r="M10" s="2">
        <v>2.8</v>
      </c>
      <c r="N10" s="2">
        <v>2.2000000000000002</v>
      </c>
      <c r="O10" s="2">
        <v>28.9</v>
      </c>
      <c r="P10" s="2">
        <v>0.625</v>
      </c>
      <c r="Q10" s="2">
        <v>34</v>
      </c>
      <c r="R10" s="2">
        <v>12.5</v>
      </c>
      <c r="S10" s="2">
        <v>5.4</v>
      </c>
      <c r="T10" s="2">
        <v>4.8</v>
      </c>
      <c r="U10" s="5">
        <v>10</v>
      </c>
      <c r="V10" s="51">
        <f t="shared" si="1"/>
        <v>11.760613821138211</v>
      </c>
      <c r="W10" s="51">
        <f t="shared" si="2"/>
        <v>8.92</v>
      </c>
      <c r="X10" s="51">
        <f t="shared" si="3"/>
        <v>104.90467528455284</v>
      </c>
      <c r="Y10" s="49">
        <f t="shared" si="4"/>
        <v>86.495599999999996</v>
      </c>
      <c r="Z10" s="9">
        <f t="shared" si="5"/>
        <v>95.700137642276417</v>
      </c>
    </row>
    <row r="11" spans="1:29" x14ac:dyDescent="0.2">
      <c r="A11" s="2" t="s">
        <v>108</v>
      </c>
      <c r="B11" s="2" t="s">
        <v>25</v>
      </c>
      <c r="C11" s="2">
        <v>41</v>
      </c>
      <c r="D11" s="2">
        <v>76</v>
      </c>
      <c r="E11" s="2">
        <v>37</v>
      </c>
      <c r="F11" s="2">
        <v>0.45500000000000002</v>
      </c>
      <c r="G11" s="2">
        <v>0.36699999999999999</v>
      </c>
      <c r="H11" s="2">
        <v>0.86499999999999999</v>
      </c>
      <c r="I11" s="2">
        <v>6.2</v>
      </c>
      <c r="J11" s="2">
        <v>5.5</v>
      </c>
      <c r="K11" s="2">
        <v>1.9</v>
      </c>
      <c r="L11" s="2">
        <v>0.4</v>
      </c>
      <c r="M11" s="2">
        <v>2.1</v>
      </c>
      <c r="N11" s="2">
        <v>1.5</v>
      </c>
      <c r="O11" s="2">
        <v>23.9</v>
      </c>
      <c r="P11" s="2">
        <v>0.58599999999999997</v>
      </c>
      <c r="Q11" s="2">
        <v>26.5</v>
      </c>
      <c r="R11" s="2">
        <v>13.8</v>
      </c>
      <c r="S11" s="2">
        <v>6.9</v>
      </c>
      <c r="T11" s="2">
        <v>6.3</v>
      </c>
      <c r="U11" s="5">
        <v>17</v>
      </c>
      <c r="V11" s="51">
        <f t="shared" si="1"/>
        <v>7.762291666666667</v>
      </c>
      <c r="W11" s="51">
        <f t="shared" si="2"/>
        <v>11.440000000000001</v>
      </c>
      <c r="X11" s="51">
        <f t="shared" si="3"/>
        <v>88.800616666666684</v>
      </c>
      <c r="Y11" s="49">
        <f t="shared" si="4"/>
        <v>100.30601599999999</v>
      </c>
      <c r="Z11" s="9">
        <f t="shared" si="5"/>
        <v>94.553316333333328</v>
      </c>
    </row>
    <row r="12" spans="1:29" x14ac:dyDescent="0.2">
      <c r="A12" s="2" t="s">
        <v>190</v>
      </c>
      <c r="B12" s="2" t="s">
        <v>26</v>
      </c>
      <c r="C12" s="2">
        <v>51</v>
      </c>
      <c r="D12" s="2">
        <v>81</v>
      </c>
      <c r="E12" s="2">
        <v>33.9</v>
      </c>
      <c r="F12" s="2">
        <v>0.66100000000000003</v>
      </c>
      <c r="G12" s="2">
        <v>0</v>
      </c>
      <c r="H12" s="2">
        <v>0.65300000000000002</v>
      </c>
      <c r="I12" s="2">
        <v>12.8</v>
      </c>
      <c r="J12" s="2">
        <v>1.2</v>
      </c>
      <c r="K12" s="2">
        <v>0.6</v>
      </c>
      <c r="L12" s="2">
        <v>2.6</v>
      </c>
      <c r="M12" s="2">
        <v>1.8</v>
      </c>
      <c r="N12" s="2">
        <v>3</v>
      </c>
      <c r="O12" s="2">
        <v>14</v>
      </c>
      <c r="P12" s="2">
        <v>0.68100000000000005</v>
      </c>
      <c r="Q12" s="2">
        <v>16.7</v>
      </c>
      <c r="R12" s="2">
        <v>14.3</v>
      </c>
      <c r="S12" s="2">
        <v>5.8</v>
      </c>
      <c r="T12" s="2">
        <v>5.4</v>
      </c>
      <c r="U12" s="5">
        <v>30</v>
      </c>
      <c r="V12" s="51">
        <f t="shared" si="1"/>
        <v>5.9417759908536585</v>
      </c>
      <c r="W12" s="51">
        <f t="shared" si="2"/>
        <v>13.88</v>
      </c>
      <c r="X12" s="51">
        <f t="shared" si="3"/>
        <v>82.471850753048784</v>
      </c>
      <c r="Y12" s="49">
        <f t="shared" si="4"/>
        <v>102.04056</v>
      </c>
      <c r="Z12" s="9">
        <f t="shared" si="5"/>
        <v>92.256205376524392</v>
      </c>
    </row>
    <row r="13" spans="1:29" x14ac:dyDescent="0.2">
      <c r="A13" s="2" t="s">
        <v>142</v>
      </c>
      <c r="B13" s="2" t="s">
        <v>44</v>
      </c>
      <c r="C13" s="2">
        <v>34</v>
      </c>
      <c r="D13" s="2">
        <v>75</v>
      </c>
      <c r="E13" s="2">
        <v>36.1</v>
      </c>
      <c r="F13" s="2">
        <v>0.505</v>
      </c>
      <c r="G13" s="2">
        <v>0.29899999999999999</v>
      </c>
      <c r="H13" s="2">
        <v>0.80200000000000005</v>
      </c>
      <c r="I13" s="2">
        <v>11.8</v>
      </c>
      <c r="J13" s="2">
        <v>2.1</v>
      </c>
      <c r="K13" s="2">
        <v>1.3</v>
      </c>
      <c r="L13" s="2">
        <v>2.2000000000000002</v>
      </c>
      <c r="M13" s="2">
        <v>2.4</v>
      </c>
      <c r="N13" s="2">
        <v>2.2000000000000002</v>
      </c>
      <c r="O13" s="2">
        <v>28</v>
      </c>
      <c r="P13" s="2">
        <v>0.57999999999999996</v>
      </c>
      <c r="Q13" s="2">
        <v>32.6</v>
      </c>
      <c r="R13" s="2">
        <v>11</v>
      </c>
      <c r="S13" s="2">
        <v>3.7</v>
      </c>
      <c r="T13" s="2">
        <v>3.9</v>
      </c>
      <c r="U13" s="5">
        <v>10</v>
      </c>
      <c r="V13" s="51">
        <f t="shared" si="1"/>
        <v>7.624474085365855</v>
      </c>
      <c r="W13" s="51">
        <f t="shared" si="2"/>
        <v>7.9600000000000009</v>
      </c>
      <c r="X13" s="51">
        <f t="shared" si="3"/>
        <v>60.690813719512214</v>
      </c>
      <c r="Y13" s="49">
        <f t="shared" si="4"/>
        <v>118.34999999999998</v>
      </c>
      <c r="Z13" s="9">
        <f t="shared" si="5"/>
        <v>89.520406859756093</v>
      </c>
    </row>
    <row r="14" spans="1:29" x14ac:dyDescent="0.2">
      <c r="A14" s="2" t="s">
        <v>421</v>
      </c>
      <c r="B14" s="2" t="s">
        <v>40</v>
      </c>
      <c r="C14" s="2">
        <v>31</v>
      </c>
      <c r="D14" s="2">
        <v>82</v>
      </c>
      <c r="E14" s="2">
        <v>37</v>
      </c>
      <c r="F14" s="2">
        <v>0.54200000000000004</v>
      </c>
      <c r="G14" s="2">
        <v>0.36699999999999999</v>
      </c>
      <c r="H14" s="2">
        <v>0.83199999999999996</v>
      </c>
      <c r="I14" s="2">
        <v>12.3</v>
      </c>
      <c r="J14" s="2">
        <v>2.7</v>
      </c>
      <c r="K14" s="2">
        <v>0.7</v>
      </c>
      <c r="L14" s="2">
        <v>1.3</v>
      </c>
      <c r="M14" s="2">
        <v>2.6</v>
      </c>
      <c r="N14" s="2">
        <v>2.9</v>
      </c>
      <c r="O14" s="2">
        <v>25.1</v>
      </c>
      <c r="P14" s="2">
        <v>0.61799999999999999</v>
      </c>
      <c r="Q14" s="2">
        <v>27.5</v>
      </c>
      <c r="R14" s="2">
        <v>12.7</v>
      </c>
      <c r="S14" s="2">
        <v>4.9000000000000004</v>
      </c>
      <c r="T14" s="2">
        <v>5.3</v>
      </c>
      <c r="U14" s="5">
        <v>11</v>
      </c>
      <c r="V14" s="51">
        <f t="shared" si="1"/>
        <v>6.5713541666666675</v>
      </c>
      <c r="W14" s="51">
        <f t="shared" si="2"/>
        <v>9.4</v>
      </c>
      <c r="X14" s="51">
        <f t="shared" si="3"/>
        <v>61.770729166666676</v>
      </c>
      <c r="Y14" s="49">
        <f t="shared" si="4"/>
        <v>114.21550400000002</v>
      </c>
      <c r="Z14" s="9">
        <f t="shared" si="5"/>
        <v>87.993116583333347</v>
      </c>
    </row>
    <row r="15" spans="1:29" x14ac:dyDescent="0.2">
      <c r="A15" s="2" t="s">
        <v>435</v>
      </c>
      <c r="B15" s="2" t="s">
        <v>42</v>
      </c>
      <c r="C15" s="2">
        <v>49</v>
      </c>
      <c r="D15" s="2">
        <v>78</v>
      </c>
      <c r="E15" s="2">
        <v>36.4</v>
      </c>
      <c r="F15" s="2">
        <v>0.45100000000000001</v>
      </c>
      <c r="G15" s="2">
        <v>0.32700000000000001</v>
      </c>
      <c r="H15" s="2">
        <v>0.80100000000000005</v>
      </c>
      <c r="I15" s="2">
        <v>4.2</v>
      </c>
      <c r="J15" s="2">
        <v>10.7</v>
      </c>
      <c r="K15" s="2">
        <v>2</v>
      </c>
      <c r="L15" s="2">
        <v>0.6</v>
      </c>
      <c r="M15" s="2">
        <v>4.0999999999999996</v>
      </c>
      <c r="N15" s="2">
        <v>1.9</v>
      </c>
      <c r="O15" s="2">
        <v>23.1</v>
      </c>
      <c r="P15" s="2">
        <v>0.54100000000000004</v>
      </c>
      <c r="Q15" s="2">
        <v>30.6</v>
      </c>
      <c r="R15" s="2">
        <v>8.8000000000000007</v>
      </c>
      <c r="S15" s="2">
        <v>4.0999999999999996</v>
      </c>
      <c r="T15" s="2">
        <v>4.3</v>
      </c>
      <c r="U15" s="5">
        <v>3</v>
      </c>
      <c r="V15" s="51">
        <f t="shared" si="1"/>
        <v>10.815793902439024</v>
      </c>
      <c r="W15" s="51">
        <f t="shared" si="2"/>
        <v>5.84</v>
      </c>
      <c r="X15" s="51">
        <f t="shared" si="3"/>
        <v>63.1642363902439</v>
      </c>
      <c r="Y15" s="49">
        <f t="shared" si="4"/>
        <v>110.40775200000002</v>
      </c>
      <c r="Z15" s="9">
        <f t="shared" si="5"/>
        <v>86.785994195121958</v>
      </c>
    </row>
    <row r="16" spans="1:29" x14ac:dyDescent="0.2">
      <c r="A16" s="2" t="s">
        <v>261</v>
      </c>
      <c r="B16" s="2" t="s">
        <v>45</v>
      </c>
      <c r="C16" s="2">
        <v>51</v>
      </c>
      <c r="D16" s="2">
        <v>81</v>
      </c>
      <c r="E16" s="2">
        <v>31.7</v>
      </c>
      <c r="F16" s="2">
        <v>0.71399999999999997</v>
      </c>
      <c r="G16" s="2">
        <v>0</v>
      </c>
      <c r="H16" s="2">
        <v>0.48199999999999998</v>
      </c>
      <c r="I16" s="2">
        <v>13.8</v>
      </c>
      <c r="J16" s="2">
        <v>1.2</v>
      </c>
      <c r="K16" s="2">
        <v>0.6</v>
      </c>
      <c r="L16" s="2">
        <v>1.7</v>
      </c>
      <c r="M16" s="2">
        <v>1.4</v>
      </c>
      <c r="N16" s="2">
        <v>2.6</v>
      </c>
      <c r="O16" s="2">
        <v>12.7</v>
      </c>
      <c r="P16" s="2">
        <v>0.67300000000000004</v>
      </c>
      <c r="Q16" s="2">
        <v>15.3</v>
      </c>
      <c r="R16" s="2">
        <v>11.8</v>
      </c>
      <c r="S16" s="2">
        <v>4.0999999999999996</v>
      </c>
      <c r="T16" s="2">
        <v>3.9</v>
      </c>
      <c r="U16" s="5">
        <v>27</v>
      </c>
      <c r="V16" s="51">
        <f t="shared" si="1"/>
        <v>5.0903869664634147</v>
      </c>
      <c r="W16" s="51">
        <f t="shared" si="2"/>
        <v>11.680000000000001</v>
      </c>
      <c r="X16" s="51">
        <f t="shared" si="3"/>
        <v>59.455719768292688</v>
      </c>
      <c r="Y16" s="49">
        <f t="shared" si="4"/>
        <v>96.575003999999993</v>
      </c>
      <c r="Z16" s="9">
        <f t="shared" si="5"/>
        <v>78.015361884146344</v>
      </c>
    </row>
    <row r="17" spans="1:26" x14ac:dyDescent="0.2">
      <c r="A17" s="2" t="s">
        <v>285</v>
      </c>
      <c r="B17" s="2" t="s">
        <v>29</v>
      </c>
      <c r="C17" s="2">
        <v>41</v>
      </c>
      <c r="D17" s="2">
        <v>75</v>
      </c>
      <c r="E17" s="2">
        <v>35.9</v>
      </c>
      <c r="F17" s="2">
        <v>0.44400000000000001</v>
      </c>
      <c r="G17" s="2">
        <v>0.37</v>
      </c>
      <c r="H17" s="2">
        <v>0.89500000000000002</v>
      </c>
      <c r="I17" s="2">
        <v>4.9000000000000004</v>
      </c>
      <c r="J17" s="2">
        <v>5.9</v>
      </c>
      <c r="K17" s="2">
        <v>0.9</v>
      </c>
      <c r="L17" s="2">
        <v>0.3</v>
      </c>
      <c r="M17" s="2">
        <v>2.6</v>
      </c>
      <c r="N17" s="2">
        <v>2</v>
      </c>
      <c r="O17" s="2">
        <v>27</v>
      </c>
      <c r="P17" s="2">
        <v>0.58599999999999997</v>
      </c>
      <c r="Q17" s="2">
        <v>31.5</v>
      </c>
      <c r="R17" s="2">
        <v>10.4</v>
      </c>
      <c r="S17" s="2">
        <v>4.3</v>
      </c>
      <c r="T17" s="2">
        <v>4.3</v>
      </c>
      <c r="U17" s="5">
        <v>5</v>
      </c>
      <c r="V17" s="51">
        <f t="shared" si="1"/>
        <v>8.8347656249999993</v>
      </c>
      <c r="W17" s="51">
        <f t="shared" si="2"/>
        <v>6.88</v>
      </c>
      <c r="X17" s="51">
        <f t="shared" si="3"/>
        <v>60.783187499999997</v>
      </c>
      <c r="Y17" s="49">
        <f t="shared" si="4"/>
        <v>88.656000000000006</v>
      </c>
      <c r="Z17" s="9">
        <f t="shared" si="5"/>
        <v>74.719593750000001</v>
      </c>
    </row>
    <row r="18" spans="1:26" x14ac:dyDescent="0.2">
      <c r="A18" s="2" t="s">
        <v>215</v>
      </c>
      <c r="B18" s="2" t="s">
        <v>26</v>
      </c>
      <c r="C18" s="2">
        <v>51</v>
      </c>
      <c r="D18" s="2">
        <v>73</v>
      </c>
      <c r="E18" s="2">
        <v>34.5</v>
      </c>
      <c r="F18" s="2">
        <v>0.47099999999999997</v>
      </c>
      <c r="G18" s="2">
        <v>0.39800000000000002</v>
      </c>
      <c r="H18" s="2">
        <v>0.84399999999999997</v>
      </c>
      <c r="I18" s="2">
        <v>5.4</v>
      </c>
      <c r="J18" s="2">
        <v>3.5</v>
      </c>
      <c r="K18" s="2">
        <v>1</v>
      </c>
      <c r="L18" s="2">
        <v>0.3</v>
      </c>
      <c r="M18" s="2">
        <v>1.9</v>
      </c>
      <c r="N18" s="2">
        <v>1.6</v>
      </c>
      <c r="O18" s="2">
        <v>21.9</v>
      </c>
      <c r="P18" s="2">
        <v>0.59499999999999997</v>
      </c>
      <c r="Q18" s="2">
        <v>27.6</v>
      </c>
      <c r="R18" s="2">
        <v>10.4</v>
      </c>
      <c r="S18" s="2">
        <v>4.2</v>
      </c>
      <c r="T18" s="2">
        <v>4</v>
      </c>
      <c r="U18" s="5">
        <v>12</v>
      </c>
      <c r="V18" s="51">
        <f t="shared" si="1"/>
        <v>9.0067088414634142</v>
      </c>
      <c r="W18" s="51">
        <f t="shared" si="2"/>
        <v>8.16</v>
      </c>
      <c r="X18" s="51">
        <f t="shared" si="3"/>
        <v>73.494744146341461</v>
      </c>
      <c r="Y18" s="49">
        <f t="shared" si="4"/>
        <v>73.46866</v>
      </c>
      <c r="Z18" s="9">
        <f t="shared" si="5"/>
        <v>73.481702073170737</v>
      </c>
    </row>
    <row r="19" spans="1:26" x14ac:dyDescent="0.2">
      <c r="A19" s="2" t="s">
        <v>132</v>
      </c>
      <c r="B19" s="2" t="s">
        <v>44</v>
      </c>
      <c r="C19" s="2">
        <v>34</v>
      </c>
      <c r="D19" s="2">
        <v>72</v>
      </c>
      <c r="E19" s="2">
        <v>34.200000000000003</v>
      </c>
      <c r="F19" s="2">
        <v>0.45200000000000001</v>
      </c>
      <c r="G19" s="2">
        <v>0.36099999999999999</v>
      </c>
      <c r="H19" s="2">
        <v>0.77200000000000002</v>
      </c>
      <c r="I19" s="2">
        <v>11</v>
      </c>
      <c r="J19" s="2">
        <v>4.5999999999999996</v>
      </c>
      <c r="K19" s="2">
        <v>1.4</v>
      </c>
      <c r="L19" s="2">
        <v>1.3</v>
      </c>
      <c r="M19" s="2">
        <v>3.7</v>
      </c>
      <c r="N19" s="2">
        <v>3.9</v>
      </c>
      <c r="O19" s="2">
        <v>27</v>
      </c>
      <c r="P19" s="2">
        <v>0.56200000000000006</v>
      </c>
      <c r="Q19" s="2">
        <v>36.5</v>
      </c>
      <c r="R19" s="2">
        <v>7.6</v>
      </c>
      <c r="S19" s="2">
        <v>6.6</v>
      </c>
      <c r="T19" s="2">
        <v>5.3</v>
      </c>
      <c r="U19" s="5">
        <v>2</v>
      </c>
      <c r="V19" s="51">
        <f t="shared" si="1"/>
        <v>7.7638170731707321</v>
      </c>
      <c r="W19" s="51">
        <f t="shared" si="2"/>
        <v>5.5600000000000005</v>
      </c>
      <c r="X19" s="51">
        <f t="shared" si="3"/>
        <v>43.166822926829276</v>
      </c>
      <c r="Y19" s="49">
        <f t="shared" si="4"/>
        <v>103.02912000000001</v>
      </c>
      <c r="Z19" s="9">
        <f t="shared" si="5"/>
        <v>73.097971463414638</v>
      </c>
    </row>
    <row r="20" spans="1:26" x14ac:dyDescent="0.2">
      <c r="A20" s="2" t="s">
        <v>198</v>
      </c>
      <c r="B20" s="2" t="s">
        <v>43</v>
      </c>
      <c r="C20" s="2">
        <v>67</v>
      </c>
      <c r="D20" s="2">
        <v>76</v>
      </c>
      <c r="E20" s="2">
        <v>32.5</v>
      </c>
      <c r="F20" s="2">
        <v>0.41799999999999998</v>
      </c>
      <c r="G20" s="2">
        <v>0.308</v>
      </c>
      <c r="H20" s="2">
        <v>0.70899999999999996</v>
      </c>
      <c r="I20" s="2">
        <v>7.9</v>
      </c>
      <c r="J20" s="2">
        <v>7</v>
      </c>
      <c r="K20" s="2">
        <v>2</v>
      </c>
      <c r="L20" s="2">
        <v>1.4</v>
      </c>
      <c r="M20" s="2">
        <v>2.4</v>
      </c>
      <c r="N20" s="2">
        <v>2.9</v>
      </c>
      <c r="O20" s="2">
        <v>10.199999999999999</v>
      </c>
      <c r="P20" s="2">
        <v>0.52200000000000002</v>
      </c>
      <c r="Q20" s="2">
        <v>16.2</v>
      </c>
      <c r="R20" s="2">
        <v>8.1999999999999993</v>
      </c>
      <c r="S20" s="2">
        <v>5.4</v>
      </c>
      <c r="T20" s="2">
        <v>4.5999999999999996</v>
      </c>
      <c r="U20" s="5">
        <v>12</v>
      </c>
      <c r="V20" s="51">
        <f t="shared" si="1"/>
        <v>6.8113262195121944</v>
      </c>
      <c r="W20" s="51">
        <f t="shared" si="2"/>
        <v>7.52</v>
      </c>
      <c r="X20" s="51">
        <f t="shared" si="3"/>
        <v>51.221173170731696</v>
      </c>
      <c r="Y20" s="49">
        <f t="shared" si="4"/>
        <v>91.821376000000015</v>
      </c>
      <c r="Z20" s="9">
        <f t="shared" si="5"/>
        <v>71.521274585365859</v>
      </c>
    </row>
    <row r="21" spans="1:26" x14ac:dyDescent="0.2">
      <c r="A21" s="2" t="s">
        <v>359</v>
      </c>
      <c r="B21" s="2" t="s">
        <v>45</v>
      </c>
      <c r="C21" s="2">
        <v>51</v>
      </c>
      <c r="D21" s="2">
        <v>61</v>
      </c>
      <c r="E21" s="2">
        <v>31.5</v>
      </c>
      <c r="F21" s="2">
        <v>0.47599999999999998</v>
      </c>
      <c r="G21" s="2">
        <v>0.41099999999999998</v>
      </c>
      <c r="H21" s="2">
        <v>0.89200000000000002</v>
      </c>
      <c r="I21" s="2">
        <v>5</v>
      </c>
      <c r="J21" s="2">
        <v>9.1999999999999993</v>
      </c>
      <c r="K21" s="2">
        <v>2</v>
      </c>
      <c r="L21" s="2">
        <v>0.1</v>
      </c>
      <c r="M21" s="2">
        <v>2.4</v>
      </c>
      <c r="N21" s="2">
        <v>2.4</v>
      </c>
      <c r="O21" s="2">
        <v>18.100000000000001</v>
      </c>
      <c r="P21" s="2">
        <v>0.61399999999999999</v>
      </c>
      <c r="Q21" s="2">
        <v>24.4</v>
      </c>
      <c r="R21" s="2">
        <v>10.6</v>
      </c>
      <c r="S21" s="2">
        <v>8.8000000000000007</v>
      </c>
      <c r="T21" s="2">
        <v>5.3</v>
      </c>
      <c r="U21" s="5">
        <v>20</v>
      </c>
      <c r="V21" s="51">
        <f t="shared" si="1"/>
        <v>6.0749862804878045</v>
      </c>
      <c r="W21" s="51">
        <f t="shared" si="2"/>
        <v>10.36</v>
      </c>
      <c r="X21" s="51">
        <f t="shared" si="3"/>
        <v>62.936857865853653</v>
      </c>
      <c r="Y21" s="49">
        <f t="shared" si="4"/>
        <v>79.088696000000013</v>
      </c>
      <c r="Z21" s="9">
        <f t="shared" si="5"/>
        <v>71.01277693292684</v>
      </c>
    </row>
    <row r="22" spans="1:26" x14ac:dyDescent="0.2">
      <c r="A22" s="2" t="s">
        <v>149</v>
      </c>
      <c r="B22" s="2" t="s">
        <v>35</v>
      </c>
      <c r="C22" s="2">
        <v>51</v>
      </c>
      <c r="D22" s="2">
        <v>74</v>
      </c>
      <c r="E22" s="2">
        <v>35.4</v>
      </c>
      <c r="F22" s="2">
        <v>0.46700000000000003</v>
      </c>
      <c r="G22" s="2">
        <v>0.26600000000000001</v>
      </c>
      <c r="H22" s="2">
        <v>0.84199999999999997</v>
      </c>
      <c r="I22" s="2">
        <v>5.2</v>
      </c>
      <c r="J22" s="2">
        <v>3.9</v>
      </c>
      <c r="K22" s="2">
        <v>1.1000000000000001</v>
      </c>
      <c r="L22" s="2">
        <v>0.2</v>
      </c>
      <c r="M22" s="2">
        <v>2.4</v>
      </c>
      <c r="N22" s="2">
        <v>1.8</v>
      </c>
      <c r="O22" s="2">
        <v>27.3</v>
      </c>
      <c r="P22" s="2">
        <v>0.55200000000000005</v>
      </c>
      <c r="Q22" s="2">
        <v>34.299999999999997</v>
      </c>
      <c r="R22" s="2">
        <v>9</v>
      </c>
      <c r="S22" s="2">
        <v>0.9</v>
      </c>
      <c r="T22" s="2">
        <v>1.9</v>
      </c>
      <c r="U22" s="5">
        <v>3</v>
      </c>
      <c r="V22" s="51">
        <f t="shared" si="1"/>
        <v>11.642444817073169</v>
      </c>
      <c r="W22" s="51">
        <f t="shared" si="2"/>
        <v>4.9600000000000009</v>
      </c>
      <c r="X22" s="51">
        <f t="shared" si="3"/>
        <v>57.74652629268293</v>
      </c>
      <c r="Y22" s="49">
        <f t="shared" si="4"/>
        <v>79.504416000000006</v>
      </c>
      <c r="Z22" s="9">
        <f t="shared" si="5"/>
        <v>68.625471146341468</v>
      </c>
    </row>
    <row r="23" spans="1:26" x14ac:dyDescent="0.2">
      <c r="A23" s="2" t="s">
        <v>538</v>
      </c>
      <c r="B23" s="2" t="s">
        <v>21</v>
      </c>
      <c r="C23" s="2">
        <v>41</v>
      </c>
      <c r="D23" s="2">
        <v>77</v>
      </c>
      <c r="E23" s="2">
        <v>32.6</v>
      </c>
      <c r="F23" s="2">
        <v>0.55700000000000005</v>
      </c>
      <c r="G23" s="3"/>
      <c r="H23" s="2">
        <v>0.628</v>
      </c>
      <c r="I23" s="2">
        <v>14.1</v>
      </c>
      <c r="J23" s="2">
        <v>0.7</v>
      </c>
      <c r="K23" s="2">
        <v>0.7</v>
      </c>
      <c r="L23" s="2">
        <v>2.1</v>
      </c>
      <c r="M23" s="2">
        <v>2</v>
      </c>
      <c r="N23" s="2">
        <v>2.9</v>
      </c>
      <c r="O23" s="2">
        <v>17</v>
      </c>
      <c r="P23" s="2">
        <v>0.57899999999999996</v>
      </c>
      <c r="Q23" s="2">
        <v>22.7</v>
      </c>
      <c r="R23" s="2">
        <v>9.5</v>
      </c>
      <c r="S23" s="2">
        <v>-0.5</v>
      </c>
      <c r="T23" s="2">
        <v>0.9</v>
      </c>
      <c r="U23" s="5">
        <v>13</v>
      </c>
      <c r="V23" s="51">
        <f t="shared" si="1"/>
        <v>5.9355770833333334</v>
      </c>
      <c r="W23" s="51">
        <f t="shared" si="2"/>
        <v>6.76</v>
      </c>
      <c r="X23" s="51">
        <f t="shared" si="3"/>
        <v>40.124501083333335</v>
      </c>
      <c r="Y23" s="49">
        <f t="shared" si="4"/>
        <v>96.444039999999987</v>
      </c>
      <c r="Z23" s="9">
        <f t="shared" si="5"/>
        <v>68.284270541666658</v>
      </c>
    </row>
    <row r="24" spans="1:26" x14ac:dyDescent="0.2">
      <c r="A24" s="2" t="s">
        <v>292</v>
      </c>
      <c r="B24" s="2" t="s">
        <v>35</v>
      </c>
      <c r="C24" s="2">
        <v>51</v>
      </c>
      <c r="D24" s="2">
        <v>60</v>
      </c>
      <c r="E24" s="2">
        <v>37.4</v>
      </c>
      <c r="F24" s="2">
        <v>0.46400000000000002</v>
      </c>
      <c r="G24" s="2">
        <v>0.41199999999999998</v>
      </c>
      <c r="H24" s="2">
        <v>0.81899999999999995</v>
      </c>
      <c r="I24" s="2">
        <v>4.8</v>
      </c>
      <c r="J24" s="2">
        <v>7</v>
      </c>
      <c r="K24" s="2">
        <v>1.5</v>
      </c>
      <c r="L24" s="2">
        <v>0.3</v>
      </c>
      <c r="M24" s="2">
        <v>2.9</v>
      </c>
      <c r="N24" s="2">
        <v>2.8</v>
      </c>
      <c r="O24" s="2">
        <v>22.4</v>
      </c>
      <c r="P24" s="2">
        <v>0.623</v>
      </c>
      <c r="Q24" s="2">
        <v>24.9</v>
      </c>
      <c r="R24" s="2">
        <v>10.1</v>
      </c>
      <c r="S24" s="2">
        <v>6.6</v>
      </c>
      <c r="T24" s="2">
        <v>4.9000000000000004</v>
      </c>
      <c r="U24" s="5">
        <v>14</v>
      </c>
      <c r="V24" s="51">
        <f t="shared" si="1"/>
        <v>7.2399786585365842</v>
      </c>
      <c r="W24" s="51">
        <f t="shared" si="2"/>
        <v>8.8000000000000007</v>
      </c>
      <c r="X24" s="51">
        <f t="shared" si="3"/>
        <v>63.711812195121944</v>
      </c>
      <c r="Y24" s="49">
        <f t="shared" si="4"/>
        <v>71.796479999999988</v>
      </c>
      <c r="Z24" s="9">
        <f t="shared" si="5"/>
        <v>67.754146097560962</v>
      </c>
    </row>
    <row r="25" spans="1:26" x14ac:dyDescent="0.2">
      <c r="A25" s="2" t="s">
        <v>239</v>
      </c>
      <c r="B25" s="2" t="s">
        <v>22</v>
      </c>
      <c r="C25" s="2">
        <v>51</v>
      </c>
      <c r="D25" s="2">
        <v>72</v>
      </c>
      <c r="E25" s="2">
        <v>35.1</v>
      </c>
      <c r="F25" s="2">
        <v>0.47299999999999998</v>
      </c>
      <c r="G25" s="2">
        <v>0.40100000000000002</v>
      </c>
      <c r="H25" s="2">
        <v>0.90500000000000003</v>
      </c>
      <c r="I25" s="2">
        <v>3.2</v>
      </c>
      <c r="J25" s="2">
        <v>5.8</v>
      </c>
      <c r="K25" s="2">
        <v>1.2</v>
      </c>
      <c r="L25" s="2">
        <v>0.3</v>
      </c>
      <c r="M25" s="2">
        <v>2.5</v>
      </c>
      <c r="N25" s="2">
        <v>2.2000000000000002</v>
      </c>
      <c r="O25" s="2">
        <v>25.2</v>
      </c>
      <c r="P25" s="2">
        <v>0.57999999999999996</v>
      </c>
      <c r="Q25" s="2">
        <v>30.8</v>
      </c>
      <c r="R25" s="2">
        <v>8.9</v>
      </c>
      <c r="S25" s="2">
        <v>2.5</v>
      </c>
      <c r="T25" s="2">
        <v>2.9</v>
      </c>
      <c r="U25" s="5">
        <v>4</v>
      </c>
      <c r="V25" s="51">
        <f t="shared" si="1"/>
        <v>10.08568536585366</v>
      </c>
      <c r="W25" s="51">
        <f t="shared" si="2"/>
        <v>5.5200000000000005</v>
      </c>
      <c r="X25" s="51">
        <f t="shared" si="3"/>
        <v>55.672983219512211</v>
      </c>
      <c r="Y25" s="49">
        <f t="shared" si="4"/>
        <v>77.633279999999985</v>
      </c>
      <c r="Z25" s="9">
        <f t="shared" si="5"/>
        <v>66.653131609756102</v>
      </c>
    </row>
    <row r="26" spans="1:26" x14ac:dyDescent="0.2">
      <c r="A26" s="2" t="s">
        <v>256</v>
      </c>
      <c r="B26" s="2" t="s">
        <v>23</v>
      </c>
      <c r="C26" s="2">
        <v>40</v>
      </c>
      <c r="D26" s="2">
        <v>73</v>
      </c>
      <c r="E26" s="2">
        <v>27.9</v>
      </c>
      <c r="F26" s="2">
        <v>0.57799999999999996</v>
      </c>
      <c r="G26" s="2">
        <v>0.32400000000000001</v>
      </c>
      <c r="H26" s="2">
        <v>0.82499999999999996</v>
      </c>
      <c r="I26" s="2">
        <v>9.8000000000000007</v>
      </c>
      <c r="J26" s="2">
        <v>4.9000000000000004</v>
      </c>
      <c r="K26" s="2">
        <v>0.8</v>
      </c>
      <c r="L26" s="2">
        <v>0.8</v>
      </c>
      <c r="M26" s="2">
        <v>2.2999999999999998</v>
      </c>
      <c r="N26" s="2">
        <v>2.9</v>
      </c>
      <c r="O26" s="2">
        <v>16.7</v>
      </c>
      <c r="P26" s="2">
        <v>0.64</v>
      </c>
      <c r="Q26" s="2">
        <v>23.5</v>
      </c>
      <c r="R26" s="2">
        <v>9.6999999999999993</v>
      </c>
      <c r="S26" s="2">
        <v>8.4</v>
      </c>
      <c r="T26" s="2">
        <v>5.3</v>
      </c>
      <c r="U26" s="5">
        <v>17</v>
      </c>
      <c r="V26" s="51">
        <f t="shared" si="1"/>
        <v>4.8640701219512197</v>
      </c>
      <c r="W26" s="51">
        <f t="shared" si="2"/>
        <v>9.4</v>
      </c>
      <c r="X26" s="51">
        <f t="shared" si="3"/>
        <v>45.722259146341464</v>
      </c>
      <c r="Y26" s="49">
        <f t="shared" si="4"/>
        <v>85.842160000000007</v>
      </c>
      <c r="Z26" s="9">
        <f t="shared" si="5"/>
        <v>65.782209573170732</v>
      </c>
    </row>
    <row r="27" spans="1:26" x14ac:dyDescent="0.2">
      <c r="A27" s="2" t="s">
        <v>129</v>
      </c>
      <c r="B27" s="2" t="s">
        <v>30</v>
      </c>
      <c r="C27" s="2">
        <v>43</v>
      </c>
      <c r="D27" s="2">
        <v>69</v>
      </c>
      <c r="E27" s="2">
        <v>33.200000000000003</v>
      </c>
      <c r="F27" s="2">
        <v>0.46</v>
      </c>
      <c r="G27" s="2">
        <v>0.40799999999999997</v>
      </c>
      <c r="H27" s="2">
        <v>0.85899999999999999</v>
      </c>
      <c r="I27" s="2">
        <v>3.5</v>
      </c>
      <c r="J27" s="2">
        <v>6.3</v>
      </c>
      <c r="K27" s="2">
        <v>1.3</v>
      </c>
      <c r="L27" s="2">
        <v>0.3</v>
      </c>
      <c r="M27" s="2">
        <v>2.2999999999999998</v>
      </c>
      <c r="N27" s="2">
        <v>1.8</v>
      </c>
      <c r="O27" s="2">
        <v>20.5</v>
      </c>
      <c r="P27" s="2">
        <v>0.60399999999999998</v>
      </c>
      <c r="Q27" s="2">
        <v>26.3</v>
      </c>
      <c r="R27" s="2">
        <v>10</v>
      </c>
      <c r="S27" s="2">
        <v>5.7</v>
      </c>
      <c r="T27" s="2">
        <v>4.5</v>
      </c>
      <c r="U27" s="5">
        <v>13</v>
      </c>
      <c r="V27" s="51">
        <f t="shared" si="1"/>
        <v>6.581975914634147</v>
      </c>
      <c r="W27" s="51">
        <f t="shared" si="2"/>
        <v>8.4</v>
      </c>
      <c r="X27" s="51">
        <f t="shared" si="3"/>
        <v>55.288597682926834</v>
      </c>
      <c r="Y27" s="49">
        <f t="shared" si="4"/>
        <v>73.780320000000003</v>
      </c>
      <c r="Z27" s="9">
        <f t="shared" si="5"/>
        <v>64.534458841463419</v>
      </c>
    </row>
    <row r="28" spans="1:26" x14ac:dyDescent="0.2">
      <c r="A28" s="2" t="s">
        <v>434</v>
      </c>
      <c r="B28" s="2" t="s">
        <v>37</v>
      </c>
      <c r="C28" s="2">
        <v>36</v>
      </c>
      <c r="D28" s="2">
        <v>79</v>
      </c>
      <c r="E28" s="2">
        <v>34.700000000000003</v>
      </c>
      <c r="F28" s="2">
        <v>0.44400000000000001</v>
      </c>
      <c r="G28" s="2">
        <v>0.39900000000000002</v>
      </c>
      <c r="H28" s="2">
        <v>0.84699999999999998</v>
      </c>
      <c r="I28" s="2">
        <v>3.9</v>
      </c>
      <c r="J28" s="2">
        <v>5.5</v>
      </c>
      <c r="K28" s="2">
        <v>1.1000000000000001</v>
      </c>
      <c r="L28" s="2">
        <v>0.3</v>
      </c>
      <c r="M28" s="2">
        <v>2.1</v>
      </c>
      <c r="N28" s="2">
        <v>1.5</v>
      </c>
      <c r="O28" s="2">
        <v>23.2</v>
      </c>
      <c r="P28" s="2">
        <v>0.56899999999999995</v>
      </c>
      <c r="Q28" s="2">
        <v>29.2</v>
      </c>
      <c r="R28" s="2">
        <v>8.1</v>
      </c>
      <c r="S28" s="2">
        <v>3.6</v>
      </c>
      <c r="T28" s="2">
        <v>3.9</v>
      </c>
      <c r="U28" s="5">
        <v>2</v>
      </c>
      <c r="V28" s="51">
        <f t="shared" si="1"/>
        <v>7.3212768292682924</v>
      </c>
      <c r="W28" s="51">
        <f t="shared" si="2"/>
        <v>5.2000000000000011</v>
      </c>
      <c r="X28" s="51">
        <f t="shared" si="3"/>
        <v>38.070639512195129</v>
      </c>
      <c r="Y28" s="49">
        <f t="shared" si="4"/>
        <v>84.46932799999999</v>
      </c>
      <c r="Z28" s="9">
        <f t="shared" si="5"/>
        <v>61.26998375609756</v>
      </c>
    </row>
    <row r="29" spans="1:26" x14ac:dyDescent="0.2">
      <c r="A29" s="2" t="s">
        <v>183</v>
      </c>
      <c r="B29" s="2" t="s">
        <v>30</v>
      </c>
      <c r="C29" s="2">
        <v>43</v>
      </c>
      <c r="D29" s="2">
        <v>74</v>
      </c>
      <c r="E29" s="2">
        <v>34.200000000000003</v>
      </c>
      <c r="F29" s="2">
        <v>0.45900000000000002</v>
      </c>
      <c r="G29" s="2">
        <v>0.38800000000000001</v>
      </c>
      <c r="H29" s="2">
        <v>0.83699999999999997</v>
      </c>
      <c r="I29" s="2">
        <v>6.3</v>
      </c>
      <c r="J29" s="2">
        <v>4.5999999999999996</v>
      </c>
      <c r="K29" s="2">
        <v>0.9</v>
      </c>
      <c r="L29" s="2">
        <v>1.3</v>
      </c>
      <c r="M29" s="2">
        <v>2.2000000000000002</v>
      </c>
      <c r="N29" s="2">
        <v>2.2999999999999998</v>
      </c>
      <c r="O29" s="2">
        <v>19.5</v>
      </c>
      <c r="P29" s="2">
        <v>0.55400000000000005</v>
      </c>
      <c r="Q29" s="2">
        <v>26.4</v>
      </c>
      <c r="R29" s="2">
        <v>7.7</v>
      </c>
      <c r="S29" s="2">
        <v>4.2</v>
      </c>
      <c r="T29" s="2">
        <v>4</v>
      </c>
      <c r="U29" s="5">
        <v>5</v>
      </c>
      <c r="V29" s="51">
        <f t="shared" si="1"/>
        <v>7.2991975609756103</v>
      </c>
      <c r="W29" s="51">
        <f t="shared" si="2"/>
        <v>5.68</v>
      </c>
      <c r="X29" s="51">
        <f t="shared" si="3"/>
        <v>41.459442146341466</v>
      </c>
      <c r="Y29" s="49">
        <f t="shared" si="4"/>
        <v>80.99448000000001</v>
      </c>
      <c r="Z29" s="9">
        <f t="shared" si="5"/>
        <v>61.226961073170742</v>
      </c>
    </row>
    <row r="30" spans="1:26" x14ac:dyDescent="0.2">
      <c r="A30" s="2" t="s">
        <v>76</v>
      </c>
      <c r="B30" s="2" t="s">
        <v>42</v>
      </c>
      <c r="C30" s="2">
        <v>49</v>
      </c>
      <c r="D30" s="2">
        <v>77</v>
      </c>
      <c r="E30" s="2">
        <v>34.9</v>
      </c>
      <c r="F30" s="2">
        <v>0.48199999999999998</v>
      </c>
      <c r="G30" s="2">
        <v>0.40400000000000003</v>
      </c>
      <c r="H30" s="2">
        <v>0.82499999999999996</v>
      </c>
      <c r="I30" s="2">
        <v>3.1</v>
      </c>
      <c r="J30" s="2">
        <v>3.5</v>
      </c>
      <c r="K30" s="2">
        <v>1.1000000000000001</v>
      </c>
      <c r="L30" s="2">
        <v>0.3</v>
      </c>
      <c r="M30" s="2">
        <v>2</v>
      </c>
      <c r="N30" s="2">
        <v>2.2000000000000002</v>
      </c>
      <c r="O30" s="2">
        <v>23.1</v>
      </c>
      <c r="P30" s="2">
        <v>0.60399999999999998</v>
      </c>
      <c r="Q30" s="2">
        <v>26.5</v>
      </c>
      <c r="R30" s="2">
        <v>8.5</v>
      </c>
      <c r="S30" s="2">
        <v>2.2000000000000002</v>
      </c>
      <c r="T30" s="2">
        <v>2.8</v>
      </c>
      <c r="U30" s="5">
        <v>5</v>
      </c>
      <c r="V30" s="51">
        <f t="shared" si="1"/>
        <v>8.8654955538617877</v>
      </c>
      <c r="W30" s="51">
        <f t="shared" si="2"/>
        <v>5.5200000000000005</v>
      </c>
      <c r="X30" s="51">
        <f t="shared" si="3"/>
        <v>48.937535457317075</v>
      </c>
      <c r="Y30" s="49">
        <f t="shared" si="4"/>
        <v>70.600991999999991</v>
      </c>
      <c r="Z30" s="9">
        <f t="shared" si="5"/>
        <v>59.76926372865853</v>
      </c>
    </row>
    <row r="31" spans="1:26" x14ac:dyDescent="0.2">
      <c r="A31" s="2" t="s">
        <v>186</v>
      </c>
      <c r="B31" s="2" t="s">
        <v>31</v>
      </c>
      <c r="C31" s="2">
        <v>42</v>
      </c>
      <c r="D31" s="2">
        <v>75</v>
      </c>
      <c r="E31" s="2">
        <v>35.9</v>
      </c>
      <c r="F31" s="2">
        <v>0.46100000000000002</v>
      </c>
      <c r="G31" s="2">
        <v>0.39300000000000002</v>
      </c>
      <c r="H31" s="2">
        <v>0.89800000000000002</v>
      </c>
      <c r="I31" s="2">
        <v>6.6</v>
      </c>
      <c r="J31" s="2">
        <v>3.3</v>
      </c>
      <c r="K31" s="2">
        <v>1.6</v>
      </c>
      <c r="L31" s="2">
        <v>0.4</v>
      </c>
      <c r="M31" s="2">
        <v>2.9</v>
      </c>
      <c r="N31" s="2">
        <v>2.7</v>
      </c>
      <c r="O31" s="2">
        <v>23.7</v>
      </c>
      <c r="P31" s="2">
        <v>0.58699999999999997</v>
      </c>
      <c r="Q31" s="2">
        <v>28.9</v>
      </c>
      <c r="R31" s="2">
        <v>7.1</v>
      </c>
      <c r="S31" s="2">
        <v>2.8</v>
      </c>
      <c r="T31" s="2">
        <v>3.2</v>
      </c>
      <c r="U31" s="5">
        <v>1</v>
      </c>
      <c r="V31" s="51">
        <f t="shared" si="1"/>
        <v>8.303243140243902</v>
      </c>
      <c r="W31" s="51">
        <f t="shared" si="2"/>
        <v>4.32</v>
      </c>
      <c r="X31" s="51">
        <f t="shared" si="3"/>
        <v>35.870010365853659</v>
      </c>
      <c r="Y31" s="49">
        <f t="shared" si="4"/>
        <v>81.545699999999982</v>
      </c>
      <c r="Z31" s="9">
        <f t="shared" si="5"/>
        <v>58.707855182926821</v>
      </c>
    </row>
    <row r="32" spans="1:26" x14ac:dyDescent="0.2">
      <c r="A32" s="2" t="s">
        <v>411</v>
      </c>
      <c r="B32" s="2" t="s">
        <v>31</v>
      </c>
      <c r="C32" s="2">
        <v>42</v>
      </c>
      <c r="D32" s="2">
        <v>82</v>
      </c>
      <c r="E32" s="2">
        <v>32.4</v>
      </c>
      <c r="F32" s="2">
        <v>0.442</v>
      </c>
      <c r="G32" s="2">
        <v>0.35699999999999998</v>
      </c>
      <c r="H32" s="2">
        <v>0.86699999999999999</v>
      </c>
      <c r="I32" s="2">
        <v>4</v>
      </c>
      <c r="J32" s="2">
        <v>7.8</v>
      </c>
      <c r="K32" s="2">
        <v>1.2</v>
      </c>
      <c r="L32" s="2">
        <v>0.4</v>
      </c>
      <c r="M32" s="2">
        <v>2.6</v>
      </c>
      <c r="N32" s="2">
        <v>2</v>
      </c>
      <c r="O32" s="2">
        <v>15.3</v>
      </c>
      <c r="P32" s="2">
        <v>0.57399999999999995</v>
      </c>
      <c r="Q32" s="2">
        <v>22.1</v>
      </c>
      <c r="R32" s="2">
        <v>8.1</v>
      </c>
      <c r="S32" s="2">
        <v>1.9</v>
      </c>
      <c r="T32" s="2">
        <v>2.6</v>
      </c>
      <c r="U32" s="5">
        <v>5</v>
      </c>
      <c r="V32" s="51">
        <f t="shared" si="1"/>
        <v>6.2653499999999989</v>
      </c>
      <c r="W32" s="51">
        <f t="shared" si="2"/>
        <v>5.28</v>
      </c>
      <c r="X32" s="51">
        <f t="shared" si="3"/>
        <v>33.081047999999996</v>
      </c>
      <c r="Y32" s="49">
        <f t="shared" si="4"/>
        <v>83.581615999999997</v>
      </c>
      <c r="Z32" s="9">
        <f t="shared" si="5"/>
        <v>58.331331999999996</v>
      </c>
    </row>
    <row r="33" spans="1:26" x14ac:dyDescent="0.2">
      <c r="A33" s="2" t="s">
        <v>367</v>
      </c>
      <c r="B33" s="2" t="s">
        <v>42</v>
      </c>
      <c r="C33" s="2">
        <v>49</v>
      </c>
      <c r="D33" s="2">
        <v>80</v>
      </c>
      <c r="E33" s="2">
        <v>32.6</v>
      </c>
      <c r="F33" s="2">
        <v>0.51600000000000001</v>
      </c>
      <c r="G33" s="2">
        <v>0.434</v>
      </c>
      <c r="H33" s="2">
        <v>0.83199999999999996</v>
      </c>
      <c r="I33" s="2">
        <v>6.4</v>
      </c>
      <c r="J33" s="2">
        <v>1.5</v>
      </c>
      <c r="K33" s="2">
        <v>1.5</v>
      </c>
      <c r="L33" s="2">
        <v>0.5</v>
      </c>
      <c r="M33" s="2">
        <v>0.6</v>
      </c>
      <c r="N33" s="2">
        <v>2.4</v>
      </c>
      <c r="O33" s="2">
        <v>13.4</v>
      </c>
      <c r="P33" s="2">
        <v>0.628</v>
      </c>
      <c r="Q33" s="2">
        <v>15.1</v>
      </c>
      <c r="R33" s="2">
        <v>9.4</v>
      </c>
      <c r="S33" s="2">
        <v>3.9</v>
      </c>
      <c r="T33" s="2">
        <v>3.9</v>
      </c>
      <c r="U33" s="5">
        <v>21</v>
      </c>
      <c r="V33" s="51">
        <f t="shared" si="1"/>
        <v>4.9025894308943094</v>
      </c>
      <c r="W33" s="51">
        <f t="shared" si="2"/>
        <v>9.52</v>
      </c>
      <c r="X33" s="51">
        <f t="shared" si="3"/>
        <v>46.672651382113827</v>
      </c>
      <c r="Y33" s="49">
        <f t="shared" si="4"/>
        <v>68.304640000000006</v>
      </c>
      <c r="Z33" s="9">
        <f t="shared" si="5"/>
        <v>57.488645691056917</v>
      </c>
    </row>
    <row r="34" spans="1:26" x14ac:dyDescent="0.2">
      <c r="A34" s="2" t="s">
        <v>417</v>
      </c>
      <c r="B34" s="2" t="s">
        <v>43</v>
      </c>
      <c r="C34" s="2">
        <v>67</v>
      </c>
      <c r="D34" s="2">
        <v>78</v>
      </c>
      <c r="E34" s="2">
        <v>34</v>
      </c>
      <c r="F34" s="2">
        <v>0.46800000000000003</v>
      </c>
      <c r="G34" s="2">
        <v>0.41399999999999998</v>
      </c>
      <c r="H34" s="2">
        <v>0.85299999999999998</v>
      </c>
      <c r="I34" s="2">
        <v>3.7</v>
      </c>
      <c r="J34" s="2">
        <v>2.1</v>
      </c>
      <c r="K34" s="2">
        <v>0.8</v>
      </c>
      <c r="L34" s="2">
        <v>0.5</v>
      </c>
      <c r="M34" s="2">
        <v>1.6</v>
      </c>
      <c r="N34" s="2">
        <v>1.8</v>
      </c>
      <c r="O34" s="2">
        <v>22.3</v>
      </c>
      <c r="P34" s="2">
        <v>0.59199999999999997</v>
      </c>
      <c r="Q34" s="2">
        <v>26.1</v>
      </c>
      <c r="R34" s="2">
        <v>7.1</v>
      </c>
      <c r="S34" s="2">
        <v>0.3</v>
      </c>
      <c r="T34" s="2">
        <v>1.5</v>
      </c>
      <c r="U34" s="5">
        <v>3</v>
      </c>
      <c r="V34" s="51">
        <f t="shared" si="1"/>
        <v>11.782399390243905</v>
      </c>
      <c r="W34" s="51">
        <f t="shared" si="2"/>
        <v>4.04</v>
      </c>
      <c r="X34" s="51">
        <f t="shared" si="3"/>
        <v>47.600893536585374</v>
      </c>
      <c r="Y34" s="49">
        <f t="shared" si="4"/>
        <v>66.429791999999992</v>
      </c>
      <c r="Z34" s="9">
        <f t="shared" si="5"/>
        <v>57.015342768292683</v>
      </c>
    </row>
    <row r="35" spans="1:26" x14ac:dyDescent="0.2">
      <c r="A35" s="2" t="s">
        <v>157</v>
      </c>
      <c r="B35" s="2" t="s">
        <v>47</v>
      </c>
      <c r="C35" s="2">
        <v>37</v>
      </c>
      <c r="D35" s="2">
        <v>81</v>
      </c>
      <c r="E35" s="2">
        <v>29.7</v>
      </c>
      <c r="F35" s="2">
        <v>0.53</v>
      </c>
      <c r="G35" s="2">
        <v>0.28599999999999998</v>
      </c>
      <c r="H35" s="2">
        <v>0.38600000000000001</v>
      </c>
      <c r="I35" s="2">
        <v>13.8</v>
      </c>
      <c r="J35" s="2">
        <v>1.1000000000000001</v>
      </c>
      <c r="K35" s="2">
        <v>1.5</v>
      </c>
      <c r="L35" s="2">
        <v>1.1000000000000001</v>
      </c>
      <c r="M35" s="2">
        <v>1.9</v>
      </c>
      <c r="N35" s="2">
        <v>2.9</v>
      </c>
      <c r="O35" s="2">
        <v>13.6</v>
      </c>
      <c r="P35" s="2">
        <v>0.51800000000000002</v>
      </c>
      <c r="Q35" s="2">
        <v>22.4</v>
      </c>
      <c r="R35" s="2">
        <v>6.7</v>
      </c>
      <c r="S35" s="2">
        <v>0.9</v>
      </c>
      <c r="T35" s="2">
        <v>1.8</v>
      </c>
      <c r="U35" s="5">
        <v>5</v>
      </c>
      <c r="V35" s="51">
        <f t="shared" si="1"/>
        <v>5.065660975609755</v>
      </c>
      <c r="W35" s="51">
        <f t="shared" si="2"/>
        <v>4.4000000000000004</v>
      </c>
      <c r="X35" s="51">
        <f t="shared" si="3"/>
        <v>22.288908292682923</v>
      </c>
      <c r="Y35" s="49">
        <f t="shared" si="4"/>
        <v>91.545552000000001</v>
      </c>
      <c r="Z35" s="9">
        <f t="shared" si="5"/>
        <v>56.91723014634146</v>
      </c>
    </row>
    <row r="36" spans="1:26" x14ac:dyDescent="0.2">
      <c r="A36" s="2" t="s">
        <v>231</v>
      </c>
      <c r="B36" s="2" t="s">
        <v>20</v>
      </c>
      <c r="C36" s="2">
        <v>43</v>
      </c>
      <c r="D36" s="2">
        <v>74</v>
      </c>
      <c r="E36" s="2">
        <v>29.7</v>
      </c>
      <c r="F36" s="2">
        <v>0.63300000000000001</v>
      </c>
      <c r="G36" s="2">
        <v>0</v>
      </c>
      <c r="H36" s="2">
        <v>0.53300000000000003</v>
      </c>
      <c r="I36" s="2">
        <v>12.7</v>
      </c>
      <c r="J36" s="2">
        <v>1.4</v>
      </c>
      <c r="K36" s="2">
        <v>0.9</v>
      </c>
      <c r="L36" s="2">
        <v>1.2</v>
      </c>
      <c r="M36" s="2">
        <v>2.2999999999999998</v>
      </c>
      <c r="N36" s="2">
        <v>2.7</v>
      </c>
      <c r="O36" s="2">
        <v>13.5</v>
      </c>
      <c r="P36" s="2">
        <v>0.627</v>
      </c>
      <c r="Q36" s="2">
        <v>19.2</v>
      </c>
      <c r="R36" s="2">
        <v>8.3000000000000007</v>
      </c>
      <c r="S36" s="2">
        <v>2.2999999999999998</v>
      </c>
      <c r="T36" s="2">
        <v>2.4</v>
      </c>
      <c r="U36" s="5">
        <v>15</v>
      </c>
      <c r="V36" s="51">
        <f t="shared" si="1"/>
        <v>4.6100195121951222</v>
      </c>
      <c r="W36" s="51">
        <f t="shared" si="2"/>
        <v>7.28</v>
      </c>
      <c r="X36" s="51">
        <f t="shared" si="3"/>
        <v>33.56094204878049</v>
      </c>
      <c r="Y36" s="49">
        <f t="shared" si="4"/>
        <v>80.229320000000001</v>
      </c>
      <c r="Z36" s="9">
        <f t="shared" si="5"/>
        <v>56.895131024390245</v>
      </c>
    </row>
    <row r="37" spans="1:26" x14ac:dyDescent="0.2">
      <c r="A37" s="2" t="s">
        <v>202</v>
      </c>
      <c r="B37" s="2" t="s">
        <v>45</v>
      </c>
      <c r="C37" s="2">
        <v>51</v>
      </c>
      <c r="D37" s="2">
        <v>61</v>
      </c>
      <c r="E37" s="2">
        <v>34</v>
      </c>
      <c r="F37" s="2">
        <v>0.49299999999999999</v>
      </c>
      <c r="G37" s="2">
        <v>0.33600000000000002</v>
      </c>
      <c r="H37" s="2">
        <v>0.76</v>
      </c>
      <c r="I37" s="2">
        <v>8.1</v>
      </c>
      <c r="J37" s="2">
        <v>4.9000000000000004</v>
      </c>
      <c r="K37" s="2">
        <v>0.9</v>
      </c>
      <c r="L37" s="2">
        <v>0.4</v>
      </c>
      <c r="M37" s="2">
        <v>2.2999999999999998</v>
      </c>
      <c r="N37" s="2">
        <v>2.6</v>
      </c>
      <c r="O37" s="2">
        <v>21.6</v>
      </c>
      <c r="P37" s="2">
        <v>0.56899999999999995</v>
      </c>
      <c r="Q37" s="2">
        <v>28</v>
      </c>
      <c r="R37" s="2">
        <v>7.7</v>
      </c>
      <c r="S37" s="2">
        <v>4.4000000000000004</v>
      </c>
      <c r="T37" s="2">
        <v>3.4</v>
      </c>
      <c r="U37" s="5">
        <v>7</v>
      </c>
      <c r="V37" s="51">
        <f t="shared" si="1"/>
        <v>7.5245731707317081</v>
      </c>
      <c r="W37" s="51">
        <f t="shared" si="2"/>
        <v>5.8400000000000007</v>
      </c>
      <c r="X37" s="51">
        <f t="shared" si="3"/>
        <v>43.943507317073184</v>
      </c>
      <c r="Y37" s="49">
        <f t="shared" si="4"/>
        <v>69.199375999999987</v>
      </c>
      <c r="Z37" s="9">
        <f t="shared" si="5"/>
        <v>56.571441658536585</v>
      </c>
    </row>
    <row r="38" spans="1:26" x14ac:dyDescent="0.2">
      <c r="A38" s="2" t="s">
        <v>425</v>
      </c>
      <c r="B38" s="2" t="s">
        <v>31</v>
      </c>
      <c r="C38" s="2">
        <v>42</v>
      </c>
      <c r="D38" s="2">
        <v>81</v>
      </c>
      <c r="E38" s="2">
        <v>31.4</v>
      </c>
      <c r="F38" s="2">
        <v>0.51100000000000001</v>
      </c>
      <c r="G38" s="2">
        <v>0.34799999999999998</v>
      </c>
      <c r="H38" s="2">
        <v>0.80900000000000005</v>
      </c>
      <c r="I38" s="2">
        <v>7.3</v>
      </c>
      <c r="J38" s="2">
        <v>1.3</v>
      </c>
      <c r="K38" s="2">
        <v>0.9</v>
      </c>
      <c r="L38" s="2">
        <v>2.1</v>
      </c>
      <c r="M38" s="2">
        <v>1.3</v>
      </c>
      <c r="N38" s="2">
        <v>3.2</v>
      </c>
      <c r="O38" s="2">
        <v>14.5</v>
      </c>
      <c r="P38" s="2">
        <v>0.58499999999999996</v>
      </c>
      <c r="Q38" s="2">
        <v>19.5</v>
      </c>
      <c r="R38" s="2">
        <v>8</v>
      </c>
      <c r="S38" s="2">
        <v>2.4</v>
      </c>
      <c r="T38" s="2">
        <v>2.8</v>
      </c>
      <c r="U38" s="5">
        <v>10</v>
      </c>
      <c r="V38" s="51">
        <f t="shared" si="1"/>
        <v>5.2922881097560968</v>
      </c>
      <c r="W38" s="51">
        <f t="shared" si="2"/>
        <v>6.32</v>
      </c>
      <c r="X38" s="51">
        <f t="shared" si="3"/>
        <v>33.447260853658534</v>
      </c>
      <c r="Y38" s="49">
        <f t="shared" si="4"/>
        <v>76.763700000000014</v>
      </c>
      <c r="Z38" s="9">
        <f t="shared" si="5"/>
        <v>55.105480426829274</v>
      </c>
    </row>
    <row r="39" spans="1:26" x14ac:dyDescent="0.2">
      <c r="A39" s="2" t="s">
        <v>52</v>
      </c>
      <c r="B39" s="2" t="s">
        <v>24</v>
      </c>
      <c r="C39" s="2">
        <v>61</v>
      </c>
      <c r="D39" s="2">
        <v>72</v>
      </c>
      <c r="E39" s="2">
        <v>32.4</v>
      </c>
      <c r="F39" s="2">
        <v>0.47699999999999998</v>
      </c>
      <c r="G39" s="2">
        <v>0.41099999999999998</v>
      </c>
      <c r="H39" s="2">
        <v>0.81200000000000006</v>
      </c>
      <c r="I39" s="2">
        <v>7.3</v>
      </c>
      <c r="J39" s="2">
        <v>1.9</v>
      </c>
      <c r="K39" s="2">
        <v>0.6</v>
      </c>
      <c r="L39" s="2">
        <v>1.2</v>
      </c>
      <c r="M39" s="2">
        <v>1.4</v>
      </c>
      <c r="N39" s="2">
        <v>2.2000000000000002</v>
      </c>
      <c r="O39" s="2">
        <v>17.3</v>
      </c>
      <c r="P39" s="2">
        <v>0.53200000000000003</v>
      </c>
      <c r="Q39" s="2">
        <v>24.5</v>
      </c>
      <c r="R39" s="2">
        <v>7.2</v>
      </c>
      <c r="S39" s="2">
        <v>1</v>
      </c>
      <c r="T39" s="2">
        <v>1.8</v>
      </c>
      <c r="U39" s="5">
        <v>7</v>
      </c>
      <c r="V39" s="51">
        <f t="shared" si="1"/>
        <v>8.8576463414634148</v>
      </c>
      <c r="W39" s="51">
        <f t="shared" si="2"/>
        <v>5.0000000000000009</v>
      </c>
      <c r="X39" s="51">
        <f t="shared" si="3"/>
        <v>44.288231707317081</v>
      </c>
      <c r="Y39" s="49">
        <f t="shared" si="4"/>
        <v>65.127167999999998</v>
      </c>
      <c r="Z39" s="9">
        <f t="shared" si="5"/>
        <v>54.707699853658539</v>
      </c>
    </row>
    <row r="40" spans="1:26" x14ac:dyDescent="0.2">
      <c r="A40" s="2" t="s">
        <v>306</v>
      </c>
      <c r="B40" s="2" t="s">
        <v>29</v>
      </c>
      <c r="C40" s="2">
        <v>41</v>
      </c>
      <c r="D40" s="2">
        <v>80</v>
      </c>
      <c r="E40" s="2">
        <v>35</v>
      </c>
      <c r="F40" s="2">
        <v>0.48</v>
      </c>
      <c r="G40" s="2">
        <v>0.42099999999999999</v>
      </c>
      <c r="H40" s="2">
        <v>0.91200000000000003</v>
      </c>
      <c r="I40" s="2">
        <v>3.6</v>
      </c>
      <c r="J40" s="2">
        <v>3.6</v>
      </c>
      <c r="K40" s="2">
        <v>0.9</v>
      </c>
      <c r="L40" s="2">
        <v>0.5</v>
      </c>
      <c r="M40" s="2">
        <v>2.2000000000000002</v>
      </c>
      <c r="N40" s="2">
        <v>2.5</v>
      </c>
      <c r="O40" s="2">
        <v>23</v>
      </c>
      <c r="P40" s="2">
        <v>0.58499999999999996</v>
      </c>
      <c r="Q40" s="2">
        <v>27.5</v>
      </c>
      <c r="R40" s="2">
        <v>7.6</v>
      </c>
      <c r="S40" s="2">
        <v>1</v>
      </c>
      <c r="T40" s="2">
        <v>2.1</v>
      </c>
      <c r="U40" s="5">
        <v>1</v>
      </c>
      <c r="V40" s="51">
        <f t="shared" ref="V40:V71" si="6">C40*(D40/82*E40/48*Q40/100)</f>
        <v>8.0208333333333321</v>
      </c>
      <c r="W40" s="51">
        <f t="shared" si="2"/>
        <v>4.08</v>
      </c>
      <c r="X40" s="51">
        <f t="shared" si="3"/>
        <v>32.724999999999994</v>
      </c>
      <c r="Y40" s="49">
        <f t="shared" si="4"/>
        <v>72.559999999999988</v>
      </c>
      <c r="Z40" s="9">
        <f t="shared" si="5"/>
        <v>52.642499999999991</v>
      </c>
    </row>
    <row r="41" spans="1:26" x14ac:dyDescent="0.2">
      <c r="A41" s="2" t="s">
        <v>156</v>
      </c>
      <c r="B41" s="2" t="s">
        <v>21</v>
      </c>
      <c r="C41" s="2">
        <v>41</v>
      </c>
      <c r="D41" s="2">
        <v>73</v>
      </c>
      <c r="E41" s="2">
        <v>33.700000000000003</v>
      </c>
      <c r="F41" s="2">
        <v>0.47499999999999998</v>
      </c>
      <c r="G41" s="2">
        <v>0.40500000000000003</v>
      </c>
      <c r="H41" s="2">
        <v>0.79</v>
      </c>
      <c r="I41" s="2">
        <v>3.8</v>
      </c>
      <c r="J41" s="2">
        <v>5.8</v>
      </c>
      <c r="K41" s="2">
        <v>1.2</v>
      </c>
      <c r="L41" s="2">
        <v>0.2</v>
      </c>
      <c r="M41" s="2">
        <v>2.9</v>
      </c>
      <c r="N41" s="2">
        <v>2.7</v>
      </c>
      <c r="O41" s="2">
        <v>20.3</v>
      </c>
      <c r="P41" s="2">
        <v>0.57499999999999996</v>
      </c>
      <c r="Q41" s="2">
        <v>27.1</v>
      </c>
      <c r="R41" s="2">
        <v>7.5</v>
      </c>
      <c r="S41" s="2">
        <v>2.7</v>
      </c>
      <c r="T41" s="2">
        <v>2.9</v>
      </c>
      <c r="U41" s="5">
        <v>3</v>
      </c>
      <c r="V41" s="51">
        <f t="shared" si="6"/>
        <v>6.944657291666668</v>
      </c>
      <c r="W41" s="51">
        <f t="shared" si="2"/>
        <v>4.76</v>
      </c>
      <c r="X41" s="51">
        <f t="shared" si="3"/>
        <v>33.056568708333337</v>
      </c>
      <c r="Y41" s="49">
        <f t="shared" si="4"/>
        <v>68.7149</v>
      </c>
      <c r="Z41" s="9">
        <f t="shared" si="5"/>
        <v>50.885734354166672</v>
      </c>
    </row>
    <row r="42" spans="1:26" x14ac:dyDescent="0.2">
      <c r="A42" s="2" t="s">
        <v>229</v>
      </c>
      <c r="B42" s="2" t="s">
        <v>41</v>
      </c>
      <c r="C42" s="2">
        <v>53</v>
      </c>
      <c r="D42" s="2">
        <v>68</v>
      </c>
      <c r="E42" s="2">
        <v>32.299999999999997</v>
      </c>
      <c r="F42" s="2">
        <v>0.47299999999999998</v>
      </c>
      <c r="G42" s="2">
        <v>0.35499999999999998</v>
      </c>
      <c r="H42" s="2">
        <v>0.8</v>
      </c>
      <c r="I42" s="2">
        <v>6.8</v>
      </c>
      <c r="J42" s="2">
        <v>5</v>
      </c>
      <c r="K42" s="2">
        <v>0.8</v>
      </c>
      <c r="L42" s="2">
        <v>1.3</v>
      </c>
      <c r="M42" s="2">
        <v>1.7</v>
      </c>
      <c r="N42" s="2">
        <v>2</v>
      </c>
      <c r="O42" s="2">
        <v>14</v>
      </c>
      <c r="P42" s="2">
        <v>0.55300000000000005</v>
      </c>
      <c r="Q42" s="2">
        <v>19.7</v>
      </c>
      <c r="R42" s="2">
        <v>6.3</v>
      </c>
      <c r="S42" s="2">
        <v>3.1</v>
      </c>
      <c r="T42" s="2">
        <v>2.8</v>
      </c>
      <c r="U42" s="5">
        <v>7</v>
      </c>
      <c r="V42" s="51">
        <f t="shared" si="6"/>
        <v>5.8263751016260157</v>
      </c>
      <c r="W42" s="51">
        <f t="shared" si="2"/>
        <v>5.04</v>
      </c>
      <c r="X42" s="51">
        <f t="shared" si="3"/>
        <v>29.364930512195119</v>
      </c>
      <c r="Y42" s="49">
        <f t="shared" si="4"/>
        <v>70.725440000000006</v>
      </c>
      <c r="Z42" s="9">
        <f t="shared" si="5"/>
        <v>50.045185256097561</v>
      </c>
    </row>
    <row r="43" spans="1:26" x14ac:dyDescent="0.2">
      <c r="A43" s="2" t="s">
        <v>320</v>
      </c>
      <c r="B43" s="2" t="s">
        <v>20</v>
      </c>
      <c r="C43" s="2">
        <v>43</v>
      </c>
      <c r="D43" s="2">
        <v>69</v>
      </c>
      <c r="E43" s="2">
        <v>34</v>
      </c>
      <c r="F43" s="2">
        <v>0.442</v>
      </c>
      <c r="G43" s="2">
        <v>0.311</v>
      </c>
      <c r="H43" s="2">
        <v>0.76800000000000002</v>
      </c>
      <c r="I43" s="2">
        <v>7.7</v>
      </c>
      <c r="J43" s="2">
        <v>3.7</v>
      </c>
      <c r="K43" s="2">
        <v>1.3</v>
      </c>
      <c r="L43" s="2">
        <v>0.9</v>
      </c>
      <c r="M43" s="2">
        <v>2.2999999999999998</v>
      </c>
      <c r="N43" s="2">
        <v>2.7</v>
      </c>
      <c r="O43" s="2">
        <v>18.100000000000001</v>
      </c>
      <c r="P43" s="2">
        <v>0.54200000000000004</v>
      </c>
      <c r="Q43" s="2">
        <v>24.4</v>
      </c>
      <c r="R43" s="2">
        <v>6.4</v>
      </c>
      <c r="S43" s="2">
        <v>2.7</v>
      </c>
      <c r="T43" s="2">
        <v>2.7</v>
      </c>
      <c r="U43" s="5">
        <v>4</v>
      </c>
      <c r="V43" s="51">
        <f t="shared" si="6"/>
        <v>6.2536158536585358</v>
      </c>
      <c r="W43" s="51">
        <f t="shared" si="2"/>
        <v>4.4400000000000004</v>
      </c>
      <c r="X43" s="51">
        <f t="shared" si="3"/>
        <v>27.766054390243902</v>
      </c>
      <c r="Y43" s="49">
        <f t="shared" si="4"/>
        <v>72.312552000000011</v>
      </c>
      <c r="Z43" s="9">
        <f t="shared" si="5"/>
        <v>50.03930319512196</v>
      </c>
    </row>
    <row r="44" spans="1:26" x14ac:dyDescent="0.2">
      <c r="A44" s="2" t="s">
        <v>428</v>
      </c>
      <c r="B44" s="2" t="s">
        <v>35</v>
      </c>
      <c r="C44" s="2">
        <v>51</v>
      </c>
      <c r="D44" s="2">
        <v>80</v>
      </c>
      <c r="E44" s="2">
        <v>25.8</v>
      </c>
      <c r="F44" s="2">
        <v>0.55700000000000005</v>
      </c>
      <c r="G44" s="2">
        <v>0.5</v>
      </c>
      <c r="H44" s="2">
        <v>0.81100000000000005</v>
      </c>
      <c r="I44" s="2">
        <v>9.5</v>
      </c>
      <c r="J44" s="2">
        <v>0.7</v>
      </c>
      <c r="K44" s="2">
        <v>0.5</v>
      </c>
      <c r="L44" s="2">
        <v>0.8</v>
      </c>
      <c r="M44" s="2">
        <v>1.3</v>
      </c>
      <c r="N44" s="2">
        <v>2.7</v>
      </c>
      <c r="O44" s="2">
        <v>12</v>
      </c>
      <c r="P44" s="2">
        <v>0.60099999999999998</v>
      </c>
      <c r="Q44" s="2">
        <v>19.5</v>
      </c>
      <c r="R44" s="2">
        <v>7.9</v>
      </c>
      <c r="S44" s="2">
        <v>-0.6</v>
      </c>
      <c r="T44" s="2">
        <v>0.7</v>
      </c>
      <c r="U44" s="5">
        <v>15</v>
      </c>
      <c r="V44" s="51">
        <f t="shared" si="6"/>
        <v>5.2150609756097568</v>
      </c>
      <c r="W44" s="51">
        <f t="shared" si="2"/>
        <v>6.4399999999999995</v>
      </c>
      <c r="X44" s="51">
        <f t="shared" si="3"/>
        <v>33.584992682926831</v>
      </c>
      <c r="Y44" s="49">
        <f t="shared" si="4"/>
        <v>62.598399999999991</v>
      </c>
      <c r="Z44" s="9">
        <f t="shared" si="5"/>
        <v>48.091696341463411</v>
      </c>
    </row>
    <row r="45" spans="1:26" x14ac:dyDescent="0.2">
      <c r="A45" s="2" t="s">
        <v>291</v>
      </c>
      <c r="B45" s="2" t="s">
        <v>22</v>
      </c>
      <c r="C45" s="2">
        <v>51</v>
      </c>
      <c r="D45" s="2">
        <v>60</v>
      </c>
      <c r="E45" s="2">
        <v>31.4</v>
      </c>
      <c r="F45" s="2">
        <v>0.42699999999999999</v>
      </c>
      <c r="G45" s="2">
        <v>0.373</v>
      </c>
      <c r="H45" s="2">
        <v>0.871</v>
      </c>
      <c r="I45" s="2">
        <v>11.1</v>
      </c>
      <c r="J45" s="2">
        <v>1.9</v>
      </c>
      <c r="K45" s="2">
        <v>0.9</v>
      </c>
      <c r="L45" s="2">
        <v>0.4</v>
      </c>
      <c r="M45" s="2">
        <v>2</v>
      </c>
      <c r="N45" s="2">
        <v>2.1</v>
      </c>
      <c r="O45" s="2">
        <v>19</v>
      </c>
      <c r="P45" s="2">
        <v>0.57299999999999995</v>
      </c>
      <c r="Q45" s="2">
        <v>26.4</v>
      </c>
      <c r="R45" s="2">
        <v>6.4</v>
      </c>
      <c r="S45" s="2">
        <v>0.8</v>
      </c>
      <c r="T45" s="2">
        <v>1.3</v>
      </c>
      <c r="U45" s="5">
        <v>7</v>
      </c>
      <c r="V45" s="51">
        <f t="shared" si="6"/>
        <v>6.4446585365853641</v>
      </c>
      <c r="W45" s="51">
        <f t="shared" si="2"/>
        <v>4.4800000000000004</v>
      </c>
      <c r="X45" s="51">
        <f t="shared" si="3"/>
        <v>28.872070243902435</v>
      </c>
      <c r="Y45" s="49">
        <f t="shared" si="4"/>
        <v>64.456799999999987</v>
      </c>
      <c r="Z45" s="9">
        <f t="shared" si="5"/>
        <v>46.664435121951215</v>
      </c>
    </row>
    <row r="46" spans="1:26" x14ac:dyDescent="0.2">
      <c r="A46" s="2" t="s">
        <v>193</v>
      </c>
      <c r="B46" s="2" t="s">
        <v>42</v>
      </c>
      <c r="C46" s="2">
        <v>49</v>
      </c>
      <c r="D46" s="2">
        <v>82</v>
      </c>
      <c r="E46" s="2">
        <v>31.2</v>
      </c>
      <c r="F46" s="2">
        <v>0.57899999999999996</v>
      </c>
      <c r="G46" s="2">
        <v>0</v>
      </c>
      <c r="H46" s="2">
        <v>0.64800000000000002</v>
      </c>
      <c r="I46" s="2">
        <v>10.4</v>
      </c>
      <c r="J46" s="2">
        <v>1.5</v>
      </c>
      <c r="K46" s="2">
        <v>0.5</v>
      </c>
      <c r="L46" s="2">
        <v>0.7</v>
      </c>
      <c r="M46" s="2">
        <v>1.5</v>
      </c>
      <c r="N46" s="2">
        <v>2.6</v>
      </c>
      <c r="O46" s="2">
        <v>10.8</v>
      </c>
      <c r="P46" s="2">
        <v>0.59299999999999997</v>
      </c>
      <c r="Q46" s="2">
        <v>14.7</v>
      </c>
      <c r="R46" s="2">
        <v>6.8</v>
      </c>
      <c r="S46" s="2">
        <v>0.3</v>
      </c>
      <c r="T46" s="2">
        <v>1.5</v>
      </c>
      <c r="U46" s="5">
        <v>9</v>
      </c>
      <c r="V46" s="51">
        <f t="shared" si="6"/>
        <v>4.6819499999999996</v>
      </c>
      <c r="W46" s="51">
        <f t="shared" si="2"/>
        <v>5.12</v>
      </c>
      <c r="X46" s="51">
        <f t="shared" si="3"/>
        <v>23.971584</v>
      </c>
      <c r="Y46" s="49">
        <f t="shared" si="4"/>
        <v>67.680831999999995</v>
      </c>
      <c r="Z46" s="9">
        <f t="shared" si="5"/>
        <v>45.826207999999994</v>
      </c>
    </row>
    <row r="47" spans="1:26" x14ac:dyDescent="0.2">
      <c r="A47" s="2" t="s">
        <v>62</v>
      </c>
      <c r="B47" s="2" t="s">
        <v>34</v>
      </c>
      <c r="C47" s="2">
        <v>55</v>
      </c>
      <c r="D47" s="2">
        <v>80</v>
      </c>
      <c r="E47" s="2">
        <v>34.700000000000003</v>
      </c>
      <c r="F47" s="2">
        <v>0.40899999999999997</v>
      </c>
      <c r="G47" s="2">
        <v>0.34399999999999997</v>
      </c>
      <c r="H47" s="2">
        <v>0.73799999999999999</v>
      </c>
      <c r="I47" s="2">
        <v>5.7</v>
      </c>
      <c r="J47" s="2">
        <v>2.2000000000000002</v>
      </c>
      <c r="K47" s="2">
        <v>1.8</v>
      </c>
      <c r="L47" s="2">
        <v>0.3</v>
      </c>
      <c r="M47" s="2">
        <v>0.9</v>
      </c>
      <c r="N47" s="2">
        <v>1.7</v>
      </c>
      <c r="O47" s="2">
        <v>11.7</v>
      </c>
      <c r="P47" s="2">
        <v>0.54800000000000004</v>
      </c>
      <c r="Q47" s="2">
        <v>14.1</v>
      </c>
      <c r="R47" s="2">
        <v>6</v>
      </c>
      <c r="S47" s="2">
        <v>1.7</v>
      </c>
      <c r="T47" s="2">
        <v>2.6</v>
      </c>
      <c r="U47" s="5">
        <v>5</v>
      </c>
      <c r="V47" s="51">
        <f t="shared" si="6"/>
        <v>5.4694817073170743</v>
      </c>
      <c r="W47" s="51">
        <f t="shared" si="2"/>
        <v>4.4400000000000004</v>
      </c>
      <c r="X47" s="51">
        <f t="shared" si="3"/>
        <v>24.284498780487812</v>
      </c>
      <c r="Y47" s="49">
        <f t="shared" si="4"/>
        <v>64.805120000000002</v>
      </c>
      <c r="Z47" s="9">
        <f t="shared" si="5"/>
        <v>44.544809390243906</v>
      </c>
    </row>
    <row r="48" spans="1:26" x14ac:dyDescent="0.2">
      <c r="A48" s="2" t="s">
        <v>184</v>
      </c>
      <c r="B48" s="2" t="s">
        <v>24</v>
      </c>
      <c r="C48" s="2">
        <v>61</v>
      </c>
      <c r="D48" s="2">
        <v>64</v>
      </c>
      <c r="E48" s="2">
        <v>25.4</v>
      </c>
      <c r="F48" s="2">
        <v>0.502</v>
      </c>
      <c r="G48" s="2">
        <v>0.53800000000000003</v>
      </c>
      <c r="H48" s="2">
        <v>0.70699999999999996</v>
      </c>
      <c r="I48" s="2">
        <v>7.8</v>
      </c>
      <c r="J48" s="2">
        <v>2.2999999999999998</v>
      </c>
      <c r="K48" s="2">
        <v>0.4</v>
      </c>
      <c r="L48" s="2">
        <v>1.1000000000000001</v>
      </c>
      <c r="M48" s="2">
        <v>1.3</v>
      </c>
      <c r="N48" s="2">
        <v>1.7</v>
      </c>
      <c r="O48" s="2">
        <v>12.4</v>
      </c>
      <c r="P48" s="2">
        <v>0.57799999999999996</v>
      </c>
      <c r="Q48" s="2">
        <v>21.3</v>
      </c>
      <c r="R48" s="2">
        <v>6.4</v>
      </c>
      <c r="S48" s="2">
        <v>3.7</v>
      </c>
      <c r="T48" s="2">
        <v>2.4</v>
      </c>
      <c r="U48" s="5">
        <v>14</v>
      </c>
      <c r="V48" s="51">
        <f t="shared" si="6"/>
        <v>5.3662146341463419</v>
      </c>
      <c r="W48" s="51">
        <f t="shared" si="2"/>
        <v>6.32</v>
      </c>
      <c r="X48" s="51">
        <f t="shared" si="3"/>
        <v>33.914476487804883</v>
      </c>
      <c r="Y48" s="49">
        <f t="shared" si="4"/>
        <v>54.981631999999991</v>
      </c>
      <c r="Z48" s="9">
        <f t="shared" si="5"/>
        <v>44.448054243902433</v>
      </c>
    </row>
    <row r="49" spans="1:26" x14ac:dyDescent="0.2">
      <c r="A49" s="2" t="s">
        <v>72</v>
      </c>
      <c r="B49" s="2" t="s">
        <v>37</v>
      </c>
      <c r="C49" s="2">
        <v>36</v>
      </c>
      <c r="D49" s="2">
        <v>77</v>
      </c>
      <c r="E49" s="2">
        <v>34</v>
      </c>
      <c r="F49" s="2">
        <v>0.40300000000000002</v>
      </c>
      <c r="G49" s="2">
        <v>0.33300000000000002</v>
      </c>
      <c r="H49" s="2">
        <v>0.85599999999999998</v>
      </c>
      <c r="I49" s="2">
        <v>6.2</v>
      </c>
      <c r="J49" s="2">
        <v>5.9</v>
      </c>
      <c r="K49" s="2">
        <v>1.1000000000000001</v>
      </c>
      <c r="L49" s="2">
        <v>0.4</v>
      </c>
      <c r="M49" s="2">
        <v>2.5</v>
      </c>
      <c r="N49" s="2">
        <v>1.4</v>
      </c>
      <c r="O49" s="2">
        <v>15.1</v>
      </c>
      <c r="P49" s="2">
        <v>0.52900000000000003</v>
      </c>
      <c r="Q49" s="2">
        <v>22.3</v>
      </c>
      <c r="R49" s="2">
        <v>4.5999999999999996</v>
      </c>
      <c r="S49" s="2">
        <v>1.2</v>
      </c>
      <c r="T49" s="2">
        <v>2.1</v>
      </c>
      <c r="U49" s="5">
        <v>-3</v>
      </c>
      <c r="V49" s="51">
        <f t="shared" si="6"/>
        <v>5.3397621951219518</v>
      </c>
      <c r="W49" s="51">
        <f t="shared" si="2"/>
        <v>2.0799999999999996</v>
      </c>
      <c r="X49" s="51">
        <f t="shared" si="3"/>
        <v>11.106705365853658</v>
      </c>
      <c r="Y49" s="49">
        <f t="shared" si="4"/>
        <v>76.623932000000011</v>
      </c>
      <c r="Z49" s="9">
        <f t="shared" si="5"/>
        <v>43.865318682926834</v>
      </c>
    </row>
    <row r="50" spans="1:26" x14ac:dyDescent="0.2">
      <c r="A50" s="2" t="s">
        <v>384</v>
      </c>
      <c r="B50" s="2" t="s">
        <v>40</v>
      </c>
      <c r="C50" s="2">
        <v>31</v>
      </c>
      <c r="D50" s="2">
        <v>75</v>
      </c>
      <c r="E50" s="2">
        <v>32.9</v>
      </c>
      <c r="F50" s="2">
        <v>0.40200000000000002</v>
      </c>
      <c r="G50" s="2">
        <v>0.30599999999999999</v>
      </c>
      <c r="H50" s="2">
        <v>0.89100000000000001</v>
      </c>
      <c r="I50" s="2">
        <v>4.0999999999999996</v>
      </c>
      <c r="J50" s="2">
        <v>9.1</v>
      </c>
      <c r="K50" s="2">
        <v>1.7</v>
      </c>
      <c r="L50" s="2">
        <v>0.1</v>
      </c>
      <c r="M50" s="2">
        <v>2.6</v>
      </c>
      <c r="N50" s="2">
        <v>2.7</v>
      </c>
      <c r="O50" s="2">
        <v>11.1</v>
      </c>
      <c r="P50" s="2">
        <v>0.53900000000000003</v>
      </c>
      <c r="Q50" s="2">
        <v>17.399999999999999</v>
      </c>
      <c r="R50" s="2">
        <v>6.1</v>
      </c>
      <c r="S50" s="2">
        <v>0.8</v>
      </c>
      <c r="T50" s="2">
        <v>1.7</v>
      </c>
      <c r="U50" s="5">
        <v>3</v>
      </c>
      <c r="V50" s="51">
        <f t="shared" si="6"/>
        <v>3.381528201219512</v>
      </c>
      <c r="W50" s="51">
        <f t="shared" si="2"/>
        <v>3.72</v>
      </c>
      <c r="X50" s="51">
        <f t="shared" si="3"/>
        <v>12.579284908536586</v>
      </c>
      <c r="Y50" s="49">
        <f t="shared" si="4"/>
        <v>73.958699999999993</v>
      </c>
      <c r="Z50" s="9">
        <f t="shared" si="5"/>
        <v>43.268992454268286</v>
      </c>
    </row>
    <row r="51" spans="1:26" x14ac:dyDescent="0.2">
      <c r="A51" s="2" t="s">
        <v>137</v>
      </c>
      <c r="B51" s="2" t="s">
        <v>41</v>
      </c>
      <c r="C51" s="2">
        <v>53</v>
      </c>
      <c r="D51" s="2">
        <v>72</v>
      </c>
      <c r="E51" s="2">
        <v>32.4</v>
      </c>
      <c r="F51" s="2">
        <v>0.46300000000000002</v>
      </c>
      <c r="G51" s="2">
        <v>0.39800000000000002</v>
      </c>
      <c r="H51" s="2">
        <v>0.81100000000000005</v>
      </c>
      <c r="I51" s="2">
        <v>5.8</v>
      </c>
      <c r="J51" s="2">
        <v>2.2000000000000002</v>
      </c>
      <c r="K51" s="2">
        <v>1</v>
      </c>
      <c r="L51" s="2">
        <v>0.3</v>
      </c>
      <c r="M51" s="2">
        <v>1.1000000000000001</v>
      </c>
      <c r="N51" s="2">
        <v>2.2000000000000002</v>
      </c>
      <c r="O51" s="2">
        <v>13.9</v>
      </c>
      <c r="P51" s="2">
        <v>0.61299999999999999</v>
      </c>
      <c r="Q51" s="2">
        <v>17</v>
      </c>
      <c r="R51" s="2">
        <v>6.7</v>
      </c>
      <c r="S51" s="2">
        <v>1.6</v>
      </c>
      <c r="T51" s="2">
        <v>2.1</v>
      </c>
      <c r="U51" s="5">
        <v>10</v>
      </c>
      <c r="V51" s="51">
        <f t="shared" si="6"/>
        <v>5.3400731707317073</v>
      </c>
      <c r="W51" s="51">
        <f t="shared" si="2"/>
        <v>5.5200000000000005</v>
      </c>
      <c r="X51" s="51">
        <f t="shared" si="3"/>
        <v>29.477203902439026</v>
      </c>
      <c r="Y51" s="49">
        <f t="shared" si="4"/>
        <v>55.816415999999997</v>
      </c>
      <c r="Z51" s="9">
        <f t="shared" si="5"/>
        <v>42.64680995121951</v>
      </c>
    </row>
    <row r="52" spans="1:26" x14ac:dyDescent="0.2">
      <c r="A52" s="2" t="s">
        <v>418</v>
      </c>
      <c r="B52" s="2" t="s">
        <v>22</v>
      </c>
      <c r="C52" s="2">
        <v>51</v>
      </c>
      <c r="D52" s="2">
        <v>78</v>
      </c>
      <c r="E52" s="2">
        <v>29.9</v>
      </c>
      <c r="F52" s="2">
        <v>0.6</v>
      </c>
      <c r="G52" s="2">
        <v>0</v>
      </c>
      <c r="H52" s="2">
        <v>0.498</v>
      </c>
      <c r="I52" s="2">
        <v>9.1999999999999993</v>
      </c>
      <c r="J52" s="2">
        <v>1</v>
      </c>
      <c r="K52" s="2">
        <v>0.5</v>
      </c>
      <c r="L52" s="2">
        <v>1.1000000000000001</v>
      </c>
      <c r="M52" s="2">
        <v>0.8</v>
      </c>
      <c r="N52" s="2">
        <v>2.2999999999999998</v>
      </c>
      <c r="O52" s="2">
        <v>8.1</v>
      </c>
      <c r="P52" s="2">
        <v>0.59399999999999997</v>
      </c>
      <c r="Q52" s="2">
        <v>11.3</v>
      </c>
      <c r="R52" s="2">
        <v>7.3</v>
      </c>
      <c r="S52" s="2">
        <v>1.5</v>
      </c>
      <c r="T52" s="2">
        <v>2</v>
      </c>
      <c r="U52" s="5">
        <v>19</v>
      </c>
      <c r="V52" s="51">
        <f t="shared" si="6"/>
        <v>3.4147532012195114</v>
      </c>
      <c r="W52" s="51">
        <f t="shared" si="2"/>
        <v>7.52</v>
      </c>
      <c r="X52" s="51">
        <f t="shared" si="3"/>
        <v>25.678944073170726</v>
      </c>
      <c r="Y52" s="49">
        <f t="shared" si="4"/>
        <v>59.440367999999992</v>
      </c>
      <c r="Z52" s="9">
        <f t="shared" si="5"/>
        <v>42.559656036585359</v>
      </c>
    </row>
    <row r="53" spans="1:26" x14ac:dyDescent="0.2">
      <c r="A53" s="2" t="s">
        <v>431</v>
      </c>
      <c r="B53" s="2" t="s">
        <v>36</v>
      </c>
      <c r="C53" s="2">
        <v>29</v>
      </c>
      <c r="D53" s="2">
        <v>75</v>
      </c>
      <c r="E53" s="2">
        <v>28.8</v>
      </c>
      <c r="F53" s="2">
        <v>0.46800000000000003</v>
      </c>
      <c r="G53" s="2">
        <v>0.307</v>
      </c>
      <c r="H53" s="2">
        <v>0.66900000000000004</v>
      </c>
      <c r="I53" s="2">
        <v>10.4</v>
      </c>
      <c r="J53" s="2">
        <v>2.8</v>
      </c>
      <c r="K53" s="2">
        <v>1</v>
      </c>
      <c r="L53" s="2">
        <v>1</v>
      </c>
      <c r="M53" s="2">
        <v>1.6</v>
      </c>
      <c r="N53" s="2">
        <v>2.4</v>
      </c>
      <c r="O53" s="2">
        <v>14.6</v>
      </c>
      <c r="P53" s="2">
        <v>0.498</v>
      </c>
      <c r="Q53" s="2">
        <v>24.8</v>
      </c>
      <c r="R53" s="2">
        <v>4</v>
      </c>
      <c r="S53" s="2">
        <v>0.9</v>
      </c>
      <c r="T53" s="2">
        <v>1.6</v>
      </c>
      <c r="U53" s="5">
        <v>-2</v>
      </c>
      <c r="V53" s="51">
        <f t="shared" si="6"/>
        <v>3.9468292682926833</v>
      </c>
      <c r="W53" s="51">
        <f t="shared" si="2"/>
        <v>1.8400000000000003</v>
      </c>
      <c r="X53" s="51">
        <f t="shared" si="3"/>
        <v>7.2621658536585389</v>
      </c>
      <c r="Y53" s="49">
        <f t="shared" si="4"/>
        <v>77.852400000000003</v>
      </c>
      <c r="Z53" s="9">
        <f t="shared" si="5"/>
        <v>42.557282926829274</v>
      </c>
    </row>
    <row r="54" spans="1:26" x14ac:dyDescent="0.2">
      <c r="A54" s="2" t="s">
        <v>210</v>
      </c>
      <c r="B54" s="2" t="s">
        <v>47</v>
      </c>
      <c r="C54" s="2">
        <v>37</v>
      </c>
      <c r="D54" s="2">
        <v>82</v>
      </c>
      <c r="E54" s="2">
        <v>31.3</v>
      </c>
      <c r="F54" s="2">
        <v>0.48099999999999998</v>
      </c>
      <c r="G54" s="2">
        <v>0.34699999999999998</v>
      </c>
      <c r="H54" s="2">
        <v>0.84099999999999997</v>
      </c>
      <c r="I54" s="2">
        <v>5.0999999999999996</v>
      </c>
      <c r="J54" s="2">
        <v>1.7</v>
      </c>
      <c r="K54" s="2">
        <v>0.7</v>
      </c>
      <c r="L54" s="2">
        <v>0.5</v>
      </c>
      <c r="M54" s="2">
        <v>1.2</v>
      </c>
      <c r="N54" s="2">
        <v>1.6</v>
      </c>
      <c r="O54" s="2">
        <v>16.100000000000001</v>
      </c>
      <c r="P54" s="2">
        <v>0.56799999999999995</v>
      </c>
      <c r="Q54" s="2">
        <v>21.7</v>
      </c>
      <c r="R54" s="2">
        <v>6.8</v>
      </c>
      <c r="S54" s="2">
        <v>1.2</v>
      </c>
      <c r="T54" s="2">
        <v>2</v>
      </c>
      <c r="U54" s="5">
        <v>5</v>
      </c>
      <c r="V54" s="51">
        <f t="shared" si="6"/>
        <v>5.2355770833333333</v>
      </c>
      <c r="W54" s="51">
        <f t="shared" si="2"/>
        <v>4.5200000000000005</v>
      </c>
      <c r="X54" s="51">
        <f t="shared" si="3"/>
        <v>23.66480841666667</v>
      </c>
      <c r="Y54" s="49">
        <f t="shared" si="4"/>
        <v>61.056543999999995</v>
      </c>
      <c r="Z54" s="9">
        <f t="shared" si="5"/>
        <v>42.360676208333331</v>
      </c>
    </row>
    <row r="55" spans="1:26" x14ac:dyDescent="0.2">
      <c r="A55" s="2" t="s">
        <v>235</v>
      </c>
      <c r="B55" s="2" t="s">
        <v>43</v>
      </c>
      <c r="C55" s="2">
        <v>67</v>
      </c>
      <c r="D55" s="2">
        <v>76</v>
      </c>
      <c r="E55" s="2">
        <v>26.3</v>
      </c>
      <c r="F55" s="2">
        <v>0.52800000000000002</v>
      </c>
      <c r="G55" s="2">
        <v>0.36199999999999999</v>
      </c>
      <c r="H55" s="2">
        <v>0.70599999999999996</v>
      </c>
      <c r="I55" s="2">
        <v>4</v>
      </c>
      <c r="J55" s="2">
        <v>3.4</v>
      </c>
      <c r="K55" s="2">
        <v>1</v>
      </c>
      <c r="L55" s="2">
        <v>0.5</v>
      </c>
      <c r="M55" s="2">
        <v>0.8</v>
      </c>
      <c r="N55" s="2">
        <v>1.3</v>
      </c>
      <c r="O55" s="2">
        <v>7.6</v>
      </c>
      <c r="P55" s="2">
        <v>0.624</v>
      </c>
      <c r="Q55" s="2">
        <v>11.2</v>
      </c>
      <c r="R55" s="2">
        <v>6.9</v>
      </c>
      <c r="S55" s="2">
        <v>3</v>
      </c>
      <c r="T55" s="2">
        <v>2.5</v>
      </c>
      <c r="U55" s="5">
        <v>24</v>
      </c>
      <c r="V55" s="51">
        <f t="shared" si="6"/>
        <v>3.8107203252032527</v>
      </c>
      <c r="W55" s="51">
        <f t="shared" si="2"/>
        <v>8.56</v>
      </c>
      <c r="X55" s="51">
        <f t="shared" si="3"/>
        <v>32.619765983739846</v>
      </c>
      <c r="Y55" s="49">
        <f t="shared" si="4"/>
        <v>51.808895999999997</v>
      </c>
      <c r="Z55" s="9">
        <f t="shared" si="5"/>
        <v>42.214330991869922</v>
      </c>
    </row>
    <row r="56" spans="1:26" x14ac:dyDescent="0.2">
      <c r="A56" s="2" t="s">
        <v>50</v>
      </c>
      <c r="B56" s="2" t="s">
        <v>18</v>
      </c>
      <c r="C56" s="2">
        <v>47</v>
      </c>
      <c r="D56" s="2">
        <v>80</v>
      </c>
      <c r="E56" s="2">
        <v>29.9</v>
      </c>
      <c r="F56" s="2">
        <v>0.57099999999999995</v>
      </c>
      <c r="G56" s="2">
        <v>0</v>
      </c>
      <c r="H56" s="2">
        <v>0.61099999999999999</v>
      </c>
      <c r="I56" s="2">
        <v>7.7</v>
      </c>
      <c r="J56" s="2">
        <v>1.1000000000000001</v>
      </c>
      <c r="K56" s="2">
        <v>1.1000000000000001</v>
      </c>
      <c r="L56" s="2">
        <v>1</v>
      </c>
      <c r="M56" s="2">
        <v>1.8</v>
      </c>
      <c r="N56" s="2">
        <v>2.4</v>
      </c>
      <c r="O56" s="2">
        <v>11.3</v>
      </c>
      <c r="P56" s="2">
        <v>0.58899999999999997</v>
      </c>
      <c r="Q56" s="2">
        <v>16.2</v>
      </c>
      <c r="R56" s="2">
        <v>6.5</v>
      </c>
      <c r="S56" s="2">
        <v>0.6</v>
      </c>
      <c r="T56" s="2">
        <v>1.5</v>
      </c>
      <c r="U56" s="5">
        <v>7</v>
      </c>
      <c r="V56" s="51">
        <f t="shared" si="6"/>
        <v>4.6272073170731707</v>
      </c>
      <c r="W56" s="51">
        <f t="shared" si="2"/>
        <v>4.6000000000000005</v>
      </c>
      <c r="X56" s="51">
        <f t="shared" si="3"/>
        <v>21.285153658536586</v>
      </c>
      <c r="Y56" s="49">
        <f t="shared" si="4"/>
        <v>62.866240000000005</v>
      </c>
      <c r="Z56" s="9">
        <f t="shared" si="5"/>
        <v>42.075696829268296</v>
      </c>
    </row>
    <row r="57" spans="1:26" x14ac:dyDescent="0.2">
      <c r="A57" s="2" t="s">
        <v>88</v>
      </c>
      <c r="B57" s="2" t="s">
        <v>19</v>
      </c>
      <c r="C57" s="2">
        <v>24</v>
      </c>
      <c r="D57" s="2">
        <v>66</v>
      </c>
      <c r="E57" s="2">
        <v>33</v>
      </c>
      <c r="F57" s="2">
        <v>0.434</v>
      </c>
      <c r="G57" s="2">
        <v>0.33500000000000002</v>
      </c>
      <c r="H57" s="2">
        <v>0.84699999999999998</v>
      </c>
      <c r="I57" s="2">
        <v>4.8</v>
      </c>
      <c r="J57" s="2">
        <v>6.3</v>
      </c>
      <c r="K57" s="2">
        <v>1.4</v>
      </c>
      <c r="L57" s="2">
        <v>0.5</v>
      </c>
      <c r="M57" s="2">
        <v>3.4</v>
      </c>
      <c r="N57" s="2">
        <v>2.5</v>
      </c>
      <c r="O57" s="2">
        <v>21.1</v>
      </c>
      <c r="P57" s="2">
        <v>0.56299999999999994</v>
      </c>
      <c r="Q57" s="2">
        <v>28.1</v>
      </c>
      <c r="R57" s="2">
        <v>5.3</v>
      </c>
      <c r="S57" s="2">
        <v>3.3</v>
      </c>
      <c r="T57" s="2">
        <v>2.9</v>
      </c>
      <c r="U57" s="5">
        <v>-1</v>
      </c>
      <c r="V57" s="51">
        <f t="shared" si="6"/>
        <v>3.7318170731707321</v>
      </c>
      <c r="W57" s="51">
        <f t="shared" si="2"/>
        <v>3.08</v>
      </c>
      <c r="X57" s="51">
        <f t="shared" si="3"/>
        <v>11.493996585365855</v>
      </c>
      <c r="Y57" s="49">
        <f t="shared" si="4"/>
        <v>70.987752</v>
      </c>
      <c r="Z57" s="9">
        <f t="shared" si="5"/>
        <v>41.240874292682925</v>
      </c>
    </row>
    <row r="58" spans="1:26" x14ac:dyDescent="0.2">
      <c r="A58" s="2" t="s">
        <v>324</v>
      </c>
      <c r="B58" s="2" t="s">
        <v>32</v>
      </c>
      <c r="C58" s="2">
        <v>42</v>
      </c>
      <c r="D58" s="2">
        <v>81</v>
      </c>
      <c r="E58" s="2">
        <v>22.5</v>
      </c>
      <c r="F58" s="2">
        <v>0.53300000000000003</v>
      </c>
      <c r="G58" s="2">
        <v>0</v>
      </c>
      <c r="H58" s="2">
        <v>0.74099999999999999</v>
      </c>
      <c r="I58" s="2">
        <v>6.6</v>
      </c>
      <c r="J58" s="2">
        <v>2.2999999999999998</v>
      </c>
      <c r="K58" s="2">
        <v>1.1000000000000001</v>
      </c>
      <c r="L58" s="2">
        <v>0.5</v>
      </c>
      <c r="M58" s="2">
        <v>1.7</v>
      </c>
      <c r="N58" s="2">
        <v>2.1</v>
      </c>
      <c r="O58" s="2">
        <v>11.7</v>
      </c>
      <c r="P58" s="2">
        <v>0.57199999999999995</v>
      </c>
      <c r="Q58" s="2">
        <v>24.3</v>
      </c>
      <c r="R58" s="2">
        <v>5.6</v>
      </c>
      <c r="S58" s="2">
        <v>2</v>
      </c>
      <c r="T58" s="2">
        <v>1.9</v>
      </c>
      <c r="U58" s="5">
        <v>6</v>
      </c>
      <c r="V58" s="51">
        <f t="shared" si="6"/>
        <v>4.7257202743902447</v>
      </c>
      <c r="W58" s="51">
        <f t="shared" si="2"/>
        <v>4.2</v>
      </c>
      <c r="X58" s="51">
        <f t="shared" si="3"/>
        <v>19.848025152439028</v>
      </c>
      <c r="Y58" s="49">
        <f t="shared" si="4"/>
        <v>61.76217599999999</v>
      </c>
      <c r="Z58" s="9">
        <f t="shared" si="5"/>
        <v>40.805100576219509</v>
      </c>
    </row>
    <row r="59" spans="1:26" x14ac:dyDescent="0.2">
      <c r="A59" s="2" t="s">
        <v>361</v>
      </c>
      <c r="B59" s="2" t="s">
        <v>36</v>
      </c>
      <c r="C59" s="2">
        <v>29</v>
      </c>
      <c r="D59" s="2">
        <v>82</v>
      </c>
      <c r="E59" s="2">
        <v>29.4</v>
      </c>
      <c r="F59" s="2">
        <v>0.47099999999999997</v>
      </c>
      <c r="G59" s="2">
        <v>0.27400000000000002</v>
      </c>
      <c r="H59" s="2">
        <v>0.69199999999999995</v>
      </c>
      <c r="I59" s="2">
        <v>4.7</v>
      </c>
      <c r="J59" s="2">
        <v>6.5</v>
      </c>
      <c r="K59" s="2">
        <v>1.1000000000000001</v>
      </c>
      <c r="L59" s="2">
        <v>0.5</v>
      </c>
      <c r="M59" s="2">
        <v>2.2000000000000002</v>
      </c>
      <c r="N59" s="2">
        <v>2.2000000000000002</v>
      </c>
      <c r="O59" s="2">
        <v>12.8</v>
      </c>
      <c r="P59" s="2">
        <v>0.52</v>
      </c>
      <c r="Q59" s="2">
        <v>21.6</v>
      </c>
      <c r="R59" s="2">
        <v>4.4000000000000004</v>
      </c>
      <c r="S59" s="2">
        <v>0.9</v>
      </c>
      <c r="T59" s="2">
        <v>1.7</v>
      </c>
      <c r="U59" s="5">
        <v>-4</v>
      </c>
      <c r="V59" s="51">
        <f t="shared" si="6"/>
        <v>3.8366999999999991</v>
      </c>
      <c r="W59" s="51">
        <f t="shared" si="2"/>
        <v>1.6400000000000003</v>
      </c>
      <c r="X59" s="51">
        <f t="shared" si="3"/>
        <v>6.2921879999999994</v>
      </c>
      <c r="Y59" s="49">
        <f t="shared" si="4"/>
        <v>73.622880000000009</v>
      </c>
      <c r="Z59" s="9">
        <f t="shared" si="5"/>
        <v>39.957534000000003</v>
      </c>
    </row>
    <row r="60" spans="1:26" x14ac:dyDescent="0.2">
      <c r="A60" s="2" t="s">
        <v>151</v>
      </c>
      <c r="B60" s="2" t="s">
        <v>40</v>
      </c>
      <c r="C60" s="2">
        <v>31</v>
      </c>
      <c r="D60" s="2">
        <v>82</v>
      </c>
      <c r="E60" s="2">
        <v>32.4</v>
      </c>
      <c r="F60" s="2">
        <v>0.502</v>
      </c>
      <c r="G60" s="2">
        <v>0.372</v>
      </c>
      <c r="H60" s="2">
        <v>0.81399999999999995</v>
      </c>
      <c r="I60" s="2">
        <v>7.9</v>
      </c>
      <c r="J60" s="2">
        <v>1.9</v>
      </c>
      <c r="K60" s="2">
        <v>1.1000000000000001</v>
      </c>
      <c r="L60" s="2">
        <v>1.2</v>
      </c>
      <c r="M60" s="2">
        <v>1.3</v>
      </c>
      <c r="N60" s="2">
        <v>3.1</v>
      </c>
      <c r="O60" s="2">
        <v>10</v>
      </c>
      <c r="P60" s="2">
        <v>0.55500000000000005</v>
      </c>
      <c r="Q60" s="2">
        <v>14</v>
      </c>
      <c r="R60" s="2">
        <v>5.7</v>
      </c>
      <c r="S60" s="2">
        <v>1.8</v>
      </c>
      <c r="T60" s="2">
        <v>2.5</v>
      </c>
      <c r="U60" s="5">
        <v>4</v>
      </c>
      <c r="V60" s="51">
        <f t="shared" si="6"/>
        <v>2.9294999999999995</v>
      </c>
      <c r="W60" s="51">
        <f t="shared" si="2"/>
        <v>4.08</v>
      </c>
      <c r="X60" s="51">
        <f t="shared" si="3"/>
        <v>11.952359999999999</v>
      </c>
      <c r="Y60" s="49">
        <f t="shared" si="4"/>
        <v>66.846399999999988</v>
      </c>
      <c r="Z60" s="9">
        <f t="shared" si="5"/>
        <v>39.399379999999994</v>
      </c>
    </row>
    <row r="61" spans="1:26" x14ac:dyDescent="0.2">
      <c r="A61" s="2" t="s">
        <v>113</v>
      </c>
      <c r="B61" s="2" t="s">
        <v>34</v>
      </c>
      <c r="C61" s="2">
        <v>55</v>
      </c>
      <c r="D61" s="2">
        <v>65</v>
      </c>
      <c r="E61" s="2">
        <v>23.9</v>
      </c>
      <c r="F61" s="2">
        <v>0.64300000000000002</v>
      </c>
      <c r="G61" s="3"/>
      <c r="H61" s="2">
        <v>0.53100000000000003</v>
      </c>
      <c r="I61" s="2">
        <v>8.1</v>
      </c>
      <c r="J61" s="2">
        <v>1</v>
      </c>
      <c r="K61" s="2">
        <v>0.5</v>
      </c>
      <c r="L61" s="2">
        <v>1.2</v>
      </c>
      <c r="M61" s="2">
        <v>1.3</v>
      </c>
      <c r="N61" s="2">
        <v>2.8</v>
      </c>
      <c r="O61" s="2">
        <v>12.6</v>
      </c>
      <c r="P61" s="2">
        <v>0.63800000000000001</v>
      </c>
      <c r="Q61" s="2">
        <v>19.899999999999999</v>
      </c>
      <c r="R61" s="2">
        <v>5.9</v>
      </c>
      <c r="S61" s="2">
        <v>0.9</v>
      </c>
      <c r="T61" s="2">
        <v>1.1000000000000001</v>
      </c>
      <c r="U61" s="5">
        <v>16</v>
      </c>
      <c r="V61" s="51">
        <f t="shared" si="6"/>
        <v>4.3198824949186996</v>
      </c>
      <c r="W61" s="51">
        <f t="shared" si="2"/>
        <v>6</v>
      </c>
      <c r="X61" s="51">
        <f t="shared" si="3"/>
        <v>25.919294969512197</v>
      </c>
      <c r="Y61" s="49">
        <f t="shared" si="4"/>
        <v>52.672880000000006</v>
      </c>
      <c r="Z61" s="9">
        <f t="shared" si="5"/>
        <v>39.2960874847561</v>
      </c>
    </row>
    <row r="62" spans="1:26" x14ac:dyDescent="0.2">
      <c r="A62" s="2" t="s">
        <v>289</v>
      </c>
      <c r="B62" s="2" t="s">
        <v>27</v>
      </c>
      <c r="C62" s="2">
        <v>20</v>
      </c>
      <c r="D62" s="2">
        <v>75</v>
      </c>
      <c r="E62" s="2">
        <v>29.6</v>
      </c>
      <c r="F62" s="2">
        <v>0.47399999999999998</v>
      </c>
      <c r="G62" s="2">
        <v>0.34599999999999997</v>
      </c>
      <c r="H62" s="2">
        <v>0.81</v>
      </c>
      <c r="I62" s="2">
        <v>5.4</v>
      </c>
      <c r="J62" s="2">
        <v>2.2999999999999998</v>
      </c>
      <c r="K62" s="2">
        <v>0.5</v>
      </c>
      <c r="L62" s="2">
        <v>1.7</v>
      </c>
      <c r="M62" s="2">
        <v>2.5</v>
      </c>
      <c r="N62" s="2">
        <v>2.6</v>
      </c>
      <c r="O62" s="2">
        <v>20.5</v>
      </c>
      <c r="P62" s="2">
        <v>0.57799999999999996</v>
      </c>
      <c r="Q62" s="2">
        <v>29.2</v>
      </c>
      <c r="R62" s="2">
        <v>4.9000000000000004</v>
      </c>
      <c r="S62" s="2">
        <v>1.5</v>
      </c>
      <c r="T62" s="2">
        <v>2</v>
      </c>
      <c r="U62" s="5">
        <v>-3</v>
      </c>
      <c r="V62" s="51">
        <f t="shared" si="6"/>
        <v>3.2939024390243912</v>
      </c>
      <c r="W62" s="51">
        <f t="shared" si="2"/>
        <v>2.16</v>
      </c>
      <c r="X62" s="51">
        <f t="shared" si="3"/>
        <v>7.1148292682926852</v>
      </c>
      <c r="Y62" s="49">
        <f t="shared" si="4"/>
        <v>69.836999999999989</v>
      </c>
      <c r="Z62" s="9">
        <f t="shared" si="5"/>
        <v>38.475914634146335</v>
      </c>
    </row>
    <row r="63" spans="1:26" x14ac:dyDescent="0.2">
      <c r="A63" s="2" t="s">
        <v>252</v>
      </c>
      <c r="B63" s="2" t="s">
        <v>21</v>
      </c>
      <c r="C63" s="2">
        <v>41</v>
      </c>
      <c r="D63" s="2">
        <v>76</v>
      </c>
      <c r="E63" s="2">
        <v>27.4</v>
      </c>
      <c r="F63" s="2">
        <v>0.47899999999999998</v>
      </c>
      <c r="G63" s="2">
        <v>0.34</v>
      </c>
      <c r="H63" s="2">
        <v>0.70699999999999996</v>
      </c>
      <c r="I63" s="2">
        <v>4.9000000000000004</v>
      </c>
      <c r="J63" s="2">
        <v>3.6</v>
      </c>
      <c r="K63" s="2">
        <v>1</v>
      </c>
      <c r="L63" s="2">
        <v>1.1000000000000001</v>
      </c>
      <c r="M63" s="2">
        <v>2.2999999999999998</v>
      </c>
      <c r="N63" s="2">
        <v>2.6</v>
      </c>
      <c r="O63" s="2">
        <v>12.8</v>
      </c>
      <c r="P63" s="2">
        <v>0.56399999999999995</v>
      </c>
      <c r="Q63" s="2">
        <v>22</v>
      </c>
      <c r="R63" s="2">
        <v>5.0999999999999996</v>
      </c>
      <c r="S63" s="2">
        <v>2.8</v>
      </c>
      <c r="T63" s="2">
        <v>2.5</v>
      </c>
      <c r="U63" s="5">
        <v>2</v>
      </c>
      <c r="V63" s="51">
        <f t="shared" si="6"/>
        <v>4.7721666666666662</v>
      </c>
      <c r="W63" s="51">
        <f t="shared" si="2"/>
        <v>3.44</v>
      </c>
      <c r="X63" s="51">
        <f t="shared" si="3"/>
        <v>16.41625333333333</v>
      </c>
      <c r="Y63" s="49">
        <f t="shared" si="4"/>
        <v>60.493567999999989</v>
      </c>
      <c r="Z63" s="9">
        <f t="shared" si="5"/>
        <v>38.454910666666663</v>
      </c>
    </row>
    <row r="64" spans="1:26" x14ac:dyDescent="0.2">
      <c r="A64" s="2" t="s">
        <v>224</v>
      </c>
      <c r="B64" s="2" t="s">
        <v>44</v>
      </c>
      <c r="C64" s="2">
        <v>34</v>
      </c>
      <c r="D64" s="2">
        <v>67</v>
      </c>
      <c r="E64" s="2">
        <v>32.700000000000003</v>
      </c>
      <c r="F64" s="2">
        <v>0.45400000000000001</v>
      </c>
      <c r="G64" s="2">
        <v>0.35599999999999998</v>
      </c>
      <c r="H64" s="2">
        <v>0.70799999999999996</v>
      </c>
      <c r="I64" s="2">
        <v>3.9</v>
      </c>
      <c r="J64" s="2">
        <v>7.3</v>
      </c>
      <c r="K64" s="2">
        <v>1.5</v>
      </c>
      <c r="L64" s="2">
        <v>0.7</v>
      </c>
      <c r="M64" s="2">
        <v>2.9</v>
      </c>
      <c r="N64" s="2">
        <v>2</v>
      </c>
      <c r="O64" s="2">
        <v>15.4</v>
      </c>
      <c r="P64" s="2">
        <v>0.53200000000000003</v>
      </c>
      <c r="Q64" s="2">
        <v>23.5</v>
      </c>
      <c r="R64" s="2">
        <v>3.8</v>
      </c>
      <c r="S64" s="2">
        <v>1.7</v>
      </c>
      <c r="T64" s="2">
        <v>2</v>
      </c>
      <c r="U64" s="5">
        <v>-4</v>
      </c>
      <c r="V64" s="51">
        <f t="shared" si="6"/>
        <v>4.4474824695121962</v>
      </c>
      <c r="W64" s="51">
        <f t="shared" si="2"/>
        <v>1.5200000000000002</v>
      </c>
      <c r="X64" s="51">
        <f t="shared" si="3"/>
        <v>6.7601733536585389</v>
      </c>
      <c r="Y64" s="49">
        <f t="shared" si="4"/>
        <v>68.401104000000018</v>
      </c>
      <c r="Z64" s="9">
        <f t="shared" si="5"/>
        <v>37.580638676829281</v>
      </c>
    </row>
    <row r="65" spans="1:26" x14ac:dyDescent="0.2">
      <c r="A65" s="2" t="s">
        <v>181</v>
      </c>
      <c r="B65" s="2" t="s">
        <v>23</v>
      </c>
      <c r="C65" s="2">
        <v>40</v>
      </c>
      <c r="D65" s="2">
        <v>63</v>
      </c>
      <c r="E65" s="2">
        <v>33.9</v>
      </c>
      <c r="F65" s="2">
        <v>0.44700000000000001</v>
      </c>
      <c r="G65" s="2">
        <v>0.38900000000000001</v>
      </c>
      <c r="H65" s="2">
        <v>0.90200000000000002</v>
      </c>
      <c r="I65" s="2">
        <v>5.2</v>
      </c>
      <c r="J65" s="2">
        <v>2.1</v>
      </c>
      <c r="K65" s="2">
        <v>0.6</v>
      </c>
      <c r="L65" s="2">
        <v>0.2</v>
      </c>
      <c r="M65" s="2">
        <v>1.3</v>
      </c>
      <c r="N65" s="2">
        <v>1.5</v>
      </c>
      <c r="O65" s="2">
        <v>18.2</v>
      </c>
      <c r="P65" s="2">
        <v>0.622</v>
      </c>
      <c r="Q65" s="2">
        <v>20</v>
      </c>
      <c r="R65" s="2">
        <v>6.8</v>
      </c>
      <c r="S65" s="2">
        <v>0.8</v>
      </c>
      <c r="T65" s="2">
        <v>1.5</v>
      </c>
      <c r="U65" s="5">
        <v>11</v>
      </c>
      <c r="V65" s="51">
        <f t="shared" si="6"/>
        <v>4.3408536585365853</v>
      </c>
      <c r="W65" s="51">
        <f t="shared" si="2"/>
        <v>5.5200000000000005</v>
      </c>
      <c r="X65" s="51">
        <f t="shared" si="3"/>
        <v>23.961512195121951</v>
      </c>
      <c r="Y65" s="49">
        <f t="shared" si="4"/>
        <v>51.182207999999989</v>
      </c>
      <c r="Z65" s="9">
        <f t="shared" si="5"/>
        <v>37.571860097560972</v>
      </c>
    </row>
    <row r="66" spans="1:26" x14ac:dyDescent="0.2">
      <c r="A66" s="2" t="s">
        <v>254</v>
      </c>
      <c r="B66" s="2" t="s">
        <v>21</v>
      </c>
      <c r="C66" s="2">
        <v>41</v>
      </c>
      <c r="D66" s="2">
        <v>73</v>
      </c>
      <c r="E66" s="2">
        <v>29.8</v>
      </c>
      <c r="F66" s="2">
        <v>0.433</v>
      </c>
      <c r="G66" s="2">
        <v>0.372</v>
      </c>
      <c r="H66" s="2">
        <v>0.76800000000000002</v>
      </c>
      <c r="I66" s="2">
        <v>4</v>
      </c>
      <c r="J66" s="2">
        <v>3.2</v>
      </c>
      <c r="K66" s="2">
        <v>1.2</v>
      </c>
      <c r="L66" s="2">
        <v>0.6</v>
      </c>
      <c r="M66" s="2">
        <v>1.2</v>
      </c>
      <c r="N66" s="2">
        <v>2.4</v>
      </c>
      <c r="O66" s="2">
        <v>13.7</v>
      </c>
      <c r="P66" s="2">
        <v>0.53500000000000003</v>
      </c>
      <c r="Q66" s="2">
        <v>20.9</v>
      </c>
      <c r="R66" s="2">
        <v>5.8</v>
      </c>
      <c r="S66" s="2">
        <v>1.5</v>
      </c>
      <c r="T66" s="2">
        <v>1.9</v>
      </c>
      <c r="U66" s="5">
        <v>5</v>
      </c>
      <c r="V66" s="51">
        <f t="shared" si="6"/>
        <v>4.7360270833333331</v>
      </c>
      <c r="W66" s="51">
        <f t="shared" si="2"/>
        <v>4.08</v>
      </c>
      <c r="X66" s="51">
        <f t="shared" si="3"/>
        <v>19.3229905</v>
      </c>
      <c r="Y66" s="49">
        <f t="shared" si="4"/>
        <v>54.69014</v>
      </c>
      <c r="Z66" s="9">
        <f t="shared" si="5"/>
        <v>37.006565250000001</v>
      </c>
    </row>
    <row r="67" spans="1:26" x14ac:dyDescent="0.2">
      <c r="A67" s="2" t="s">
        <v>59</v>
      </c>
      <c r="B67" s="2" t="s">
        <v>28</v>
      </c>
      <c r="C67" s="2">
        <v>31</v>
      </c>
      <c r="D67" s="2">
        <v>74</v>
      </c>
      <c r="E67" s="2">
        <v>34.299999999999997</v>
      </c>
      <c r="F67" s="2">
        <v>0.433</v>
      </c>
      <c r="G67" s="2">
        <v>0.35899999999999999</v>
      </c>
      <c r="H67" s="2">
        <v>0.83299999999999996</v>
      </c>
      <c r="I67" s="2">
        <v>5.9</v>
      </c>
      <c r="J67" s="2">
        <v>2.9</v>
      </c>
      <c r="K67" s="2">
        <v>0.8</v>
      </c>
      <c r="L67" s="2">
        <v>0.5</v>
      </c>
      <c r="M67" s="2">
        <v>2.1</v>
      </c>
      <c r="N67" s="2">
        <v>2.7</v>
      </c>
      <c r="O67" s="2">
        <v>22.4</v>
      </c>
      <c r="P67" s="2">
        <v>0.53500000000000003</v>
      </c>
      <c r="Q67" s="2">
        <v>29.1</v>
      </c>
      <c r="R67" s="2">
        <v>4.7</v>
      </c>
      <c r="S67" s="2">
        <v>-0.7</v>
      </c>
      <c r="T67" s="2">
        <v>0.8</v>
      </c>
      <c r="U67" s="5">
        <v>-5</v>
      </c>
      <c r="V67" s="51">
        <f t="shared" si="6"/>
        <v>5.8173532012195119</v>
      </c>
      <c r="W67" s="51">
        <f t="shared" si="2"/>
        <v>1.2000000000000002</v>
      </c>
      <c r="X67" s="51">
        <f t="shared" si="3"/>
        <v>6.9808238414634154</v>
      </c>
      <c r="Y67" s="49">
        <f t="shared" si="4"/>
        <v>66.641440000000003</v>
      </c>
      <c r="Z67" s="9">
        <f t="shared" si="5"/>
        <v>36.811131920731711</v>
      </c>
    </row>
    <row r="68" spans="1:26" x14ac:dyDescent="0.2">
      <c r="A68" s="2" t="s">
        <v>266</v>
      </c>
      <c r="B68" s="2" t="s">
        <v>37</v>
      </c>
      <c r="C68" s="2">
        <v>36</v>
      </c>
      <c r="D68" s="2">
        <v>81</v>
      </c>
      <c r="E68" s="2">
        <v>29</v>
      </c>
      <c r="F68" s="2">
        <v>0.47699999999999998</v>
      </c>
      <c r="G68" s="2">
        <v>0.111</v>
      </c>
      <c r="H68" s="2">
        <v>0.78400000000000003</v>
      </c>
      <c r="I68" s="2">
        <v>7</v>
      </c>
      <c r="J68" s="2">
        <v>1.4</v>
      </c>
      <c r="K68" s="2">
        <v>1</v>
      </c>
      <c r="L68" s="2">
        <v>1</v>
      </c>
      <c r="M68" s="2">
        <v>0.7</v>
      </c>
      <c r="N68" s="2">
        <v>2.2999999999999998</v>
      </c>
      <c r="O68" s="2">
        <v>9.1999999999999993</v>
      </c>
      <c r="P68" s="2">
        <v>0.52800000000000002</v>
      </c>
      <c r="Q68" s="2">
        <v>14.6</v>
      </c>
      <c r="R68" s="2">
        <v>5.8</v>
      </c>
      <c r="S68" s="2">
        <v>0.2</v>
      </c>
      <c r="T68" s="2">
        <v>1.3</v>
      </c>
      <c r="U68" s="5">
        <v>7</v>
      </c>
      <c r="V68" s="51">
        <f t="shared" si="6"/>
        <v>3.1367743902439025</v>
      </c>
      <c r="W68" s="51">
        <f t="shared" si="2"/>
        <v>4.24</v>
      </c>
      <c r="X68" s="51">
        <f t="shared" si="3"/>
        <v>13.299923414634147</v>
      </c>
      <c r="Y68" s="49">
        <f t="shared" si="4"/>
        <v>59.478623999999989</v>
      </c>
      <c r="Z68" s="9">
        <f t="shared" si="5"/>
        <v>36.389273707317066</v>
      </c>
    </row>
    <row r="69" spans="1:26" x14ac:dyDescent="0.2">
      <c r="A69" s="2" t="s">
        <v>84</v>
      </c>
      <c r="B69" s="2" t="s">
        <v>34</v>
      </c>
      <c r="C69" s="2">
        <v>55</v>
      </c>
      <c r="D69" s="2">
        <v>67</v>
      </c>
      <c r="E69" s="2">
        <v>30.7</v>
      </c>
      <c r="F69" s="2">
        <v>0.42</v>
      </c>
      <c r="G69" s="2">
        <v>0.38200000000000001</v>
      </c>
      <c r="H69" s="2">
        <v>0.76800000000000002</v>
      </c>
      <c r="I69" s="2">
        <v>5.9</v>
      </c>
      <c r="J69" s="2">
        <v>4.2</v>
      </c>
      <c r="K69" s="2">
        <v>1.5</v>
      </c>
      <c r="L69" s="2">
        <v>0.4</v>
      </c>
      <c r="M69" s="2">
        <v>1.5</v>
      </c>
      <c r="N69" s="2">
        <v>3.3</v>
      </c>
      <c r="O69" s="2">
        <v>9.5</v>
      </c>
      <c r="P69" s="2">
        <v>0.54600000000000004</v>
      </c>
      <c r="Q69" s="2">
        <v>14.1</v>
      </c>
      <c r="R69" s="2">
        <v>5.3</v>
      </c>
      <c r="S69" s="2">
        <v>2.2999999999999998</v>
      </c>
      <c r="T69" s="2">
        <v>2.2999999999999998</v>
      </c>
      <c r="U69" s="5">
        <v>8</v>
      </c>
      <c r="V69" s="51">
        <f t="shared" si="6"/>
        <v>4.0526573932926828</v>
      </c>
      <c r="W69" s="51">
        <f t="shared" si="2"/>
        <v>4.6400000000000006</v>
      </c>
      <c r="X69" s="51">
        <f t="shared" si="3"/>
        <v>18.80433030487805</v>
      </c>
      <c r="Y69" s="49">
        <f t="shared" si="4"/>
        <v>52.171559999999999</v>
      </c>
      <c r="Z69" s="9">
        <f t="shared" si="5"/>
        <v>35.487945152439025</v>
      </c>
    </row>
    <row r="70" spans="1:26" x14ac:dyDescent="0.2">
      <c r="A70" s="2" t="s">
        <v>516</v>
      </c>
      <c r="B70" s="2" t="s">
        <v>28</v>
      </c>
      <c r="C70" s="2">
        <v>31</v>
      </c>
      <c r="D70" s="2">
        <v>66</v>
      </c>
      <c r="E70" s="2">
        <v>32.799999999999997</v>
      </c>
      <c r="F70" s="2">
        <v>0.45</v>
      </c>
      <c r="G70" s="2">
        <v>0.35699999999999998</v>
      </c>
      <c r="H70" s="2">
        <v>0.78600000000000003</v>
      </c>
      <c r="I70" s="2">
        <v>7.2</v>
      </c>
      <c r="J70" s="2">
        <v>1.5</v>
      </c>
      <c r="K70" s="2">
        <v>0.7</v>
      </c>
      <c r="L70" s="2">
        <v>2</v>
      </c>
      <c r="M70" s="2">
        <v>1.8</v>
      </c>
      <c r="N70" s="2">
        <v>3.7</v>
      </c>
      <c r="O70" s="2">
        <v>18.100000000000001</v>
      </c>
      <c r="P70" s="2">
        <v>0.54600000000000004</v>
      </c>
      <c r="Q70" s="2">
        <v>24.3</v>
      </c>
      <c r="R70" s="2">
        <v>4.5</v>
      </c>
      <c r="S70" s="2">
        <v>0.2</v>
      </c>
      <c r="T70" s="2">
        <v>1.2</v>
      </c>
      <c r="U70" s="5">
        <v>-1</v>
      </c>
      <c r="V70" s="51">
        <f t="shared" si="6"/>
        <v>4.1431499999999994</v>
      </c>
      <c r="W70" s="51">
        <f t="shared" si="2"/>
        <v>2.08</v>
      </c>
      <c r="X70" s="51">
        <f t="shared" si="3"/>
        <v>8.6177519999999994</v>
      </c>
      <c r="Y70" s="49">
        <f t="shared" si="4"/>
        <v>61.703664000000018</v>
      </c>
      <c r="Z70" s="9">
        <f t="shared" si="5"/>
        <v>35.160708000000007</v>
      </c>
    </row>
    <row r="71" spans="1:26" x14ac:dyDescent="0.2">
      <c r="A71" s="2" t="s">
        <v>390</v>
      </c>
      <c r="B71" s="2" t="s">
        <v>20</v>
      </c>
      <c r="C71" s="2">
        <v>43</v>
      </c>
      <c r="D71" s="2">
        <v>79</v>
      </c>
      <c r="E71" s="2">
        <v>31.5</v>
      </c>
      <c r="F71" s="2">
        <v>0.45100000000000001</v>
      </c>
      <c r="G71" s="2">
        <v>0.34</v>
      </c>
      <c r="H71" s="2">
        <v>0.85499999999999998</v>
      </c>
      <c r="I71" s="2">
        <v>3.1</v>
      </c>
      <c r="J71" s="2">
        <v>6.3</v>
      </c>
      <c r="K71" s="2">
        <v>0.9</v>
      </c>
      <c r="L71" s="2">
        <v>0.2</v>
      </c>
      <c r="M71" s="2">
        <v>3.3</v>
      </c>
      <c r="N71" s="2">
        <v>1.9</v>
      </c>
      <c r="O71" s="2">
        <v>17.899999999999999</v>
      </c>
      <c r="P71" s="2">
        <v>0.53300000000000003</v>
      </c>
      <c r="Q71" s="2">
        <v>27.8</v>
      </c>
      <c r="R71" s="2">
        <v>3.7</v>
      </c>
      <c r="S71" s="2">
        <v>-0.7</v>
      </c>
      <c r="T71" s="2">
        <v>0.8</v>
      </c>
      <c r="U71" s="5">
        <v>-6</v>
      </c>
      <c r="V71" s="51">
        <f t="shared" si="6"/>
        <v>7.5578071646341449</v>
      </c>
      <c r="W71" s="51">
        <f t="shared" si="2"/>
        <v>0.60000000000000009</v>
      </c>
      <c r="X71" s="51">
        <f t="shared" si="3"/>
        <v>4.5346842987804878</v>
      </c>
      <c r="Y71" s="49">
        <f t="shared" si="4"/>
        <v>65.761811999999992</v>
      </c>
      <c r="Z71" s="9">
        <f t="shared" si="5"/>
        <v>35.148248149390241</v>
      </c>
    </row>
    <row r="72" spans="1:26" x14ac:dyDescent="0.2">
      <c r="A72" s="2" t="s">
        <v>264</v>
      </c>
      <c r="B72" s="2" t="s">
        <v>18</v>
      </c>
      <c r="C72" s="2">
        <v>47</v>
      </c>
      <c r="D72" s="2">
        <v>72</v>
      </c>
      <c r="E72" s="2">
        <v>21.3</v>
      </c>
      <c r="F72" s="2">
        <v>0.54500000000000004</v>
      </c>
      <c r="G72" s="2">
        <v>0.13200000000000001</v>
      </c>
      <c r="H72" s="2">
        <v>0.78600000000000003</v>
      </c>
      <c r="I72" s="2">
        <v>6.7</v>
      </c>
      <c r="J72" s="2">
        <v>0.9</v>
      </c>
      <c r="K72" s="2">
        <v>0.4</v>
      </c>
      <c r="L72" s="2">
        <v>0.5</v>
      </c>
      <c r="M72" s="2">
        <v>1.7</v>
      </c>
      <c r="N72" s="2">
        <v>2.1</v>
      </c>
      <c r="O72" s="2">
        <v>14.3</v>
      </c>
      <c r="P72" s="2">
        <v>0.59899999999999998</v>
      </c>
      <c r="Q72" s="2">
        <v>27.3</v>
      </c>
      <c r="R72" s="2">
        <v>5.8</v>
      </c>
      <c r="S72" s="2">
        <v>-1.2</v>
      </c>
      <c r="T72" s="2">
        <v>0.3</v>
      </c>
      <c r="U72" s="5">
        <v>9</v>
      </c>
      <c r="V72" s="51">
        <f t="shared" ref="V72:V103" si="7">C72*(D72/82*E72/48*Q72/100)</f>
        <v>4.9993957317073177</v>
      </c>
      <c r="W72" s="51">
        <f t="shared" ref="W72:W135" si="8">R72*0.4+T72*0.4+U72*0.2</f>
        <v>4.24</v>
      </c>
      <c r="X72" s="51">
        <f t="shared" ref="X72:X135" si="9">V72*W72</f>
        <v>21.197437902439027</v>
      </c>
      <c r="Y72" s="49">
        <f t="shared" ref="Y72:Y135" si="10">D72*(O72*P72+1.5*J72+1.2*I72+3*(K72+L72)-M72-N72)/25</f>
        <v>48.544415999999998</v>
      </c>
      <c r="Z72" s="9">
        <f t="shared" ref="Z72:Z135" si="11">0.5*(X72)+0.5*(Y72)</f>
        <v>34.870926951219516</v>
      </c>
    </row>
    <row r="73" spans="1:26" x14ac:dyDescent="0.2">
      <c r="A73" s="2" t="s">
        <v>598</v>
      </c>
      <c r="B73" s="2" t="s">
        <v>24</v>
      </c>
      <c r="C73" s="2">
        <v>61</v>
      </c>
      <c r="D73" s="2">
        <v>79</v>
      </c>
      <c r="E73" s="2">
        <v>18.7</v>
      </c>
      <c r="F73" s="2">
        <v>0.59</v>
      </c>
      <c r="G73" s="3"/>
      <c r="H73" s="2">
        <v>0.70799999999999996</v>
      </c>
      <c r="I73" s="2">
        <v>5.6</v>
      </c>
      <c r="J73" s="2">
        <v>1.6</v>
      </c>
      <c r="K73" s="2">
        <v>0.4</v>
      </c>
      <c r="L73" s="2">
        <v>0.5</v>
      </c>
      <c r="M73" s="2">
        <v>1</v>
      </c>
      <c r="N73" s="2">
        <v>1.6</v>
      </c>
      <c r="O73" s="2">
        <v>7.3</v>
      </c>
      <c r="P73" s="2">
        <v>0.61299999999999999</v>
      </c>
      <c r="Q73" s="2">
        <v>16.899999999999999</v>
      </c>
      <c r="R73" s="2">
        <v>5.7</v>
      </c>
      <c r="S73" s="2">
        <v>3.2</v>
      </c>
      <c r="T73" s="2">
        <v>1.9</v>
      </c>
      <c r="U73" s="5">
        <v>17</v>
      </c>
      <c r="V73" s="51">
        <f t="shared" si="7"/>
        <v>3.8692799034552836</v>
      </c>
      <c r="W73" s="51">
        <f t="shared" si="8"/>
        <v>6.44</v>
      </c>
      <c r="X73" s="51">
        <f t="shared" si="9"/>
        <v>24.918162578252026</v>
      </c>
      <c r="Y73" s="49">
        <f t="shared" si="10"/>
        <v>43.275883999999998</v>
      </c>
      <c r="Z73" s="9">
        <f t="shared" si="11"/>
        <v>34.097023289126014</v>
      </c>
    </row>
    <row r="74" spans="1:26" x14ac:dyDescent="0.2">
      <c r="A74" s="2" t="s">
        <v>552</v>
      </c>
      <c r="B74" s="2" t="s">
        <v>31</v>
      </c>
      <c r="C74" s="2">
        <v>42</v>
      </c>
      <c r="D74" s="2">
        <v>74</v>
      </c>
      <c r="E74" s="2">
        <v>30.2</v>
      </c>
      <c r="F74" s="2">
        <v>0.52700000000000002</v>
      </c>
      <c r="G74" s="2">
        <v>0.38100000000000001</v>
      </c>
      <c r="H74" s="2">
        <v>0.52300000000000002</v>
      </c>
      <c r="I74" s="2">
        <v>6.1</v>
      </c>
      <c r="J74" s="2">
        <v>1.6</v>
      </c>
      <c r="K74" s="2">
        <v>1.5</v>
      </c>
      <c r="L74" s="2">
        <v>0.4</v>
      </c>
      <c r="M74" s="2">
        <v>1.3</v>
      </c>
      <c r="N74" s="2">
        <v>1.8</v>
      </c>
      <c r="O74" s="2">
        <v>11</v>
      </c>
      <c r="P74" s="2">
        <v>0.56200000000000006</v>
      </c>
      <c r="Q74" s="2">
        <v>16.399999999999999</v>
      </c>
      <c r="R74" s="2">
        <v>4.5999999999999996</v>
      </c>
      <c r="S74" s="2">
        <v>1.4</v>
      </c>
      <c r="T74" s="2">
        <v>1.9</v>
      </c>
      <c r="U74" s="5">
        <v>2</v>
      </c>
      <c r="V74" s="51">
        <f t="shared" si="7"/>
        <v>3.9108999999999994</v>
      </c>
      <c r="W74" s="51">
        <f t="shared" si="8"/>
        <v>2.9999999999999996</v>
      </c>
      <c r="X74" s="51">
        <f t="shared" si="9"/>
        <v>11.732699999999996</v>
      </c>
      <c r="Y74" s="49">
        <f t="shared" si="10"/>
        <v>54.765919999999994</v>
      </c>
      <c r="Z74" s="9">
        <f t="shared" si="11"/>
        <v>33.249309999999994</v>
      </c>
    </row>
    <row r="75" spans="1:26" x14ac:dyDescent="0.2">
      <c r="A75" s="2" t="s">
        <v>539</v>
      </c>
      <c r="B75" s="2" t="s">
        <v>40</v>
      </c>
      <c r="C75" s="2">
        <v>31</v>
      </c>
      <c r="D75" s="2">
        <v>82</v>
      </c>
      <c r="E75" s="2">
        <v>37.200000000000003</v>
      </c>
      <c r="F75" s="2">
        <v>0.45200000000000001</v>
      </c>
      <c r="G75" s="2">
        <v>0.35599999999999998</v>
      </c>
      <c r="H75" s="2">
        <v>0.76</v>
      </c>
      <c r="I75" s="2">
        <v>4</v>
      </c>
      <c r="J75" s="2">
        <v>2.2999999999999998</v>
      </c>
      <c r="K75" s="2">
        <v>1</v>
      </c>
      <c r="L75" s="2">
        <v>0.4</v>
      </c>
      <c r="M75" s="2">
        <v>2.2999999999999998</v>
      </c>
      <c r="N75" s="2">
        <v>2.2000000000000002</v>
      </c>
      <c r="O75" s="2">
        <v>23.6</v>
      </c>
      <c r="P75" s="2">
        <v>0.53400000000000003</v>
      </c>
      <c r="Q75" s="2">
        <v>29</v>
      </c>
      <c r="R75" s="2">
        <v>4.2</v>
      </c>
      <c r="S75" s="2">
        <v>-2.7</v>
      </c>
      <c r="T75" s="2">
        <v>-0.6</v>
      </c>
      <c r="U75" s="5">
        <v>-8</v>
      </c>
      <c r="V75" s="51">
        <f t="shared" si="7"/>
        <v>6.9672499999999999</v>
      </c>
      <c r="W75" s="51">
        <f t="shared" si="8"/>
        <v>-0.15999999999999992</v>
      </c>
      <c r="X75" s="51">
        <f t="shared" si="9"/>
        <v>-1.1147599999999995</v>
      </c>
      <c r="Y75" s="49">
        <f t="shared" si="10"/>
        <v>67.411872000000002</v>
      </c>
      <c r="Z75" s="9">
        <f t="shared" si="11"/>
        <v>33.148555999999999</v>
      </c>
    </row>
    <row r="76" spans="1:26" x14ac:dyDescent="0.2">
      <c r="A76" s="2" t="s">
        <v>222</v>
      </c>
      <c r="B76" s="2" t="s">
        <v>26</v>
      </c>
      <c r="C76" s="2">
        <v>51</v>
      </c>
      <c r="D76" s="2">
        <v>49</v>
      </c>
      <c r="E76" s="2">
        <v>31.5</v>
      </c>
      <c r="F76" s="2">
        <v>0.47699999999999998</v>
      </c>
      <c r="G76" s="2">
        <v>0.40300000000000002</v>
      </c>
      <c r="H76" s="2">
        <v>0.80100000000000005</v>
      </c>
      <c r="I76" s="2">
        <v>3.4</v>
      </c>
      <c r="J76" s="2">
        <v>4.2</v>
      </c>
      <c r="K76" s="2">
        <v>1</v>
      </c>
      <c r="L76" s="2">
        <v>0.2</v>
      </c>
      <c r="M76" s="2">
        <v>1.7</v>
      </c>
      <c r="N76" s="2">
        <v>2.2999999999999998</v>
      </c>
      <c r="O76" s="2">
        <v>16.899999999999999</v>
      </c>
      <c r="P76" s="2">
        <v>0.59899999999999998</v>
      </c>
      <c r="Q76" s="2">
        <v>23.5</v>
      </c>
      <c r="R76" s="2">
        <v>5.9</v>
      </c>
      <c r="S76" s="2">
        <v>3.6</v>
      </c>
      <c r="T76" s="2">
        <v>2.2000000000000002</v>
      </c>
      <c r="U76" s="5">
        <v>12</v>
      </c>
      <c r="V76" s="51">
        <f t="shared" si="7"/>
        <v>4.6999104420731701</v>
      </c>
      <c r="W76" s="51">
        <f t="shared" si="8"/>
        <v>5.6400000000000006</v>
      </c>
      <c r="X76" s="51">
        <f t="shared" si="9"/>
        <v>26.507494893292684</v>
      </c>
      <c r="Y76" s="49">
        <f t="shared" si="10"/>
        <v>39.402075999999994</v>
      </c>
      <c r="Z76" s="9">
        <f t="shared" si="11"/>
        <v>32.954785446646341</v>
      </c>
    </row>
    <row r="77" spans="1:26" x14ac:dyDescent="0.2">
      <c r="A77" s="2" t="s">
        <v>543</v>
      </c>
      <c r="B77" s="2" t="s">
        <v>37</v>
      </c>
      <c r="C77" s="2">
        <v>36</v>
      </c>
      <c r="D77" s="2">
        <v>76</v>
      </c>
      <c r="E77" s="2">
        <v>30.2</v>
      </c>
      <c r="F77" s="2">
        <v>0.42199999999999999</v>
      </c>
      <c r="G77" s="2">
        <v>0.35</v>
      </c>
      <c r="H77" s="2">
        <v>0.873</v>
      </c>
      <c r="I77" s="2">
        <v>6.6</v>
      </c>
      <c r="J77" s="2">
        <v>1.4</v>
      </c>
      <c r="K77" s="2">
        <v>0.8</v>
      </c>
      <c r="L77" s="2">
        <v>0.7</v>
      </c>
      <c r="M77" s="2">
        <v>0.8</v>
      </c>
      <c r="N77" s="2">
        <v>1.8</v>
      </c>
      <c r="O77" s="2">
        <v>11.2</v>
      </c>
      <c r="P77" s="2">
        <v>0.55100000000000005</v>
      </c>
      <c r="Q77" s="2">
        <v>16.3</v>
      </c>
      <c r="R77" s="2">
        <v>5</v>
      </c>
      <c r="S77" s="2">
        <v>0.2</v>
      </c>
      <c r="T77" s="2">
        <v>1.3</v>
      </c>
      <c r="U77" s="5">
        <v>3</v>
      </c>
      <c r="V77" s="51">
        <f t="shared" si="7"/>
        <v>3.4218073170731711</v>
      </c>
      <c r="W77" s="51">
        <f t="shared" si="8"/>
        <v>3.12</v>
      </c>
      <c r="X77" s="51">
        <f t="shared" si="9"/>
        <v>10.676038829268295</v>
      </c>
      <c r="Y77" s="49">
        <f t="shared" si="10"/>
        <v>54.997247999999992</v>
      </c>
      <c r="Z77" s="9">
        <f t="shared" si="11"/>
        <v>32.836643414634146</v>
      </c>
    </row>
    <row r="78" spans="1:26" x14ac:dyDescent="0.2">
      <c r="A78" s="2" t="s">
        <v>70</v>
      </c>
      <c r="B78" s="2" t="s">
        <v>33</v>
      </c>
      <c r="C78" s="2">
        <v>33</v>
      </c>
      <c r="D78" s="2">
        <v>79</v>
      </c>
      <c r="E78" s="2">
        <v>35.5</v>
      </c>
      <c r="F78" s="2">
        <v>0.46800000000000003</v>
      </c>
      <c r="G78" s="2">
        <v>0.35099999999999998</v>
      </c>
      <c r="H78" s="2">
        <v>0.86099999999999999</v>
      </c>
      <c r="I78" s="2">
        <v>5</v>
      </c>
      <c r="J78" s="2">
        <v>1.5</v>
      </c>
      <c r="K78" s="2">
        <v>0.8</v>
      </c>
      <c r="L78" s="2">
        <v>0.2</v>
      </c>
      <c r="M78" s="2">
        <v>1.3</v>
      </c>
      <c r="N78" s="2">
        <v>1.6</v>
      </c>
      <c r="O78" s="2">
        <v>19.2</v>
      </c>
      <c r="P78" s="2">
        <v>0.54100000000000004</v>
      </c>
      <c r="Q78" s="2">
        <v>25.3</v>
      </c>
      <c r="R78" s="2">
        <v>4.5999999999999996</v>
      </c>
      <c r="S78" s="2">
        <v>-1.9</v>
      </c>
      <c r="T78" s="2">
        <v>0.1</v>
      </c>
      <c r="U78" s="5">
        <v>-5</v>
      </c>
      <c r="V78" s="51">
        <f t="shared" si="7"/>
        <v>5.9488746189024386</v>
      </c>
      <c r="W78" s="51">
        <f t="shared" si="8"/>
        <v>0.87999999999999989</v>
      </c>
      <c r="X78" s="51">
        <f t="shared" si="9"/>
        <v>5.2350096646341457</v>
      </c>
      <c r="Y78" s="49">
        <f t="shared" si="10"/>
        <v>59.209551999999995</v>
      </c>
      <c r="Z78" s="9">
        <f t="shared" si="11"/>
        <v>32.222280832317068</v>
      </c>
    </row>
    <row r="79" spans="1:26" x14ac:dyDescent="0.2">
      <c r="A79" s="2" t="s">
        <v>373</v>
      </c>
      <c r="B79" s="2" t="s">
        <v>39</v>
      </c>
      <c r="C79" s="2">
        <v>26</v>
      </c>
      <c r="D79" s="2">
        <v>74</v>
      </c>
      <c r="E79" s="2">
        <v>28.8</v>
      </c>
      <c r="F79" s="2">
        <v>0.48799999999999999</v>
      </c>
      <c r="G79" s="2">
        <v>0.27</v>
      </c>
      <c r="H79" s="2">
        <v>0.72299999999999998</v>
      </c>
      <c r="I79" s="2">
        <v>8.6</v>
      </c>
      <c r="J79" s="2">
        <v>3.6</v>
      </c>
      <c r="K79" s="2">
        <v>0.7</v>
      </c>
      <c r="L79" s="2">
        <v>0.5</v>
      </c>
      <c r="M79" s="2">
        <v>2.2999999999999998</v>
      </c>
      <c r="N79" s="2">
        <v>3.4</v>
      </c>
      <c r="O79" s="2">
        <v>13.2</v>
      </c>
      <c r="P79" s="2">
        <v>0.54300000000000004</v>
      </c>
      <c r="Q79" s="2">
        <v>21.4</v>
      </c>
      <c r="R79" s="2">
        <v>3.5</v>
      </c>
      <c r="S79" s="2">
        <v>0</v>
      </c>
      <c r="T79" s="2">
        <v>1.1000000000000001</v>
      </c>
      <c r="U79" s="5">
        <v>-5</v>
      </c>
      <c r="V79" s="51">
        <f t="shared" si="7"/>
        <v>3.0127024390243902</v>
      </c>
      <c r="W79" s="51">
        <f t="shared" si="8"/>
        <v>0.8400000000000003</v>
      </c>
      <c r="X79" s="51">
        <f t="shared" si="9"/>
        <v>2.5306700487804887</v>
      </c>
      <c r="Y79" s="49">
        <f t="shared" si="10"/>
        <v>61.531296000000005</v>
      </c>
      <c r="Z79" s="9">
        <f t="shared" si="11"/>
        <v>32.030983024390245</v>
      </c>
    </row>
    <row r="80" spans="1:26" x14ac:dyDescent="0.2">
      <c r="A80" s="2" t="s">
        <v>307</v>
      </c>
      <c r="B80" s="2" t="s">
        <v>46</v>
      </c>
      <c r="C80" s="2">
        <v>28</v>
      </c>
      <c r="D80" s="2">
        <v>81</v>
      </c>
      <c r="E80" s="2">
        <v>26.3</v>
      </c>
      <c r="F80" s="2">
        <v>0.46100000000000002</v>
      </c>
      <c r="G80" s="2">
        <v>0.2</v>
      </c>
      <c r="H80" s="2">
        <v>0.81100000000000005</v>
      </c>
      <c r="I80" s="2">
        <v>3.1</v>
      </c>
      <c r="J80" s="2">
        <v>6.6</v>
      </c>
      <c r="K80" s="2">
        <v>1.7</v>
      </c>
      <c r="L80" s="2">
        <v>0.1</v>
      </c>
      <c r="M80" s="2">
        <v>2</v>
      </c>
      <c r="N80" s="2">
        <v>1.7</v>
      </c>
      <c r="O80" s="2">
        <v>6.9</v>
      </c>
      <c r="P80" s="2">
        <v>0.504</v>
      </c>
      <c r="Q80" s="2">
        <v>14.4</v>
      </c>
      <c r="R80" s="2">
        <v>3.8</v>
      </c>
      <c r="S80" s="2">
        <v>-1.9</v>
      </c>
      <c r="T80" s="2">
        <v>0</v>
      </c>
      <c r="U80" s="5">
        <v>-1</v>
      </c>
      <c r="V80" s="51">
        <f t="shared" si="7"/>
        <v>2.1822585365853659</v>
      </c>
      <c r="W80" s="51">
        <f t="shared" si="8"/>
        <v>1.32</v>
      </c>
      <c r="X80" s="51">
        <f t="shared" si="9"/>
        <v>2.880581268292683</v>
      </c>
      <c r="Y80" s="49">
        <f t="shared" si="10"/>
        <v>60.904223999999992</v>
      </c>
      <c r="Z80" s="9">
        <f t="shared" si="11"/>
        <v>31.892402634146336</v>
      </c>
    </row>
    <row r="81" spans="1:26" x14ac:dyDescent="0.2">
      <c r="A81" s="2" t="s">
        <v>328</v>
      </c>
      <c r="B81" s="2" t="s">
        <v>42</v>
      </c>
      <c r="C81" s="2">
        <v>49</v>
      </c>
      <c r="D81" s="2">
        <v>76</v>
      </c>
      <c r="E81" s="2">
        <v>31.2</v>
      </c>
      <c r="F81" s="2">
        <v>0.45700000000000002</v>
      </c>
      <c r="G81" s="2">
        <v>0.36199999999999999</v>
      </c>
      <c r="H81" s="2">
        <v>0.83699999999999997</v>
      </c>
      <c r="I81" s="2">
        <v>6.5</v>
      </c>
      <c r="J81" s="2">
        <v>1.7</v>
      </c>
      <c r="K81" s="2">
        <v>1.1000000000000001</v>
      </c>
      <c r="L81" s="2">
        <v>0.6</v>
      </c>
      <c r="M81" s="2">
        <v>1.7</v>
      </c>
      <c r="N81" s="2">
        <v>3.3</v>
      </c>
      <c r="O81" s="2">
        <v>14</v>
      </c>
      <c r="P81" s="2">
        <v>0.54</v>
      </c>
      <c r="Q81" s="2">
        <v>20.5</v>
      </c>
      <c r="R81" s="2">
        <v>4.0999999999999996</v>
      </c>
      <c r="S81" s="2">
        <v>-1</v>
      </c>
      <c r="T81" s="2">
        <v>0.6</v>
      </c>
      <c r="U81" s="5">
        <v>-3</v>
      </c>
      <c r="V81" s="51">
        <f t="shared" si="7"/>
        <v>6.0514999999999999</v>
      </c>
      <c r="W81" s="51">
        <f t="shared" si="8"/>
        <v>1.2799999999999998</v>
      </c>
      <c r="X81" s="51">
        <f t="shared" si="9"/>
        <v>7.745919999999999</v>
      </c>
      <c r="Y81" s="49">
        <f t="shared" si="10"/>
        <v>54.750400000000006</v>
      </c>
      <c r="Z81" s="9">
        <f t="shared" si="11"/>
        <v>31.248160000000002</v>
      </c>
    </row>
    <row r="82" spans="1:26" x14ac:dyDescent="0.2">
      <c r="A82" s="2" t="s">
        <v>319</v>
      </c>
      <c r="B82" s="2" t="s">
        <v>24</v>
      </c>
      <c r="C82" s="2">
        <v>61</v>
      </c>
      <c r="D82" s="2">
        <v>80</v>
      </c>
      <c r="E82" s="2">
        <v>21.9</v>
      </c>
      <c r="F82" s="2">
        <v>0.44</v>
      </c>
      <c r="G82" s="2">
        <v>0.41399999999999998</v>
      </c>
      <c r="H82" s="2">
        <v>0.82499999999999996</v>
      </c>
      <c r="I82" s="2">
        <v>1.8</v>
      </c>
      <c r="J82" s="2">
        <v>3.5</v>
      </c>
      <c r="K82" s="2">
        <v>0.8</v>
      </c>
      <c r="L82" s="2">
        <v>0</v>
      </c>
      <c r="M82" s="2">
        <v>1.3</v>
      </c>
      <c r="N82" s="2">
        <v>1.4</v>
      </c>
      <c r="O82" s="2">
        <v>9.5</v>
      </c>
      <c r="P82" s="2">
        <v>0.57799999999999996</v>
      </c>
      <c r="Q82" s="2">
        <v>19.5</v>
      </c>
      <c r="R82" s="2">
        <v>5.0999999999999996</v>
      </c>
      <c r="S82" s="2">
        <v>1.3</v>
      </c>
      <c r="T82" s="2">
        <v>1.5</v>
      </c>
      <c r="U82" s="5">
        <v>7</v>
      </c>
      <c r="V82" s="51">
        <f t="shared" si="7"/>
        <v>5.2947256097560969</v>
      </c>
      <c r="W82" s="51">
        <f t="shared" si="8"/>
        <v>4.04</v>
      </c>
      <c r="X82" s="51">
        <f t="shared" si="9"/>
        <v>21.390691463414633</v>
      </c>
      <c r="Y82" s="49">
        <f t="shared" si="10"/>
        <v>40.3232</v>
      </c>
      <c r="Z82" s="9">
        <f t="shared" si="11"/>
        <v>30.856945731707317</v>
      </c>
    </row>
    <row r="83" spans="1:26" x14ac:dyDescent="0.2">
      <c r="A83" s="2" t="s">
        <v>432</v>
      </c>
      <c r="B83" s="2" t="s">
        <v>25</v>
      </c>
      <c r="C83" s="2">
        <v>41</v>
      </c>
      <c r="D83" s="2">
        <v>60</v>
      </c>
      <c r="E83" s="2">
        <v>29.9</v>
      </c>
      <c r="F83" s="2">
        <v>0.434</v>
      </c>
      <c r="G83" s="2">
        <v>0.31</v>
      </c>
      <c r="H83" s="2">
        <v>0.79400000000000004</v>
      </c>
      <c r="I83" s="2">
        <v>4.5</v>
      </c>
      <c r="J83" s="2">
        <v>3.8</v>
      </c>
      <c r="K83" s="2">
        <v>1.4</v>
      </c>
      <c r="L83" s="2">
        <v>0.7</v>
      </c>
      <c r="M83" s="2">
        <v>2.2999999999999998</v>
      </c>
      <c r="N83" s="2">
        <v>1.9</v>
      </c>
      <c r="O83" s="2">
        <v>18.3</v>
      </c>
      <c r="P83" s="2">
        <v>0.50800000000000001</v>
      </c>
      <c r="Q83" s="2">
        <v>29.6</v>
      </c>
      <c r="R83" s="2">
        <v>3.4</v>
      </c>
      <c r="S83" s="2">
        <v>1</v>
      </c>
      <c r="T83" s="2">
        <v>1.3</v>
      </c>
      <c r="U83" s="5">
        <v>-3</v>
      </c>
      <c r="V83" s="51">
        <f t="shared" si="7"/>
        <v>5.5314999999999994</v>
      </c>
      <c r="W83" s="51">
        <f t="shared" si="8"/>
        <v>1.28</v>
      </c>
      <c r="X83" s="51">
        <f t="shared" si="9"/>
        <v>7.0803199999999995</v>
      </c>
      <c r="Y83" s="49">
        <f t="shared" si="10"/>
        <v>53.991359999999993</v>
      </c>
      <c r="Z83" s="9">
        <f t="shared" si="11"/>
        <v>30.535839999999997</v>
      </c>
    </row>
    <row r="84" spans="1:26" x14ac:dyDescent="0.2">
      <c r="A84" s="2" t="s">
        <v>203</v>
      </c>
      <c r="B84" s="2" t="s">
        <v>20</v>
      </c>
      <c r="C84" s="2">
        <v>43</v>
      </c>
      <c r="D84" s="2">
        <v>79</v>
      </c>
      <c r="E84" s="2">
        <v>27.3</v>
      </c>
      <c r="F84" s="2">
        <v>0.45500000000000002</v>
      </c>
      <c r="G84" s="2">
        <v>0.35699999999999998</v>
      </c>
      <c r="H84" s="2">
        <v>0.76600000000000001</v>
      </c>
      <c r="I84" s="2">
        <v>2.8</v>
      </c>
      <c r="J84" s="2">
        <v>2.2999999999999998</v>
      </c>
      <c r="K84" s="2">
        <v>0.7</v>
      </c>
      <c r="L84" s="2">
        <v>0.2</v>
      </c>
      <c r="M84" s="2">
        <v>1.3</v>
      </c>
      <c r="N84" s="2">
        <v>1.3</v>
      </c>
      <c r="O84" s="2">
        <v>14.5</v>
      </c>
      <c r="P84" s="2">
        <v>0.56799999999999995</v>
      </c>
      <c r="Q84" s="2">
        <v>22.5</v>
      </c>
      <c r="R84" s="2">
        <v>4.8</v>
      </c>
      <c r="S84" s="2">
        <v>-0.3</v>
      </c>
      <c r="T84" s="2">
        <v>0.9</v>
      </c>
      <c r="U84" s="5">
        <v>1</v>
      </c>
      <c r="V84" s="51">
        <f t="shared" si="7"/>
        <v>5.3013395579268296</v>
      </c>
      <c r="W84" s="51">
        <f t="shared" si="8"/>
        <v>2.48</v>
      </c>
      <c r="X84" s="51">
        <f t="shared" si="9"/>
        <v>13.147322103658537</v>
      </c>
      <c r="Y84" s="49">
        <f t="shared" si="10"/>
        <v>47.861359999999998</v>
      </c>
      <c r="Z84" s="9">
        <f t="shared" si="11"/>
        <v>30.504341051829268</v>
      </c>
    </row>
    <row r="85" spans="1:26" x14ac:dyDescent="0.2">
      <c r="A85" s="2" t="s">
        <v>290</v>
      </c>
      <c r="B85" s="2" t="s">
        <v>25</v>
      </c>
      <c r="C85" s="2">
        <v>41</v>
      </c>
      <c r="D85" s="2">
        <v>81</v>
      </c>
      <c r="E85" s="2">
        <v>28</v>
      </c>
      <c r="F85" s="2">
        <v>0.49299999999999999</v>
      </c>
      <c r="G85" s="2">
        <v>0</v>
      </c>
      <c r="H85" s="2">
        <v>0.72099999999999997</v>
      </c>
      <c r="I85" s="2">
        <v>6.4</v>
      </c>
      <c r="J85" s="2">
        <v>1</v>
      </c>
      <c r="K85" s="2">
        <v>0.2</v>
      </c>
      <c r="L85" s="2">
        <v>1.4</v>
      </c>
      <c r="M85" s="2">
        <v>1.1000000000000001</v>
      </c>
      <c r="N85" s="2">
        <v>1.9</v>
      </c>
      <c r="O85" s="2">
        <v>10.4</v>
      </c>
      <c r="P85" s="2">
        <v>0.51100000000000001</v>
      </c>
      <c r="Q85" s="2">
        <v>17.5</v>
      </c>
      <c r="R85" s="2">
        <v>4.3</v>
      </c>
      <c r="S85" s="2">
        <v>-0.9</v>
      </c>
      <c r="T85" s="2">
        <v>0.6</v>
      </c>
      <c r="U85" s="5">
        <v>0</v>
      </c>
      <c r="V85" s="51">
        <f t="shared" si="7"/>
        <v>4.1343749999999995</v>
      </c>
      <c r="W85" s="51">
        <f t="shared" si="8"/>
        <v>1.96</v>
      </c>
      <c r="X85" s="51">
        <f t="shared" si="9"/>
        <v>8.103374999999998</v>
      </c>
      <c r="Y85" s="49">
        <f t="shared" si="10"/>
        <v>52.793855999999998</v>
      </c>
      <c r="Z85" s="9">
        <f t="shared" si="11"/>
        <v>30.448615499999999</v>
      </c>
    </row>
    <row r="86" spans="1:26" x14ac:dyDescent="0.2">
      <c r="A86" s="2" t="s">
        <v>401</v>
      </c>
      <c r="B86" s="2" t="s">
        <v>41</v>
      </c>
      <c r="C86" s="2">
        <v>53</v>
      </c>
      <c r="D86" s="2">
        <v>79</v>
      </c>
      <c r="E86" s="2">
        <v>30.4</v>
      </c>
      <c r="F86" s="2">
        <v>0.35899999999999999</v>
      </c>
      <c r="G86" s="2">
        <v>0.28299999999999997</v>
      </c>
      <c r="H86" s="2">
        <v>0.81200000000000006</v>
      </c>
      <c r="I86" s="2">
        <v>3.9</v>
      </c>
      <c r="J86" s="2">
        <v>4.5999999999999996</v>
      </c>
      <c r="K86" s="2">
        <v>1.6</v>
      </c>
      <c r="L86" s="2">
        <v>0.4</v>
      </c>
      <c r="M86" s="2">
        <v>2</v>
      </c>
      <c r="N86" s="2">
        <v>2.4</v>
      </c>
      <c r="O86" s="2">
        <v>10.6</v>
      </c>
      <c r="P86" s="2">
        <v>0.48599999999999999</v>
      </c>
      <c r="Q86" s="2">
        <v>18.8</v>
      </c>
      <c r="R86" s="2">
        <v>3.2</v>
      </c>
      <c r="S86" s="2">
        <v>-0.3</v>
      </c>
      <c r="T86" s="2">
        <v>1</v>
      </c>
      <c r="U86" s="5">
        <v>-6</v>
      </c>
      <c r="V86" s="51">
        <f t="shared" si="7"/>
        <v>6.079660162601626</v>
      </c>
      <c r="W86" s="51">
        <f t="shared" si="8"/>
        <v>0.48</v>
      </c>
      <c r="X86" s="51">
        <f t="shared" si="9"/>
        <v>2.9182368780487802</v>
      </c>
      <c r="Y86" s="49">
        <f t="shared" si="10"/>
        <v>57.927855999999998</v>
      </c>
      <c r="Z86" s="9">
        <f t="shared" si="11"/>
        <v>30.42304643902439</v>
      </c>
    </row>
    <row r="87" spans="1:26" x14ac:dyDescent="0.2">
      <c r="A87" s="2" t="s">
        <v>200</v>
      </c>
      <c r="B87" s="2" t="s">
        <v>30</v>
      </c>
      <c r="C87" s="2">
        <v>43</v>
      </c>
      <c r="D87" s="2">
        <v>77</v>
      </c>
      <c r="E87" s="2">
        <v>27.3</v>
      </c>
      <c r="F87" s="2">
        <v>0.5</v>
      </c>
      <c r="G87" s="2">
        <v>0.379</v>
      </c>
      <c r="H87" s="2">
        <v>0.80200000000000005</v>
      </c>
      <c r="I87" s="2">
        <v>7.1</v>
      </c>
      <c r="J87" s="2">
        <v>1.1000000000000001</v>
      </c>
      <c r="K87" s="2">
        <v>0.6</v>
      </c>
      <c r="L87" s="2">
        <v>0.4</v>
      </c>
      <c r="M87" s="2">
        <v>1.2</v>
      </c>
      <c r="N87" s="2">
        <v>3.2</v>
      </c>
      <c r="O87" s="2">
        <v>8.9</v>
      </c>
      <c r="P87" s="2">
        <v>0.60099999999999998</v>
      </c>
      <c r="Q87" s="2">
        <v>14.4</v>
      </c>
      <c r="R87" s="2">
        <v>5.8</v>
      </c>
      <c r="S87" s="2">
        <v>0.7</v>
      </c>
      <c r="T87" s="2">
        <v>1.4</v>
      </c>
      <c r="U87" s="5">
        <v>10</v>
      </c>
      <c r="V87" s="51">
        <f t="shared" si="7"/>
        <v>3.306962195121951</v>
      </c>
      <c r="W87" s="51">
        <f t="shared" si="8"/>
        <v>4.88</v>
      </c>
      <c r="X87" s="51">
        <f t="shared" si="9"/>
        <v>16.137975512195119</v>
      </c>
      <c r="Y87" s="49">
        <f t="shared" si="10"/>
        <v>43.486212000000016</v>
      </c>
      <c r="Z87" s="9">
        <f t="shared" si="11"/>
        <v>29.812093756097568</v>
      </c>
    </row>
    <row r="88" spans="1:26" x14ac:dyDescent="0.2">
      <c r="A88" s="2" t="s">
        <v>111</v>
      </c>
      <c r="B88" s="2" t="s">
        <v>47</v>
      </c>
      <c r="C88" s="2">
        <v>37</v>
      </c>
      <c r="D88" s="2">
        <v>76</v>
      </c>
      <c r="E88" s="2">
        <v>33.299999999999997</v>
      </c>
      <c r="F88" s="2">
        <v>0.39900000000000002</v>
      </c>
      <c r="G88" s="2">
        <v>0.35</v>
      </c>
      <c r="H88" s="2">
        <v>0.83199999999999996</v>
      </c>
      <c r="I88" s="2">
        <v>3.3</v>
      </c>
      <c r="J88" s="2">
        <v>2.5</v>
      </c>
      <c r="K88" s="2">
        <v>1.2</v>
      </c>
      <c r="L88" s="2">
        <v>0.2</v>
      </c>
      <c r="M88" s="2">
        <v>1.1000000000000001</v>
      </c>
      <c r="N88" s="2">
        <v>1.6</v>
      </c>
      <c r="O88" s="2">
        <v>13.8</v>
      </c>
      <c r="P88" s="2">
        <v>0.51900000000000002</v>
      </c>
      <c r="Q88" s="2">
        <v>19.2</v>
      </c>
      <c r="R88" s="2">
        <v>4.5</v>
      </c>
      <c r="S88" s="2">
        <v>0.9</v>
      </c>
      <c r="T88" s="2">
        <v>1.8</v>
      </c>
      <c r="U88" s="5">
        <v>-2</v>
      </c>
      <c r="V88" s="51">
        <f t="shared" si="7"/>
        <v>4.5677853658536582</v>
      </c>
      <c r="W88" s="51">
        <f t="shared" si="8"/>
        <v>2.12</v>
      </c>
      <c r="X88" s="51">
        <f t="shared" si="9"/>
        <v>9.6837049756097553</v>
      </c>
      <c r="Y88" s="49">
        <f t="shared" si="10"/>
        <v>49.771487999999991</v>
      </c>
      <c r="Z88" s="9">
        <f t="shared" si="11"/>
        <v>29.727596487804874</v>
      </c>
    </row>
    <row r="89" spans="1:26" x14ac:dyDescent="0.2">
      <c r="A89" s="2" t="s">
        <v>553</v>
      </c>
      <c r="B89" s="2" t="s">
        <v>37</v>
      </c>
      <c r="C89" s="2">
        <v>36</v>
      </c>
      <c r="D89" s="2">
        <v>62</v>
      </c>
      <c r="E89" s="2">
        <v>27.8</v>
      </c>
      <c r="F89" s="2">
        <v>0.57099999999999995</v>
      </c>
      <c r="G89" s="2">
        <v>0</v>
      </c>
      <c r="H89" s="2">
        <v>0.67900000000000005</v>
      </c>
      <c r="I89" s="2">
        <v>6.5</v>
      </c>
      <c r="J89" s="2">
        <v>1.6</v>
      </c>
      <c r="K89" s="2">
        <v>1</v>
      </c>
      <c r="L89" s="2">
        <v>0.9</v>
      </c>
      <c r="M89" s="2">
        <v>1</v>
      </c>
      <c r="N89" s="2">
        <v>3</v>
      </c>
      <c r="O89" s="2">
        <v>10.3</v>
      </c>
      <c r="P89" s="2">
        <v>0.60399999999999998</v>
      </c>
      <c r="Q89" s="2">
        <v>15.5</v>
      </c>
      <c r="R89" s="2">
        <v>5.6</v>
      </c>
      <c r="S89" s="2">
        <v>2.1</v>
      </c>
      <c r="T89" s="2">
        <v>1.8</v>
      </c>
      <c r="U89" s="5">
        <v>14</v>
      </c>
      <c r="V89" s="51">
        <f t="shared" si="7"/>
        <v>2.4435182926829269</v>
      </c>
      <c r="W89" s="51">
        <f t="shared" si="8"/>
        <v>5.76</v>
      </c>
      <c r="X89" s="51">
        <f t="shared" si="9"/>
        <v>14.074665365853658</v>
      </c>
      <c r="Y89" s="49">
        <f t="shared" si="10"/>
        <v>44.940576</v>
      </c>
      <c r="Z89" s="9">
        <f t="shared" si="11"/>
        <v>29.507620682926827</v>
      </c>
    </row>
    <row r="90" spans="1:26" x14ac:dyDescent="0.2">
      <c r="A90" s="2" t="s">
        <v>57</v>
      </c>
      <c r="B90" s="2" t="s">
        <v>34</v>
      </c>
      <c r="C90" s="2">
        <v>55</v>
      </c>
      <c r="D90" s="2">
        <v>72</v>
      </c>
      <c r="E90" s="2">
        <v>29.4</v>
      </c>
      <c r="F90" s="2">
        <v>0.41799999999999998</v>
      </c>
      <c r="G90" s="2">
        <v>0.40300000000000002</v>
      </c>
      <c r="H90" s="2">
        <v>0.86</v>
      </c>
      <c r="I90" s="2">
        <v>4.5999999999999996</v>
      </c>
      <c r="J90" s="2">
        <v>0.9</v>
      </c>
      <c r="K90" s="2">
        <v>0.4</v>
      </c>
      <c r="L90" s="2">
        <v>0.2</v>
      </c>
      <c r="M90" s="2">
        <v>0.8</v>
      </c>
      <c r="N90" s="2">
        <v>2</v>
      </c>
      <c r="O90" s="2">
        <v>13.6</v>
      </c>
      <c r="P90" s="2">
        <v>0.58299999999999996</v>
      </c>
      <c r="Q90" s="2">
        <v>17.899999999999999</v>
      </c>
      <c r="R90" s="2">
        <v>5.2</v>
      </c>
      <c r="S90" s="2">
        <v>-0.8</v>
      </c>
      <c r="T90" s="2">
        <v>0.6</v>
      </c>
      <c r="U90" s="5">
        <v>6</v>
      </c>
      <c r="V90" s="51">
        <f t="shared" si="7"/>
        <v>5.2946890243902427</v>
      </c>
      <c r="W90" s="51">
        <f t="shared" si="8"/>
        <v>3.5200000000000005</v>
      </c>
      <c r="X90" s="51">
        <f t="shared" si="9"/>
        <v>18.637305365853656</v>
      </c>
      <c r="Y90" s="49">
        <f t="shared" si="10"/>
        <v>39.740543999999993</v>
      </c>
      <c r="Z90" s="9">
        <f t="shared" si="11"/>
        <v>29.188924682926825</v>
      </c>
    </row>
    <row r="91" spans="1:26" x14ac:dyDescent="0.2">
      <c r="A91" s="2" t="s">
        <v>374</v>
      </c>
      <c r="B91" s="2" t="s">
        <v>45</v>
      </c>
      <c r="C91" s="2">
        <v>51</v>
      </c>
      <c r="D91" s="2">
        <v>78</v>
      </c>
      <c r="E91" s="2">
        <v>28.2</v>
      </c>
      <c r="F91" s="2">
        <v>0.44500000000000001</v>
      </c>
      <c r="G91" s="2">
        <v>0.42899999999999999</v>
      </c>
      <c r="H91" s="2">
        <v>0.89100000000000001</v>
      </c>
      <c r="I91" s="2">
        <v>2.2000000000000002</v>
      </c>
      <c r="J91" s="2">
        <v>1.4</v>
      </c>
      <c r="K91" s="2">
        <v>0.7</v>
      </c>
      <c r="L91" s="2">
        <v>0.2</v>
      </c>
      <c r="M91" s="2">
        <v>1.3</v>
      </c>
      <c r="N91" s="2">
        <v>1.6</v>
      </c>
      <c r="O91" s="2">
        <v>15</v>
      </c>
      <c r="P91" s="2">
        <v>0.59899999999999998</v>
      </c>
      <c r="Q91" s="2">
        <v>22</v>
      </c>
      <c r="R91" s="2">
        <v>4.8</v>
      </c>
      <c r="S91" s="2">
        <v>-0.1</v>
      </c>
      <c r="T91" s="2">
        <v>1.1000000000000001</v>
      </c>
      <c r="U91" s="5">
        <v>1</v>
      </c>
      <c r="V91" s="51">
        <f t="shared" si="7"/>
        <v>6.2702012195121952</v>
      </c>
      <c r="W91" s="51">
        <f t="shared" si="8"/>
        <v>2.56</v>
      </c>
      <c r="X91" s="51">
        <f t="shared" si="9"/>
        <v>16.051715121951219</v>
      </c>
      <c r="Y91" s="49">
        <f t="shared" si="10"/>
        <v>42.198</v>
      </c>
      <c r="Z91" s="9">
        <f t="shared" si="11"/>
        <v>29.12485756097561</v>
      </c>
    </row>
    <row r="92" spans="1:26" x14ac:dyDescent="0.2">
      <c r="A92" s="2" t="s">
        <v>354</v>
      </c>
      <c r="B92" s="2" t="s">
        <v>43</v>
      </c>
      <c r="C92" s="2">
        <v>67</v>
      </c>
      <c r="D92" s="2">
        <v>70</v>
      </c>
      <c r="E92" s="2">
        <v>18.100000000000001</v>
      </c>
      <c r="F92" s="2">
        <v>0.53400000000000003</v>
      </c>
      <c r="G92" s="2">
        <v>0</v>
      </c>
      <c r="H92" s="2">
        <v>0.77800000000000002</v>
      </c>
      <c r="I92" s="2">
        <v>5.9</v>
      </c>
      <c r="J92" s="2">
        <v>1.9</v>
      </c>
      <c r="K92" s="2">
        <v>0.8</v>
      </c>
      <c r="L92" s="2">
        <v>0.5</v>
      </c>
      <c r="M92" s="2">
        <v>1.2</v>
      </c>
      <c r="N92" s="2">
        <v>2.4</v>
      </c>
      <c r="O92" s="2">
        <v>6.1</v>
      </c>
      <c r="P92" s="2">
        <v>0.58799999999999997</v>
      </c>
      <c r="Q92" s="2">
        <v>15.3</v>
      </c>
      <c r="R92" s="2">
        <v>4.7</v>
      </c>
      <c r="S92" s="2">
        <v>2.7</v>
      </c>
      <c r="T92" s="2">
        <v>1.5</v>
      </c>
      <c r="U92" s="5">
        <v>17</v>
      </c>
      <c r="V92" s="51">
        <f t="shared" si="7"/>
        <v>3.299801067073171</v>
      </c>
      <c r="W92" s="51">
        <f t="shared" si="8"/>
        <v>5.8800000000000008</v>
      </c>
      <c r="X92" s="51">
        <f t="shared" si="9"/>
        <v>19.402830274390247</v>
      </c>
      <c r="Y92" s="49">
        <f t="shared" si="10"/>
        <v>38.687040000000003</v>
      </c>
      <c r="Z92" s="9">
        <f t="shared" si="11"/>
        <v>29.044935137195125</v>
      </c>
    </row>
    <row r="93" spans="1:26" x14ac:dyDescent="0.2">
      <c r="A93" s="2" t="s">
        <v>133</v>
      </c>
      <c r="B93" s="2" t="s">
        <v>46</v>
      </c>
      <c r="C93" s="2">
        <v>28</v>
      </c>
      <c r="D93" s="2">
        <v>67</v>
      </c>
      <c r="E93" s="2">
        <v>31.6</v>
      </c>
      <c r="F93" s="2">
        <v>0.39900000000000002</v>
      </c>
      <c r="G93" s="2">
        <v>0.33300000000000002</v>
      </c>
      <c r="H93" s="2">
        <v>0.82199999999999995</v>
      </c>
      <c r="I93" s="2">
        <v>6.5</v>
      </c>
      <c r="J93" s="2">
        <v>1.5</v>
      </c>
      <c r="K93" s="2">
        <v>1.9</v>
      </c>
      <c r="L93" s="2">
        <v>1</v>
      </c>
      <c r="M93" s="2">
        <v>2</v>
      </c>
      <c r="N93" s="2">
        <v>3</v>
      </c>
      <c r="O93" s="2">
        <v>12.9</v>
      </c>
      <c r="P93" s="2">
        <v>0.53400000000000003</v>
      </c>
      <c r="Q93" s="2">
        <v>19.2</v>
      </c>
      <c r="R93" s="2">
        <v>3.1</v>
      </c>
      <c r="S93" s="2">
        <v>1.4</v>
      </c>
      <c r="T93" s="2">
        <v>1.8</v>
      </c>
      <c r="U93" s="5">
        <v>-5</v>
      </c>
      <c r="V93" s="51">
        <f t="shared" si="7"/>
        <v>2.8917853658536585</v>
      </c>
      <c r="W93" s="51">
        <f t="shared" si="8"/>
        <v>0.96000000000000041</v>
      </c>
      <c r="X93" s="51">
        <f t="shared" si="9"/>
        <v>2.7761139512195134</v>
      </c>
      <c r="Y93" s="49">
        <f t="shared" si="10"/>
        <v>55.311447999999999</v>
      </c>
      <c r="Z93" s="9">
        <f t="shared" si="11"/>
        <v>29.043780975609756</v>
      </c>
    </row>
    <row r="94" spans="1:26" x14ac:dyDescent="0.2">
      <c r="A94" s="2" t="s">
        <v>251</v>
      </c>
      <c r="B94" s="2" t="s">
        <v>41</v>
      </c>
      <c r="C94" s="2">
        <v>53</v>
      </c>
      <c r="D94" s="2">
        <v>80</v>
      </c>
      <c r="E94" s="2">
        <v>20.100000000000001</v>
      </c>
      <c r="F94" s="2">
        <v>0.57599999999999996</v>
      </c>
      <c r="G94" s="2">
        <v>0.40899999999999997</v>
      </c>
      <c r="H94" s="2">
        <v>0.67</v>
      </c>
      <c r="I94" s="2">
        <v>4.5999999999999996</v>
      </c>
      <c r="J94" s="2">
        <v>1.8</v>
      </c>
      <c r="K94" s="2">
        <v>0.6</v>
      </c>
      <c r="L94" s="2">
        <v>0.8</v>
      </c>
      <c r="M94" s="2">
        <v>1</v>
      </c>
      <c r="N94" s="2">
        <v>2.6</v>
      </c>
      <c r="O94" s="2">
        <v>6.5</v>
      </c>
      <c r="P94" s="2">
        <v>0.628</v>
      </c>
      <c r="Q94" s="2">
        <v>13.6</v>
      </c>
      <c r="R94" s="2">
        <v>5</v>
      </c>
      <c r="S94" s="2">
        <v>2.2000000000000002</v>
      </c>
      <c r="T94" s="2">
        <v>1.7</v>
      </c>
      <c r="U94" s="5">
        <v>14</v>
      </c>
      <c r="V94" s="51">
        <f t="shared" si="7"/>
        <v>2.9447317073170729</v>
      </c>
      <c r="W94" s="51">
        <f t="shared" si="8"/>
        <v>5.48</v>
      </c>
      <c r="X94" s="51">
        <f t="shared" si="9"/>
        <v>16.137129756097561</v>
      </c>
      <c r="Y94" s="49">
        <f t="shared" si="10"/>
        <v>41.286399999999993</v>
      </c>
      <c r="Z94" s="9">
        <f t="shared" si="11"/>
        <v>28.711764878048776</v>
      </c>
    </row>
    <row r="95" spans="1:26" x14ac:dyDescent="0.2">
      <c r="A95" s="2" t="s">
        <v>237</v>
      </c>
      <c r="B95" s="2" t="s">
        <v>26</v>
      </c>
      <c r="C95" s="2">
        <v>51</v>
      </c>
      <c r="D95" s="2">
        <v>82</v>
      </c>
      <c r="E95" s="2">
        <v>24</v>
      </c>
      <c r="F95" s="2">
        <v>0.45200000000000001</v>
      </c>
      <c r="G95" s="2">
        <v>0.441</v>
      </c>
      <c r="H95" s="2">
        <v>0.73499999999999999</v>
      </c>
      <c r="I95" s="2">
        <v>3.2</v>
      </c>
      <c r="J95" s="2">
        <v>2.7</v>
      </c>
      <c r="K95" s="2">
        <v>1.2</v>
      </c>
      <c r="L95" s="2">
        <v>0.1</v>
      </c>
      <c r="M95" s="2">
        <v>1.3</v>
      </c>
      <c r="N95" s="2">
        <v>2</v>
      </c>
      <c r="O95" s="2">
        <v>7.1</v>
      </c>
      <c r="P95" s="2">
        <v>0.60399999999999998</v>
      </c>
      <c r="Q95" s="2">
        <v>13.9</v>
      </c>
      <c r="R95" s="2">
        <v>5</v>
      </c>
      <c r="S95" s="2">
        <v>2.7</v>
      </c>
      <c r="T95" s="2">
        <v>2.2999999999999998</v>
      </c>
      <c r="U95" s="5">
        <v>7</v>
      </c>
      <c r="V95" s="51">
        <f t="shared" si="7"/>
        <v>3.5445000000000002</v>
      </c>
      <c r="W95" s="51">
        <f t="shared" si="8"/>
        <v>4.32</v>
      </c>
      <c r="X95" s="51">
        <f t="shared" si="9"/>
        <v>15.312240000000003</v>
      </c>
      <c r="Y95" s="49">
        <f t="shared" si="10"/>
        <v>41.913151999999997</v>
      </c>
      <c r="Z95" s="9">
        <f t="shared" si="11"/>
        <v>28.612696</v>
      </c>
    </row>
    <row r="96" spans="1:26" x14ac:dyDescent="0.2">
      <c r="A96" s="2" t="s">
        <v>122</v>
      </c>
      <c r="B96" s="2" t="s">
        <v>23</v>
      </c>
      <c r="C96" s="2">
        <v>40</v>
      </c>
      <c r="D96" s="2">
        <v>71</v>
      </c>
      <c r="E96" s="2">
        <v>30.9</v>
      </c>
      <c r="F96" s="2">
        <v>0.46100000000000002</v>
      </c>
      <c r="G96" s="2">
        <v>0.33700000000000002</v>
      </c>
      <c r="H96" s="2">
        <v>0.72699999999999998</v>
      </c>
      <c r="I96" s="2">
        <v>6.5</v>
      </c>
      <c r="J96" s="2">
        <v>2</v>
      </c>
      <c r="K96" s="2">
        <v>0.7</v>
      </c>
      <c r="L96" s="2">
        <v>0.4</v>
      </c>
      <c r="M96" s="2">
        <v>1.6</v>
      </c>
      <c r="N96" s="2">
        <v>2.4</v>
      </c>
      <c r="O96" s="2">
        <v>15.7</v>
      </c>
      <c r="P96" s="2">
        <v>0.54500000000000004</v>
      </c>
      <c r="Q96" s="2">
        <v>22</v>
      </c>
      <c r="R96" s="2">
        <v>3.5</v>
      </c>
      <c r="S96" s="2">
        <v>-0.9</v>
      </c>
      <c r="T96" s="2">
        <v>0.6</v>
      </c>
      <c r="U96" s="5">
        <v>-4</v>
      </c>
      <c r="V96" s="51">
        <f t="shared" si="7"/>
        <v>4.9050609756097554</v>
      </c>
      <c r="W96" s="51">
        <f t="shared" si="8"/>
        <v>0.84000000000000008</v>
      </c>
      <c r="X96" s="51">
        <f t="shared" si="9"/>
        <v>4.1202512195121948</v>
      </c>
      <c r="Y96" s="49">
        <f t="shared" si="10"/>
        <v>52.984459999999999</v>
      </c>
      <c r="Z96" s="9">
        <f t="shared" si="11"/>
        <v>28.552355609756098</v>
      </c>
    </row>
    <row r="97" spans="1:26" x14ac:dyDescent="0.2">
      <c r="A97" s="2" t="s">
        <v>355</v>
      </c>
      <c r="B97" s="2" t="s">
        <v>32</v>
      </c>
      <c r="C97" s="2">
        <v>42</v>
      </c>
      <c r="D97" s="2">
        <v>51</v>
      </c>
      <c r="E97" s="2">
        <v>33.9</v>
      </c>
      <c r="F97" s="2">
        <v>0.49</v>
      </c>
      <c r="G97" s="2">
        <v>0.36499999999999999</v>
      </c>
      <c r="H97" s="2">
        <v>0.74299999999999999</v>
      </c>
      <c r="I97" s="2">
        <v>6.2</v>
      </c>
      <c r="J97" s="2">
        <v>2.8</v>
      </c>
      <c r="K97" s="2">
        <v>1</v>
      </c>
      <c r="L97" s="2">
        <v>0.4</v>
      </c>
      <c r="M97" s="2">
        <v>1.8</v>
      </c>
      <c r="N97" s="2">
        <v>2.2000000000000002</v>
      </c>
      <c r="O97" s="2">
        <v>20.100000000000001</v>
      </c>
      <c r="P97" s="2">
        <v>0.56299999999999994</v>
      </c>
      <c r="Q97" s="2">
        <v>26.5</v>
      </c>
      <c r="R97" s="2">
        <v>4</v>
      </c>
      <c r="S97" s="2">
        <v>0.2</v>
      </c>
      <c r="T97" s="2">
        <v>1</v>
      </c>
      <c r="U97" s="5">
        <v>0</v>
      </c>
      <c r="V97" s="51">
        <f t="shared" si="7"/>
        <v>4.8888864329268289</v>
      </c>
      <c r="W97" s="51">
        <f t="shared" si="8"/>
        <v>2</v>
      </c>
      <c r="X97" s="51">
        <f t="shared" si="9"/>
        <v>9.7777728658536578</v>
      </c>
      <c r="Y97" s="49">
        <f t="shared" si="10"/>
        <v>47.238851999999994</v>
      </c>
      <c r="Z97" s="9">
        <f t="shared" si="11"/>
        <v>28.508312432926825</v>
      </c>
    </row>
    <row r="98" spans="1:26" x14ac:dyDescent="0.2">
      <c r="A98" s="2" t="s">
        <v>145</v>
      </c>
      <c r="B98" s="2" t="s">
        <v>24</v>
      </c>
      <c r="C98" s="2">
        <v>61</v>
      </c>
      <c r="D98" s="2">
        <v>76</v>
      </c>
      <c r="E98" s="2">
        <v>17.5</v>
      </c>
      <c r="F98" s="2">
        <v>0.622</v>
      </c>
      <c r="G98" s="3"/>
      <c r="H98" s="2">
        <v>0.69899999999999995</v>
      </c>
      <c r="I98" s="2">
        <v>6.5</v>
      </c>
      <c r="J98" s="2">
        <v>0.6</v>
      </c>
      <c r="K98" s="2">
        <v>0.5</v>
      </c>
      <c r="L98" s="2">
        <v>0.8</v>
      </c>
      <c r="M98" s="2">
        <v>0.8</v>
      </c>
      <c r="N98" s="2">
        <v>2.4</v>
      </c>
      <c r="O98" s="2">
        <v>5.0999999999999996</v>
      </c>
      <c r="P98" s="2">
        <v>0.64500000000000002</v>
      </c>
      <c r="Q98" s="2">
        <v>12.3</v>
      </c>
      <c r="R98" s="2">
        <v>5.2</v>
      </c>
      <c r="S98" s="2">
        <v>1.7</v>
      </c>
      <c r="T98" s="2">
        <v>1.2</v>
      </c>
      <c r="U98" s="5">
        <v>23</v>
      </c>
      <c r="V98" s="51">
        <f t="shared" si="7"/>
        <v>2.5353125000000003</v>
      </c>
      <c r="W98" s="51">
        <f t="shared" si="8"/>
        <v>7.16</v>
      </c>
      <c r="X98" s="51">
        <f t="shared" si="9"/>
        <v>18.152837500000004</v>
      </c>
      <c r="Y98" s="49">
        <f t="shared" si="10"/>
        <v>38.576079999999997</v>
      </c>
      <c r="Z98" s="9">
        <f t="shared" si="11"/>
        <v>28.364458750000001</v>
      </c>
    </row>
    <row r="99" spans="1:26" x14ac:dyDescent="0.2">
      <c r="A99" s="2" t="s">
        <v>518</v>
      </c>
      <c r="B99" s="2" t="s">
        <v>30</v>
      </c>
      <c r="C99" s="2">
        <v>43</v>
      </c>
      <c r="D99" s="2">
        <v>73</v>
      </c>
      <c r="E99" s="2">
        <v>24.5</v>
      </c>
      <c r="F99" s="2">
        <v>0.44900000000000001</v>
      </c>
      <c r="G99" s="2">
        <v>0.223</v>
      </c>
      <c r="H99" s="2">
        <v>0.73099999999999998</v>
      </c>
      <c r="I99" s="2">
        <v>8.1999999999999993</v>
      </c>
      <c r="J99" s="2">
        <v>1.7</v>
      </c>
      <c r="K99" s="2">
        <v>0.5</v>
      </c>
      <c r="L99" s="2">
        <v>0.1</v>
      </c>
      <c r="M99" s="2">
        <v>1.4</v>
      </c>
      <c r="N99" s="2">
        <v>1.9</v>
      </c>
      <c r="O99" s="2">
        <v>14.1</v>
      </c>
      <c r="P99" s="2">
        <v>0.49</v>
      </c>
      <c r="Q99" s="2">
        <v>29.2</v>
      </c>
      <c r="R99" s="2">
        <v>3.2</v>
      </c>
      <c r="S99" s="2">
        <v>-2.1</v>
      </c>
      <c r="T99" s="2">
        <v>0</v>
      </c>
      <c r="U99" s="5">
        <v>-3</v>
      </c>
      <c r="V99" s="51">
        <f t="shared" si="7"/>
        <v>5.7053877032520326</v>
      </c>
      <c r="W99" s="51">
        <f t="shared" si="8"/>
        <v>0.68000000000000016</v>
      </c>
      <c r="X99" s="51">
        <f t="shared" si="9"/>
        <v>3.8796636382113832</v>
      </c>
      <c r="Y99" s="49">
        <f t="shared" si="10"/>
        <v>51.97308000000001</v>
      </c>
      <c r="Z99" s="9">
        <f t="shared" si="11"/>
        <v>27.926371819105697</v>
      </c>
    </row>
    <row r="100" spans="1:26" x14ac:dyDescent="0.2">
      <c r="A100" s="2" t="s">
        <v>191</v>
      </c>
      <c r="B100" s="2" t="s">
        <v>36</v>
      </c>
      <c r="C100" s="2">
        <v>29</v>
      </c>
      <c r="D100" s="2">
        <v>80</v>
      </c>
      <c r="E100" s="2">
        <v>28.7</v>
      </c>
      <c r="F100" s="2">
        <v>0.45400000000000001</v>
      </c>
      <c r="G100" s="2">
        <v>0.28799999999999998</v>
      </c>
      <c r="H100" s="2">
        <v>0.71899999999999997</v>
      </c>
      <c r="I100" s="2">
        <v>5.0999999999999996</v>
      </c>
      <c r="J100" s="2">
        <v>1.9</v>
      </c>
      <c r="K100" s="2">
        <v>0.8</v>
      </c>
      <c r="L100" s="2">
        <v>0.5</v>
      </c>
      <c r="M100" s="2">
        <v>1.1000000000000001</v>
      </c>
      <c r="N100" s="2">
        <v>2.2000000000000002</v>
      </c>
      <c r="O100" s="2">
        <v>12.7</v>
      </c>
      <c r="P100" s="2">
        <v>0.53</v>
      </c>
      <c r="Q100" s="2">
        <v>20.100000000000001</v>
      </c>
      <c r="R100" s="2">
        <v>3.7</v>
      </c>
      <c r="S100" s="2">
        <v>-0.7</v>
      </c>
      <c r="T100" s="2">
        <v>0.8</v>
      </c>
      <c r="U100" s="5">
        <v>-4</v>
      </c>
      <c r="V100" s="51">
        <f t="shared" si="7"/>
        <v>3.4002500000000007</v>
      </c>
      <c r="W100" s="51">
        <f t="shared" si="8"/>
        <v>1.0000000000000002</v>
      </c>
      <c r="X100" s="51">
        <f t="shared" si="9"/>
        <v>3.4002500000000015</v>
      </c>
      <c r="Y100" s="49">
        <f t="shared" si="10"/>
        <v>52.163199999999996</v>
      </c>
      <c r="Z100" s="9">
        <f t="shared" si="11"/>
        <v>27.781724999999998</v>
      </c>
    </row>
    <row r="101" spans="1:26" x14ac:dyDescent="0.2">
      <c r="A101" s="2" t="s">
        <v>380</v>
      </c>
      <c r="B101" s="2" t="s">
        <v>25</v>
      </c>
      <c r="C101" s="2">
        <v>41</v>
      </c>
      <c r="D101" s="2">
        <v>69</v>
      </c>
      <c r="E101" s="2">
        <v>26.7</v>
      </c>
      <c r="F101" s="2">
        <v>0.40799999999999997</v>
      </c>
      <c r="G101" s="2">
        <v>0.376</v>
      </c>
      <c r="H101" s="2">
        <v>0.6</v>
      </c>
      <c r="I101" s="2">
        <v>5.0999999999999996</v>
      </c>
      <c r="J101" s="2">
        <v>6.7</v>
      </c>
      <c r="K101" s="2">
        <v>1.4</v>
      </c>
      <c r="L101" s="2">
        <v>0.2</v>
      </c>
      <c r="M101" s="2">
        <v>2.4</v>
      </c>
      <c r="N101" s="2">
        <v>2.1</v>
      </c>
      <c r="O101" s="2">
        <v>7.8</v>
      </c>
      <c r="P101" s="2">
        <v>0.46100000000000002</v>
      </c>
      <c r="Q101" s="2">
        <v>17.8</v>
      </c>
      <c r="R101" s="2">
        <v>2.2999999999999998</v>
      </c>
      <c r="S101" s="2">
        <v>0.3</v>
      </c>
      <c r="T101" s="2">
        <v>1.1000000000000001</v>
      </c>
      <c r="U101" s="5">
        <v>-7</v>
      </c>
      <c r="V101" s="51">
        <f t="shared" si="7"/>
        <v>3.4159312499999999</v>
      </c>
      <c r="W101" s="51">
        <f t="shared" si="8"/>
        <v>-4.0000000000000258E-2</v>
      </c>
      <c r="X101" s="51">
        <f t="shared" si="9"/>
        <v>-0.13663725000000088</v>
      </c>
      <c r="Y101" s="49">
        <f t="shared" si="10"/>
        <v>55.381608</v>
      </c>
      <c r="Z101" s="9">
        <f t="shared" si="11"/>
        <v>27.622485375</v>
      </c>
    </row>
    <row r="102" spans="1:26" x14ac:dyDescent="0.2">
      <c r="A102" s="2" t="s">
        <v>97</v>
      </c>
      <c r="B102" s="2" t="s">
        <v>32</v>
      </c>
      <c r="C102" s="2">
        <v>42</v>
      </c>
      <c r="D102" s="2">
        <v>75</v>
      </c>
      <c r="E102" s="2">
        <v>26.4</v>
      </c>
      <c r="F102" s="2">
        <v>0.45700000000000002</v>
      </c>
      <c r="G102" s="2">
        <v>0.40400000000000003</v>
      </c>
      <c r="H102" s="2">
        <v>0.86499999999999999</v>
      </c>
      <c r="I102" s="2">
        <v>2.8</v>
      </c>
      <c r="J102" s="2">
        <v>4.2</v>
      </c>
      <c r="K102" s="2">
        <v>1.1000000000000001</v>
      </c>
      <c r="L102" s="2">
        <v>0.2</v>
      </c>
      <c r="M102" s="2">
        <v>1.5</v>
      </c>
      <c r="N102" s="2">
        <v>1.9</v>
      </c>
      <c r="O102" s="2">
        <v>10.199999999999999</v>
      </c>
      <c r="P102" s="2">
        <v>0.55500000000000005</v>
      </c>
      <c r="Q102" s="2">
        <v>18.5</v>
      </c>
      <c r="R102" s="2">
        <v>4.0999999999999996</v>
      </c>
      <c r="S102" s="2">
        <v>-0.5</v>
      </c>
      <c r="T102" s="2">
        <v>0.8</v>
      </c>
      <c r="U102" s="5">
        <v>0</v>
      </c>
      <c r="V102" s="51">
        <f t="shared" si="7"/>
        <v>3.9086890243902439</v>
      </c>
      <c r="W102" s="51">
        <f t="shared" si="8"/>
        <v>1.96</v>
      </c>
      <c r="X102" s="51">
        <f t="shared" si="9"/>
        <v>7.6610304878048776</v>
      </c>
      <c r="Y102" s="49">
        <f t="shared" si="10"/>
        <v>47.463000000000008</v>
      </c>
      <c r="Z102" s="9">
        <f t="shared" si="11"/>
        <v>27.562015243902444</v>
      </c>
    </row>
    <row r="103" spans="1:26" x14ac:dyDescent="0.2">
      <c r="A103" s="2" t="s">
        <v>403</v>
      </c>
      <c r="B103" s="2" t="s">
        <v>47</v>
      </c>
      <c r="C103" s="2">
        <v>37</v>
      </c>
      <c r="D103" s="2">
        <v>81</v>
      </c>
      <c r="E103" s="2">
        <v>24.1</v>
      </c>
      <c r="F103" s="2">
        <v>0.439</v>
      </c>
      <c r="G103" s="2">
        <v>0.26700000000000002</v>
      </c>
      <c r="H103" s="2">
        <v>0.70599999999999996</v>
      </c>
      <c r="I103" s="2">
        <v>2.9</v>
      </c>
      <c r="J103" s="2">
        <v>5.2</v>
      </c>
      <c r="K103" s="2">
        <v>0.8</v>
      </c>
      <c r="L103" s="2">
        <v>0.4</v>
      </c>
      <c r="M103" s="2">
        <v>1.4</v>
      </c>
      <c r="N103" s="2">
        <v>1.6</v>
      </c>
      <c r="O103" s="2">
        <v>9.4</v>
      </c>
      <c r="P103" s="2">
        <v>0.47699999999999998</v>
      </c>
      <c r="Q103" s="2">
        <v>20.5</v>
      </c>
      <c r="R103" s="2">
        <v>3.1</v>
      </c>
      <c r="S103" s="2">
        <v>-0.8</v>
      </c>
      <c r="T103" s="2">
        <v>0.6</v>
      </c>
      <c r="U103" s="5">
        <v>-5</v>
      </c>
      <c r="V103" s="51">
        <f t="shared" si="7"/>
        <v>3.7618593750000002</v>
      </c>
      <c r="W103" s="51">
        <f t="shared" si="8"/>
        <v>0.4800000000000002</v>
      </c>
      <c r="X103" s="51">
        <f t="shared" si="9"/>
        <v>1.8056925000000008</v>
      </c>
      <c r="Y103" s="49">
        <f t="shared" si="10"/>
        <v>53.018712000000008</v>
      </c>
      <c r="Z103" s="9">
        <f t="shared" si="11"/>
        <v>27.412202250000004</v>
      </c>
    </row>
    <row r="104" spans="1:26" x14ac:dyDescent="0.2">
      <c r="A104" s="2" t="s">
        <v>205</v>
      </c>
      <c r="B104" s="2" t="s">
        <v>29</v>
      </c>
      <c r="C104" s="2">
        <v>41</v>
      </c>
      <c r="D104" s="2">
        <v>77</v>
      </c>
      <c r="E104" s="2">
        <v>28.9</v>
      </c>
      <c r="F104" s="2">
        <v>0.503</v>
      </c>
      <c r="G104" s="2">
        <v>0.35099999999999998</v>
      </c>
      <c r="H104" s="2">
        <v>0.621</v>
      </c>
      <c r="I104" s="2">
        <v>4.4000000000000004</v>
      </c>
      <c r="J104" s="2">
        <v>1.1000000000000001</v>
      </c>
      <c r="K104" s="2">
        <v>1.1000000000000001</v>
      </c>
      <c r="L104" s="2">
        <v>0.9</v>
      </c>
      <c r="M104" s="2">
        <v>1.1000000000000001</v>
      </c>
      <c r="N104" s="2">
        <v>2.8</v>
      </c>
      <c r="O104" s="2">
        <v>10</v>
      </c>
      <c r="P104" s="2">
        <v>0.56999999999999995</v>
      </c>
      <c r="Q104" s="2">
        <v>15.2</v>
      </c>
      <c r="R104" s="2">
        <v>4.2</v>
      </c>
      <c r="S104" s="2">
        <v>0.7</v>
      </c>
      <c r="T104" s="2">
        <v>1.5</v>
      </c>
      <c r="U104" s="5">
        <v>2</v>
      </c>
      <c r="V104" s="51">
        <f t="shared" ref="V104:V135" si="12">C104*(D104/82*E104/48*Q104/100)</f>
        <v>3.523391666666666</v>
      </c>
      <c r="W104" s="51">
        <f t="shared" si="8"/>
        <v>2.68</v>
      </c>
      <c r="X104" s="51">
        <f t="shared" si="9"/>
        <v>9.4426896666666646</v>
      </c>
      <c r="Y104" s="49">
        <f t="shared" si="10"/>
        <v>45.368399999999994</v>
      </c>
      <c r="Z104" s="9">
        <f t="shared" si="11"/>
        <v>27.40554483333333</v>
      </c>
    </row>
    <row r="105" spans="1:26" x14ac:dyDescent="0.2">
      <c r="A105" s="2" t="s">
        <v>460</v>
      </c>
      <c r="B105" s="2" t="s">
        <v>27</v>
      </c>
      <c r="C105" s="2">
        <v>20</v>
      </c>
      <c r="D105" s="2">
        <v>71</v>
      </c>
      <c r="E105" s="2">
        <v>24.7</v>
      </c>
      <c r="F105" s="2">
        <v>0.51600000000000001</v>
      </c>
      <c r="G105" s="2">
        <v>0.32100000000000001</v>
      </c>
      <c r="H105" s="2">
        <v>0.67300000000000004</v>
      </c>
      <c r="I105" s="2">
        <v>8</v>
      </c>
      <c r="J105" s="2">
        <v>1.9</v>
      </c>
      <c r="K105" s="2">
        <v>1.1000000000000001</v>
      </c>
      <c r="L105" s="2">
        <v>0.4</v>
      </c>
      <c r="M105" s="2">
        <v>1.8</v>
      </c>
      <c r="N105" s="2">
        <v>2.1</v>
      </c>
      <c r="O105" s="2">
        <v>10</v>
      </c>
      <c r="P105" s="2">
        <v>0.55400000000000005</v>
      </c>
      <c r="Q105" s="2">
        <v>18.7</v>
      </c>
      <c r="R105" s="2">
        <v>3.1</v>
      </c>
      <c r="S105" s="2">
        <v>0.1</v>
      </c>
      <c r="T105" s="2">
        <v>0.9</v>
      </c>
      <c r="U105" s="5">
        <v>-2</v>
      </c>
      <c r="V105" s="51">
        <f t="shared" si="12"/>
        <v>1.6663714430894307</v>
      </c>
      <c r="W105" s="51">
        <f t="shared" si="8"/>
        <v>1.2000000000000002</v>
      </c>
      <c r="X105" s="51">
        <f t="shared" si="9"/>
        <v>1.9996457317073173</v>
      </c>
      <c r="Y105" s="49">
        <f t="shared" si="10"/>
        <v>52.795600000000007</v>
      </c>
      <c r="Z105" s="9">
        <f t="shared" si="11"/>
        <v>27.397622865853663</v>
      </c>
    </row>
    <row r="106" spans="1:26" x14ac:dyDescent="0.2">
      <c r="A106" s="2" t="s">
        <v>350</v>
      </c>
      <c r="B106" s="2" t="s">
        <v>18</v>
      </c>
      <c r="C106" s="2">
        <v>47</v>
      </c>
      <c r="D106" s="2">
        <v>67</v>
      </c>
      <c r="E106" s="2">
        <v>33.200000000000003</v>
      </c>
      <c r="F106" s="2">
        <v>0.442</v>
      </c>
      <c r="G106" s="2">
        <v>0.36099999999999999</v>
      </c>
      <c r="H106" s="2">
        <v>0.753</v>
      </c>
      <c r="I106" s="2">
        <v>4.3</v>
      </c>
      <c r="J106" s="2">
        <v>2.6</v>
      </c>
      <c r="K106" s="2">
        <v>1.2</v>
      </c>
      <c r="L106" s="2">
        <v>0.3</v>
      </c>
      <c r="M106" s="2">
        <v>1.8</v>
      </c>
      <c r="N106" s="2">
        <v>2.2999999999999998</v>
      </c>
      <c r="O106" s="2">
        <v>15.9</v>
      </c>
      <c r="P106" s="2">
        <v>0.53400000000000003</v>
      </c>
      <c r="Q106" s="2">
        <v>21.4</v>
      </c>
      <c r="R106" s="2">
        <v>4</v>
      </c>
      <c r="S106" s="2">
        <v>-1.3</v>
      </c>
      <c r="T106" s="2">
        <v>0.4</v>
      </c>
      <c r="U106" s="5">
        <v>-3</v>
      </c>
      <c r="V106" s="51">
        <f t="shared" si="12"/>
        <v>5.6842010162601619</v>
      </c>
      <c r="W106" s="51">
        <f t="shared" si="8"/>
        <v>1.1600000000000001</v>
      </c>
      <c r="X106" s="51">
        <f t="shared" si="9"/>
        <v>6.5936731788617884</v>
      </c>
      <c r="Y106" s="49">
        <f t="shared" si="10"/>
        <v>48.107607999999992</v>
      </c>
      <c r="Z106" s="9">
        <f t="shared" si="11"/>
        <v>27.350640589430888</v>
      </c>
    </row>
    <row r="107" spans="1:26" x14ac:dyDescent="0.2">
      <c r="A107" s="2" t="s">
        <v>327</v>
      </c>
      <c r="B107" s="2" t="s">
        <v>47</v>
      </c>
      <c r="C107" s="2">
        <v>37</v>
      </c>
      <c r="D107" s="2">
        <v>79</v>
      </c>
      <c r="E107" s="2">
        <v>32.5</v>
      </c>
      <c r="F107" s="2">
        <v>0.41799999999999998</v>
      </c>
      <c r="G107" s="2">
        <v>0.33100000000000002</v>
      </c>
      <c r="H107" s="2">
        <v>0.78400000000000003</v>
      </c>
      <c r="I107" s="2">
        <v>4.5999999999999996</v>
      </c>
      <c r="J107" s="2">
        <v>2</v>
      </c>
      <c r="K107" s="2">
        <v>0.7</v>
      </c>
      <c r="L107" s="2">
        <v>0.3</v>
      </c>
      <c r="M107" s="2">
        <v>1.1000000000000001</v>
      </c>
      <c r="N107" s="2">
        <v>2.1</v>
      </c>
      <c r="O107" s="2">
        <v>14</v>
      </c>
      <c r="P107" s="2">
        <v>0.50800000000000001</v>
      </c>
      <c r="Q107" s="2">
        <v>20.3</v>
      </c>
      <c r="R107" s="2">
        <v>3.9</v>
      </c>
      <c r="S107" s="2">
        <v>-0.5</v>
      </c>
      <c r="T107" s="2">
        <v>1</v>
      </c>
      <c r="U107" s="5">
        <v>-4</v>
      </c>
      <c r="V107" s="51">
        <f t="shared" si="12"/>
        <v>4.8995153709349593</v>
      </c>
      <c r="W107" s="51">
        <f t="shared" si="8"/>
        <v>1.1599999999999999</v>
      </c>
      <c r="X107" s="51">
        <f t="shared" si="9"/>
        <v>5.6834378302845527</v>
      </c>
      <c r="Y107" s="49">
        <f t="shared" si="10"/>
        <v>48.765119999999989</v>
      </c>
      <c r="Z107" s="9">
        <f t="shared" si="11"/>
        <v>27.224278915142271</v>
      </c>
    </row>
    <row r="108" spans="1:26" x14ac:dyDescent="0.2">
      <c r="A108" s="2" t="s">
        <v>208</v>
      </c>
      <c r="B108" s="2" t="s">
        <v>23</v>
      </c>
      <c r="C108" s="2">
        <v>40</v>
      </c>
      <c r="D108" s="2">
        <v>57</v>
      </c>
      <c r="E108" s="2">
        <v>31.3</v>
      </c>
      <c r="F108" s="2">
        <v>0.502</v>
      </c>
      <c r="G108" s="2">
        <v>0.42</v>
      </c>
      <c r="H108" s="2">
        <v>0.77600000000000002</v>
      </c>
      <c r="I108" s="2">
        <v>3.1</v>
      </c>
      <c r="J108" s="2">
        <v>2.9</v>
      </c>
      <c r="K108" s="2">
        <v>1.2</v>
      </c>
      <c r="L108" s="2">
        <v>0.1</v>
      </c>
      <c r="M108" s="2">
        <v>1.3</v>
      </c>
      <c r="N108" s="2">
        <v>1.6</v>
      </c>
      <c r="O108" s="2">
        <v>14.9</v>
      </c>
      <c r="P108" s="2">
        <v>0.61099999999999999</v>
      </c>
      <c r="Q108" s="2">
        <v>18.399999999999999</v>
      </c>
      <c r="R108" s="2">
        <v>4.5999999999999996</v>
      </c>
      <c r="S108" s="2">
        <v>1.5</v>
      </c>
      <c r="T108" s="2">
        <v>1.6</v>
      </c>
      <c r="U108" s="5">
        <v>7</v>
      </c>
      <c r="V108" s="51">
        <f t="shared" si="12"/>
        <v>3.3361219512195124</v>
      </c>
      <c r="W108" s="51">
        <f t="shared" si="8"/>
        <v>3.88</v>
      </c>
      <c r="X108" s="51">
        <f t="shared" si="9"/>
        <v>12.944153170731708</v>
      </c>
      <c r="Y108" s="49">
        <f t="shared" si="10"/>
        <v>41.436492000000001</v>
      </c>
      <c r="Z108" s="9">
        <f t="shared" si="11"/>
        <v>27.190322585365855</v>
      </c>
    </row>
    <row r="109" spans="1:26" x14ac:dyDescent="0.2">
      <c r="A109" s="2" t="s">
        <v>168</v>
      </c>
      <c r="B109" s="2" t="s">
        <v>23</v>
      </c>
      <c r="C109" s="2">
        <v>40</v>
      </c>
      <c r="D109" s="2">
        <v>61</v>
      </c>
      <c r="E109" s="2">
        <v>21.2</v>
      </c>
      <c r="F109" s="2">
        <v>0.54800000000000004</v>
      </c>
      <c r="G109" s="2">
        <v>0</v>
      </c>
      <c r="H109" s="2">
        <v>0.69299999999999995</v>
      </c>
      <c r="I109" s="2">
        <v>7.6</v>
      </c>
      <c r="J109" s="2">
        <v>0.9</v>
      </c>
      <c r="K109" s="2">
        <v>0.7</v>
      </c>
      <c r="L109" s="2">
        <v>0.7</v>
      </c>
      <c r="M109" s="2">
        <v>1</v>
      </c>
      <c r="N109" s="2">
        <v>2</v>
      </c>
      <c r="O109" s="2">
        <v>9.6</v>
      </c>
      <c r="P109" s="2">
        <v>0.58799999999999997</v>
      </c>
      <c r="Q109" s="2">
        <v>18.3</v>
      </c>
      <c r="R109" s="2">
        <v>4.5</v>
      </c>
      <c r="S109" s="2">
        <v>0.8</v>
      </c>
      <c r="T109" s="2">
        <v>0.9</v>
      </c>
      <c r="U109" s="5">
        <v>13</v>
      </c>
      <c r="V109" s="51">
        <f t="shared" si="12"/>
        <v>2.4050365853658535</v>
      </c>
      <c r="W109" s="51">
        <f t="shared" si="8"/>
        <v>4.76</v>
      </c>
      <c r="X109" s="51">
        <f t="shared" si="9"/>
        <v>11.447974146341462</v>
      </c>
      <c r="Y109" s="49">
        <f t="shared" si="10"/>
        <v>42.248111999999992</v>
      </c>
      <c r="Z109" s="9">
        <f t="shared" si="11"/>
        <v>26.848043073170729</v>
      </c>
    </row>
    <row r="110" spans="1:26" x14ac:dyDescent="0.2">
      <c r="A110" s="2" t="s">
        <v>346</v>
      </c>
      <c r="B110" s="2" t="s">
        <v>28</v>
      </c>
      <c r="C110" s="2">
        <v>31</v>
      </c>
      <c r="D110" s="2">
        <v>79</v>
      </c>
      <c r="E110" s="2">
        <v>15.6</v>
      </c>
      <c r="F110" s="2">
        <v>0.52100000000000002</v>
      </c>
      <c r="G110" s="2">
        <v>0.11799999999999999</v>
      </c>
      <c r="H110" s="2">
        <v>0.77100000000000002</v>
      </c>
      <c r="I110" s="2">
        <v>5.6</v>
      </c>
      <c r="J110" s="2">
        <v>1.5</v>
      </c>
      <c r="K110" s="2">
        <v>0.5</v>
      </c>
      <c r="L110" s="2">
        <v>1.3</v>
      </c>
      <c r="M110" s="2">
        <v>1</v>
      </c>
      <c r="N110" s="2">
        <v>2.2000000000000002</v>
      </c>
      <c r="O110" s="2">
        <v>6.3</v>
      </c>
      <c r="P110" s="2">
        <v>0.55200000000000005</v>
      </c>
      <c r="Q110" s="2">
        <v>18.5</v>
      </c>
      <c r="R110" s="2">
        <v>3.9</v>
      </c>
      <c r="S110" s="2">
        <v>3.5</v>
      </c>
      <c r="T110" s="2">
        <v>1.7</v>
      </c>
      <c r="U110" s="5">
        <v>9</v>
      </c>
      <c r="V110" s="51">
        <f t="shared" si="12"/>
        <v>1.7956844512195123</v>
      </c>
      <c r="W110" s="51">
        <f t="shared" si="8"/>
        <v>4.04</v>
      </c>
      <c r="X110" s="51">
        <f t="shared" si="9"/>
        <v>7.2545651829268296</v>
      </c>
      <c r="Y110" s="49">
        <f t="shared" si="10"/>
        <v>46.286416000000003</v>
      </c>
      <c r="Z110" s="9">
        <f t="shared" si="11"/>
        <v>26.770490591463417</v>
      </c>
    </row>
    <row r="111" spans="1:26" x14ac:dyDescent="0.2">
      <c r="A111" s="2" t="s">
        <v>192</v>
      </c>
      <c r="B111" s="2" t="s">
        <v>34</v>
      </c>
      <c r="C111" s="2">
        <v>55</v>
      </c>
      <c r="D111" s="2">
        <v>75</v>
      </c>
      <c r="E111" s="2">
        <v>31</v>
      </c>
      <c r="F111" s="2">
        <v>0.40600000000000003</v>
      </c>
      <c r="G111" s="2">
        <v>0.372</v>
      </c>
      <c r="H111" s="2">
        <v>0.84</v>
      </c>
      <c r="I111" s="2">
        <v>2.7</v>
      </c>
      <c r="J111" s="2">
        <v>2.5</v>
      </c>
      <c r="K111" s="2">
        <v>0.6</v>
      </c>
      <c r="L111" s="2">
        <v>0.5</v>
      </c>
      <c r="M111" s="2">
        <v>1.6</v>
      </c>
      <c r="N111" s="2">
        <v>2</v>
      </c>
      <c r="O111" s="2">
        <v>16.2</v>
      </c>
      <c r="P111" s="2">
        <v>0.55700000000000005</v>
      </c>
      <c r="Q111" s="2">
        <v>22.1</v>
      </c>
      <c r="R111" s="2">
        <v>3.8</v>
      </c>
      <c r="S111" s="2">
        <v>-1.4</v>
      </c>
      <c r="T111" s="2">
        <v>0.4</v>
      </c>
      <c r="U111" s="5">
        <v>-4</v>
      </c>
      <c r="V111" s="51">
        <f t="shared" si="12"/>
        <v>7.1799733231707323</v>
      </c>
      <c r="W111" s="51">
        <f t="shared" si="8"/>
        <v>0.88000000000000012</v>
      </c>
      <c r="X111" s="51">
        <f t="shared" si="9"/>
        <v>6.3183765243902457</v>
      </c>
      <c r="Y111" s="49">
        <f t="shared" si="10"/>
        <v>47.140200000000007</v>
      </c>
      <c r="Z111" s="9">
        <f t="shared" si="11"/>
        <v>26.729288262195126</v>
      </c>
    </row>
    <row r="112" spans="1:26" x14ac:dyDescent="0.2">
      <c r="A112" s="2" t="s">
        <v>139</v>
      </c>
      <c r="B112" s="2" t="s">
        <v>33</v>
      </c>
      <c r="C112" s="2">
        <v>33</v>
      </c>
      <c r="D112" s="2">
        <v>70</v>
      </c>
      <c r="E112" s="2">
        <v>29</v>
      </c>
      <c r="F112" s="2">
        <v>0.48099999999999998</v>
      </c>
      <c r="G112" s="2">
        <v>0.42499999999999999</v>
      </c>
      <c r="H112" s="2">
        <v>0.85</v>
      </c>
      <c r="I112" s="2">
        <v>2.6</v>
      </c>
      <c r="J112" s="2">
        <v>2.7</v>
      </c>
      <c r="K112" s="2">
        <v>1.1000000000000001</v>
      </c>
      <c r="L112" s="2">
        <v>0.1</v>
      </c>
      <c r="M112" s="2">
        <v>1.3</v>
      </c>
      <c r="N112" s="2">
        <v>1.8</v>
      </c>
      <c r="O112" s="2">
        <v>12.8</v>
      </c>
      <c r="P112" s="2">
        <v>0.60099999999999998</v>
      </c>
      <c r="Q112" s="2">
        <v>19.5</v>
      </c>
      <c r="R112" s="2">
        <v>4.5999999999999996</v>
      </c>
      <c r="S112" s="2">
        <v>1.4</v>
      </c>
      <c r="T112" s="2">
        <v>1.7</v>
      </c>
      <c r="U112" s="5">
        <v>3</v>
      </c>
      <c r="V112" s="51">
        <f t="shared" si="12"/>
        <v>3.3188643292682927</v>
      </c>
      <c r="W112" s="51">
        <f t="shared" si="8"/>
        <v>3.12</v>
      </c>
      <c r="X112" s="51">
        <f t="shared" si="9"/>
        <v>10.354856707317074</v>
      </c>
      <c r="Y112" s="49">
        <f t="shared" si="10"/>
        <v>43.015839999999997</v>
      </c>
      <c r="Z112" s="9">
        <f t="shared" si="11"/>
        <v>26.685348353658537</v>
      </c>
    </row>
    <row r="113" spans="1:26" x14ac:dyDescent="0.2">
      <c r="A113" s="2" t="s">
        <v>279</v>
      </c>
      <c r="B113" s="2" t="s">
        <v>28</v>
      </c>
      <c r="C113" s="2">
        <v>31</v>
      </c>
      <c r="D113" s="2">
        <v>77</v>
      </c>
      <c r="E113" s="2">
        <v>31.9</v>
      </c>
      <c r="F113" s="2">
        <v>0.45600000000000002</v>
      </c>
      <c r="G113" s="2">
        <v>0.40100000000000002</v>
      </c>
      <c r="H113" s="2">
        <v>0.86699999999999999</v>
      </c>
      <c r="I113" s="2">
        <v>3.4</v>
      </c>
      <c r="J113" s="2">
        <v>2.2999999999999998</v>
      </c>
      <c r="K113" s="2">
        <v>1.1000000000000001</v>
      </c>
      <c r="L113" s="2">
        <v>0.3</v>
      </c>
      <c r="M113" s="2">
        <v>0.9</v>
      </c>
      <c r="N113" s="2">
        <v>1.8</v>
      </c>
      <c r="O113" s="2">
        <v>10.8</v>
      </c>
      <c r="P113" s="2">
        <v>0.55900000000000005</v>
      </c>
      <c r="Q113" s="2">
        <v>14.4</v>
      </c>
      <c r="R113" s="2">
        <v>4.2</v>
      </c>
      <c r="S113" s="2">
        <v>-0.1</v>
      </c>
      <c r="T113" s="2">
        <v>1.1000000000000001</v>
      </c>
      <c r="U113" s="5">
        <v>1</v>
      </c>
      <c r="V113" s="51">
        <f t="shared" si="12"/>
        <v>2.7858036585365853</v>
      </c>
      <c r="W113" s="51">
        <f t="shared" si="8"/>
        <v>2.3200000000000003</v>
      </c>
      <c r="X113" s="51">
        <f t="shared" si="9"/>
        <v>6.4630644878048784</v>
      </c>
      <c r="Y113" s="49">
        <f t="shared" si="10"/>
        <v>46.406976000000014</v>
      </c>
      <c r="Z113" s="9">
        <f t="shared" si="11"/>
        <v>26.435020243902446</v>
      </c>
    </row>
    <row r="114" spans="1:26" x14ac:dyDescent="0.2">
      <c r="A114" s="2" t="s">
        <v>520</v>
      </c>
      <c r="B114" s="2" t="s">
        <v>18</v>
      </c>
      <c r="C114" s="2">
        <v>47</v>
      </c>
      <c r="D114" s="2">
        <v>79</v>
      </c>
      <c r="E114" s="2">
        <v>30.1</v>
      </c>
      <c r="F114" s="2">
        <v>0.46400000000000002</v>
      </c>
      <c r="G114" s="2">
        <v>0.245</v>
      </c>
      <c r="H114" s="2">
        <v>0.42299999999999999</v>
      </c>
      <c r="I114" s="2">
        <v>5.0999999999999996</v>
      </c>
      <c r="J114" s="2">
        <v>1</v>
      </c>
      <c r="K114" s="2">
        <v>1.2</v>
      </c>
      <c r="L114" s="2">
        <v>1</v>
      </c>
      <c r="M114" s="2">
        <v>0.6</v>
      </c>
      <c r="N114" s="2">
        <v>2.6</v>
      </c>
      <c r="O114" s="2">
        <v>6.6</v>
      </c>
      <c r="P114" s="2">
        <v>0.51</v>
      </c>
      <c r="Q114" s="2">
        <v>10.1</v>
      </c>
      <c r="R114" s="2">
        <v>4.2</v>
      </c>
      <c r="S114" s="2">
        <v>0</v>
      </c>
      <c r="T114" s="2">
        <v>1.2</v>
      </c>
      <c r="U114" s="5">
        <v>2</v>
      </c>
      <c r="V114" s="51">
        <f t="shared" si="12"/>
        <v>2.8678585619918699</v>
      </c>
      <c r="W114" s="51">
        <f t="shared" si="8"/>
        <v>2.56</v>
      </c>
      <c r="X114" s="51">
        <f t="shared" si="9"/>
        <v>7.341717918699187</v>
      </c>
      <c r="Y114" s="49">
        <f t="shared" si="10"/>
        <v>45.459759999999989</v>
      </c>
      <c r="Z114" s="9">
        <f t="shared" si="11"/>
        <v>26.400738959349589</v>
      </c>
    </row>
    <row r="115" spans="1:26" x14ac:dyDescent="0.2">
      <c r="A115" s="2" t="s">
        <v>321</v>
      </c>
      <c r="B115" s="2" t="s">
        <v>25</v>
      </c>
      <c r="C115" s="2">
        <v>41</v>
      </c>
      <c r="D115" s="2">
        <v>70</v>
      </c>
      <c r="E115" s="2">
        <v>24</v>
      </c>
      <c r="F115" s="2">
        <v>0.41299999999999998</v>
      </c>
      <c r="G115" s="2">
        <v>0.34200000000000003</v>
      </c>
      <c r="H115" s="2">
        <v>0.77300000000000002</v>
      </c>
      <c r="I115" s="2">
        <v>5.5</v>
      </c>
      <c r="J115" s="2">
        <v>1.1000000000000001</v>
      </c>
      <c r="K115" s="2">
        <v>0.8</v>
      </c>
      <c r="L115" s="2">
        <v>0.8</v>
      </c>
      <c r="M115" s="2">
        <v>1.1000000000000001</v>
      </c>
      <c r="N115" s="2">
        <v>1.8</v>
      </c>
      <c r="O115" s="2">
        <v>10.6</v>
      </c>
      <c r="P115" s="2">
        <v>0.54600000000000004</v>
      </c>
      <c r="Q115" s="2">
        <v>19.8</v>
      </c>
      <c r="R115" s="2">
        <v>3.8</v>
      </c>
      <c r="S115" s="2">
        <v>0.4</v>
      </c>
      <c r="T115" s="2">
        <v>1</v>
      </c>
      <c r="U115" s="5">
        <v>2</v>
      </c>
      <c r="V115" s="51">
        <f t="shared" si="12"/>
        <v>3.4650000000000003</v>
      </c>
      <c r="W115" s="51">
        <f t="shared" si="8"/>
        <v>2.3199999999999998</v>
      </c>
      <c r="X115" s="51">
        <f t="shared" si="9"/>
        <v>8.0388000000000002</v>
      </c>
      <c r="Y115" s="49">
        <f t="shared" si="10"/>
        <v>44.625280000000004</v>
      </c>
      <c r="Z115" s="9">
        <f t="shared" si="11"/>
        <v>26.332040000000003</v>
      </c>
    </row>
    <row r="116" spans="1:26" x14ac:dyDescent="0.2">
      <c r="A116" s="2" t="s">
        <v>351</v>
      </c>
      <c r="B116" s="2" t="s">
        <v>41</v>
      </c>
      <c r="C116" s="2">
        <v>53</v>
      </c>
      <c r="D116" s="2">
        <v>75</v>
      </c>
      <c r="E116" s="2">
        <v>20.5</v>
      </c>
      <c r="F116" s="2">
        <v>0.51200000000000001</v>
      </c>
      <c r="G116" s="2">
        <v>0.35399999999999998</v>
      </c>
      <c r="H116" s="2">
        <v>0.73199999999999998</v>
      </c>
      <c r="I116" s="2">
        <v>4.8</v>
      </c>
      <c r="J116" s="2">
        <v>2</v>
      </c>
      <c r="K116" s="2">
        <v>0.6</v>
      </c>
      <c r="L116" s="2">
        <v>0.4</v>
      </c>
      <c r="M116" s="2">
        <v>1.3</v>
      </c>
      <c r="N116" s="2">
        <v>2.8</v>
      </c>
      <c r="O116" s="2">
        <v>9</v>
      </c>
      <c r="P116" s="2">
        <v>0.60299999999999998</v>
      </c>
      <c r="Q116" s="2">
        <v>19</v>
      </c>
      <c r="R116" s="2">
        <v>4.0999999999999996</v>
      </c>
      <c r="S116" s="2">
        <v>0.7</v>
      </c>
      <c r="T116" s="2">
        <v>1</v>
      </c>
      <c r="U116" s="5">
        <v>6</v>
      </c>
      <c r="V116" s="51">
        <f t="shared" si="12"/>
        <v>3.93359375</v>
      </c>
      <c r="W116" s="51">
        <f t="shared" si="8"/>
        <v>3.24</v>
      </c>
      <c r="X116" s="51">
        <f t="shared" si="9"/>
        <v>12.744843750000001</v>
      </c>
      <c r="Y116" s="49">
        <f t="shared" si="10"/>
        <v>39.260999999999989</v>
      </c>
      <c r="Z116" s="9">
        <f t="shared" si="11"/>
        <v>26.002921874999995</v>
      </c>
    </row>
    <row r="117" spans="1:26" x14ac:dyDescent="0.2">
      <c r="A117" s="2" t="s">
        <v>128</v>
      </c>
      <c r="B117" s="2" t="s">
        <v>38</v>
      </c>
      <c r="C117" s="2">
        <v>32</v>
      </c>
      <c r="D117" s="2">
        <v>68</v>
      </c>
      <c r="E117" s="2">
        <v>30.3</v>
      </c>
      <c r="F117" s="2">
        <v>0.47599999999999998</v>
      </c>
      <c r="G117" s="2">
        <v>0.41699999999999998</v>
      </c>
      <c r="H117" s="2">
        <v>0.86</v>
      </c>
      <c r="I117" s="2">
        <v>2.2000000000000002</v>
      </c>
      <c r="J117" s="2">
        <v>4.5999999999999996</v>
      </c>
      <c r="K117" s="2">
        <v>1</v>
      </c>
      <c r="L117" s="2">
        <v>0.1</v>
      </c>
      <c r="M117" s="2">
        <v>1.7</v>
      </c>
      <c r="N117" s="2">
        <v>1.8</v>
      </c>
      <c r="O117" s="2">
        <v>13.2</v>
      </c>
      <c r="P117" s="2">
        <v>0.56999999999999995</v>
      </c>
      <c r="Q117" s="2">
        <v>19.8</v>
      </c>
      <c r="R117" s="2">
        <v>3.9</v>
      </c>
      <c r="S117" s="2">
        <v>-1.5</v>
      </c>
      <c r="T117" s="2">
        <v>0.3</v>
      </c>
      <c r="U117" s="5">
        <v>-1</v>
      </c>
      <c r="V117" s="51">
        <f t="shared" si="12"/>
        <v>3.3167414634146342</v>
      </c>
      <c r="W117" s="51">
        <f t="shared" si="8"/>
        <v>1.4800000000000002</v>
      </c>
      <c r="X117" s="51">
        <f t="shared" si="9"/>
        <v>4.9087773658536591</v>
      </c>
      <c r="Y117" s="49">
        <f t="shared" si="10"/>
        <v>45.870080000000002</v>
      </c>
      <c r="Z117" s="9">
        <f t="shared" si="11"/>
        <v>25.38942868292683</v>
      </c>
    </row>
    <row r="118" spans="1:26" x14ac:dyDescent="0.2">
      <c r="A118" s="2" t="s">
        <v>381</v>
      </c>
      <c r="B118" s="2" t="s">
        <v>28</v>
      </c>
      <c r="C118" s="2">
        <v>31</v>
      </c>
      <c r="D118" s="2">
        <v>64</v>
      </c>
      <c r="E118" s="2">
        <v>32.5</v>
      </c>
      <c r="F118" s="2">
        <v>0.47099999999999997</v>
      </c>
      <c r="G118" s="2">
        <v>0.217</v>
      </c>
      <c r="H118" s="2">
        <v>0.874</v>
      </c>
      <c r="I118" s="2">
        <v>3.8</v>
      </c>
      <c r="J118" s="2">
        <v>4.4000000000000004</v>
      </c>
      <c r="K118" s="2">
        <v>0.7</v>
      </c>
      <c r="L118" s="2">
        <v>0.3</v>
      </c>
      <c r="M118" s="2">
        <v>2.2999999999999998</v>
      </c>
      <c r="N118" s="2">
        <v>1.3</v>
      </c>
      <c r="O118" s="2">
        <v>18</v>
      </c>
      <c r="P118" s="2">
        <v>0.53</v>
      </c>
      <c r="Q118" s="2">
        <v>25.7</v>
      </c>
      <c r="R118" s="2">
        <v>3</v>
      </c>
      <c r="S118" s="2">
        <v>-1.9</v>
      </c>
      <c r="T118" s="2">
        <v>0</v>
      </c>
      <c r="U118" s="5">
        <v>-7</v>
      </c>
      <c r="V118" s="51">
        <f t="shared" si="12"/>
        <v>4.2102032520325201</v>
      </c>
      <c r="W118" s="51">
        <f t="shared" si="8"/>
        <v>-0.19999999999999996</v>
      </c>
      <c r="X118" s="51">
        <f t="shared" si="9"/>
        <v>-0.84204065040650389</v>
      </c>
      <c r="Y118" s="49">
        <f t="shared" si="10"/>
        <v>51.455999999999996</v>
      </c>
      <c r="Z118" s="9">
        <f t="shared" si="11"/>
        <v>25.306979674796747</v>
      </c>
    </row>
    <row r="119" spans="1:26" x14ac:dyDescent="0.2">
      <c r="A119" s="2" t="s">
        <v>532</v>
      </c>
      <c r="B119" s="2" t="s">
        <v>19</v>
      </c>
      <c r="C119" s="2">
        <v>24</v>
      </c>
      <c r="D119" s="2">
        <v>66</v>
      </c>
      <c r="E119" s="2">
        <v>31</v>
      </c>
      <c r="F119" s="2">
        <v>0.495</v>
      </c>
      <c r="G119" s="2">
        <v>0.26500000000000001</v>
      </c>
      <c r="H119" s="2">
        <v>0.77300000000000002</v>
      </c>
      <c r="I119" s="2">
        <v>5.0999999999999996</v>
      </c>
      <c r="J119" s="2">
        <v>1.1000000000000001</v>
      </c>
      <c r="K119" s="2">
        <v>1.2</v>
      </c>
      <c r="L119" s="2">
        <v>0.6</v>
      </c>
      <c r="M119" s="2">
        <v>0.9</v>
      </c>
      <c r="N119" s="2">
        <v>2.7</v>
      </c>
      <c r="O119" s="2">
        <v>14.4</v>
      </c>
      <c r="P119" s="2">
        <v>0.53900000000000003</v>
      </c>
      <c r="Q119" s="2">
        <v>19.2</v>
      </c>
      <c r="R119" s="2">
        <v>4.0999999999999996</v>
      </c>
      <c r="S119" s="2">
        <v>-0.3</v>
      </c>
      <c r="T119" s="2">
        <v>0.9</v>
      </c>
      <c r="U119" s="5">
        <v>0</v>
      </c>
      <c r="V119" s="51">
        <f t="shared" si="12"/>
        <v>2.3953170731707321</v>
      </c>
      <c r="W119" s="51">
        <f t="shared" si="8"/>
        <v>2</v>
      </c>
      <c r="X119" s="51">
        <f t="shared" si="9"/>
        <v>4.7906341463414641</v>
      </c>
      <c r="Y119" s="49">
        <f t="shared" si="10"/>
        <v>45.755424000000005</v>
      </c>
      <c r="Z119" s="9">
        <f t="shared" si="11"/>
        <v>25.273029073170733</v>
      </c>
    </row>
    <row r="120" spans="1:26" x14ac:dyDescent="0.2">
      <c r="A120" s="2" t="s">
        <v>283</v>
      </c>
      <c r="B120" s="2" t="s">
        <v>47</v>
      </c>
      <c r="C120" s="2">
        <v>37</v>
      </c>
      <c r="D120" s="2">
        <v>75</v>
      </c>
      <c r="E120" s="2">
        <v>25.9</v>
      </c>
      <c r="F120" s="2">
        <v>0.48</v>
      </c>
      <c r="G120" s="2">
        <v>0.29299999999999998</v>
      </c>
      <c r="H120" s="2">
        <v>0.86699999999999999</v>
      </c>
      <c r="I120" s="2">
        <v>5.4</v>
      </c>
      <c r="J120" s="2">
        <v>1.5</v>
      </c>
      <c r="K120" s="2">
        <v>0.4</v>
      </c>
      <c r="L120" s="2">
        <v>0.3</v>
      </c>
      <c r="M120" s="2">
        <v>0.9</v>
      </c>
      <c r="N120" s="2">
        <v>1.9</v>
      </c>
      <c r="O120" s="2">
        <v>10.199999999999999</v>
      </c>
      <c r="P120" s="2">
        <v>0.55100000000000005</v>
      </c>
      <c r="Q120" s="2">
        <v>17.3</v>
      </c>
      <c r="R120" s="2">
        <v>4.5</v>
      </c>
      <c r="S120" s="2">
        <v>0.1</v>
      </c>
      <c r="T120" s="2">
        <v>1</v>
      </c>
      <c r="U120" s="5">
        <v>4</v>
      </c>
      <c r="V120" s="51">
        <f t="shared" si="12"/>
        <v>3.1590301067073168</v>
      </c>
      <c r="W120" s="51">
        <f t="shared" si="8"/>
        <v>3</v>
      </c>
      <c r="X120" s="51">
        <f t="shared" si="9"/>
        <v>9.4770903201219507</v>
      </c>
      <c r="Y120" s="49">
        <f t="shared" si="10"/>
        <v>40.950600000000001</v>
      </c>
      <c r="Z120" s="9">
        <f t="shared" si="11"/>
        <v>25.213845160060977</v>
      </c>
    </row>
    <row r="121" spans="1:26" x14ac:dyDescent="0.2">
      <c r="A121" s="2" t="s">
        <v>226</v>
      </c>
      <c r="B121" s="2" t="s">
        <v>27</v>
      </c>
      <c r="C121" s="2">
        <v>20</v>
      </c>
      <c r="D121" s="2">
        <v>78</v>
      </c>
      <c r="E121" s="2">
        <v>22.6</v>
      </c>
      <c r="F121" s="2">
        <v>0.434</v>
      </c>
      <c r="G121" s="2">
        <v>0.224</v>
      </c>
      <c r="H121" s="2">
        <v>0.751</v>
      </c>
      <c r="I121" s="2">
        <v>5.8</v>
      </c>
      <c r="J121" s="2">
        <v>2</v>
      </c>
      <c r="K121" s="2">
        <v>1.1000000000000001</v>
      </c>
      <c r="L121" s="2">
        <v>0.6</v>
      </c>
      <c r="M121" s="2">
        <v>1.5</v>
      </c>
      <c r="N121" s="2">
        <v>2.2999999999999998</v>
      </c>
      <c r="O121" s="2">
        <v>8.6999999999999993</v>
      </c>
      <c r="P121" s="2">
        <v>0.51700000000000002</v>
      </c>
      <c r="Q121" s="2">
        <v>18.7</v>
      </c>
      <c r="R121" s="2">
        <v>2.6</v>
      </c>
      <c r="S121" s="2">
        <v>-1</v>
      </c>
      <c r="T121" s="2">
        <v>0.4</v>
      </c>
      <c r="U121" s="5">
        <v>-5</v>
      </c>
      <c r="V121" s="51">
        <f t="shared" si="12"/>
        <v>1.6750182926829265</v>
      </c>
      <c r="W121" s="51">
        <f t="shared" si="8"/>
        <v>0.20000000000000018</v>
      </c>
      <c r="X121" s="51">
        <f t="shared" si="9"/>
        <v>0.33500365853658559</v>
      </c>
      <c r="Y121" s="49">
        <f t="shared" si="10"/>
        <v>49.164648</v>
      </c>
      <c r="Z121" s="9">
        <f t="shared" si="11"/>
        <v>24.749825829268293</v>
      </c>
    </row>
    <row r="122" spans="1:26" x14ac:dyDescent="0.2">
      <c r="A122" s="2" t="s">
        <v>303</v>
      </c>
      <c r="B122" s="2" t="s">
        <v>33</v>
      </c>
      <c r="C122" s="2">
        <v>33</v>
      </c>
      <c r="D122" s="2">
        <v>73</v>
      </c>
      <c r="E122" s="2">
        <v>34.200000000000003</v>
      </c>
      <c r="F122" s="2">
        <v>0.39300000000000002</v>
      </c>
      <c r="G122" s="2">
        <v>0.36299999999999999</v>
      </c>
      <c r="H122" s="2">
        <v>0.81599999999999995</v>
      </c>
      <c r="I122" s="2">
        <v>3.5</v>
      </c>
      <c r="J122" s="2">
        <v>2.9</v>
      </c>
      <c r="K122" s="2">
        <v>1.1000000000000001</v>
      </c>
      <c r="L122" s="2">
        <v>0.2</v>
      </c>
      <c r="M122" s="2">
        <v>1.4</v>
      </c>
      <c r="N122" s="2">
        <v>2.2000000000000002</v>
      </c>
      <c r="O122" s="2">
        <v>13.5</v>
      </c>
      <c r="P122" s="2">
        <v>0.53300000000000003</v>
      </c>
      <c r="Q122" s="2">
        <v>19.399999999999999</v>
      </c>
      <c r="R122" s="2">
        <v>3.1</v>
      </c>
      <c r="S122" s="2">
        <v>0.1</v>
      </c>
      <c r="T122" s="2">
        <v>1.3</v>
      </c>
      <c r="U122" s="5">
        <v>-6</v>
      </c>
      <c r="V122" s="51">
        <f t="shared" si="12"/>
        <v>4.0607807926829276</v>
      </c>
      <c r="W122" s="51">
        <f t="shared" si="8"/>
        <v>0.56000000000000005</v>
      </c>
      <c r="X122" s="51">
        <f t="shared" si="9"/>
        <v>2.2740372439024394</v>
      </c>
      <c r="Y122" s="49">
        <f t="shared" si="10"/>
        <v>46.85286</v>
      </c>
      <c r="Z122" s="9">
        <f t="shared" si="11"/>
        <v>24.56344862195122</v>
      </c>
    </row>
    <row r="123" spans="1:26" x14ac:dyDescent="0.2">
      <c r="A123" s="2" t="s">
        <v>221</v>
      </c>
      <c r="B123" s="2" t="s">
        <v>34</v>
      </c>
      <c r="C123" s="2">
        <v>55</v>
      </c>
      <c r="D123" s="2">
        <v>67</v>
      </c>
      <c r="E123" s="2">
        <v>17.899999999999999</v>
      </c>
      <c r="F123" s="2">
        <v>0.61699999999999999</v>
      </c>
      <c r="G123" s="2">
        <v>0.33300000000000002</v>
      </c>
      <c r="H123" s="2">
        <v>0.58899999999999997</v>
      </c>
      <c r="I123" s="2">
        <v>4.2</v>
      </c>
      <c r="J123" s="2">
        <v>1</v>
      </c>
      <c r="K123" s="2">
        <v>0.8</v>
      </c>
      <c r="L123" s="2">
        <v>0.6</v>
      </c>
      <c r="M123" s="2">
        <v>1.1000000000000001</v>
      </c>
      <c r="N123" s="2">
        <v>2.4</v>
      </c>
      <c r="O123" s="2">
        <v>9.1</v>
      </c>
      <c r="P123" s="2">
        <v>0.63</v>
      </c>
      <c r="Q123" s="2">
        <v>19.7</v>
      </c>
      <c r="R123" s="2">
        <v>4.0999999999999996</v>
      </c>
      <c r="S123" s="2">
        <v>0.5</v>
      </c>
      <c r="T123" s="2">
        <v>0.7</v>
      </c>
      <c r="U123" s="5">
        <v>12</v>
      </c>
      <c r="V123" s="51">
        <f t="shared" si="12"/>
        <v>3.3014267022357715</v>
      </c>
      <c r="W123" s="51">
        <f t="shared" si="8"/>
        <v>4.32</v>
      </c>
      <c r="X123" s="51">
        <f t="shared" si="9"/>
        <v>14.262163353658535</v>
      </c>
      <c r="Y123" s="49">
        <f t="shared" si="10"/>
        <v>34.76764</v>
      </c>
      <c r="Z123" s="9">
        <f t="shared" si="11"/>
        <v>24.514901676829268</v>
      </c>
    </row>
    <row r="124" spans="1:26" x14ac:dyDescent="0.2">
      <c r="A124" s="2" t="s">
        <v>524</v>
      </c>
      <c r="B124" s="2" t="s">
        <v>45</v>
      </c>
      <c r="C124" s="2">
        <v>51</v>
      </c>
      <c r="D124" s="2">
        <v>82</v>
      </c>
      <c r="E124" s="2">
        <v>15.7</v>
      </c>
      <c r="F124" s="2">
        <v>0.44500000000000001</v>
      </c>
      <c r="G124" s="2">
        <v>0.372</v>
      </c>
      <c r="H124" s="2">
        <v>0.876</v>
      </c>
      <c r="I124" s="2">
        <v>4.5</v>
      </c>
      <c r="J124" s="2">
        <v>0.8</v>
      </c>
      <c r="K124" s="2">
        <v>0.3</v>
      </c>
      <c r="L124" s="2">
        <v>0.5</v>
      </c>
      <c r="M124" s="2">
        <v>0.8</v>
      </c>
      <c r="N124" s="2">
        <v>2.8</v>
      </c>
      <c r="O124" s="2">
        <v>8.6999999999999993</v>
      </c>
      <c r="P124" s="2">
        <v>0.58399999999999996</v>
      </c>
      <c r="Q124" s="2">
        <v>23.6</v>
      </c>
      <c r="R124" s="2">
        <v>4.2</v>
      </c>
      <c r="S124" s="2">
        <v>0.7</v>
      </c>
      <c r="T124" s="2">
        <v>0.9</v>
      </c>
      <c r="U124" s="5">
        <v>8</v>
      </c>
      <c r="V124" s="51">
        <f t="shared" si="12"/>
        <v>3.9367750000000004</v>
      </c>
      <c r="W124" s="51">
        <f t="shared" si="8"/>
        <v>3.64</v>
      </c>
      <c r="X124" s="51">
        <f t="shared" si="9"/>
        <v>14.329861000000001</v>
      </c>
      <c r="Y124" s="49">
        <f t="shared" si="10"/>
        <v>34.377023999999999</v>
      </c>
      <c r="Z124" s="9">
        <f t="shared" si="11"/>
        <v>24.3534425</v>
      </c>
    </row>
    <row r="125" spans="1:26" x14ac:dyDescent="0.2">
      <c r="A125" s="2" t="s">
        <v>71</v>
      </c>
      <c r="B125" s="2" t="s">
        <v>23</v>
      </c>
      <c r="C125" s="2">
        <v>40</v>
      </c>
      <c r="D125" s="2">
        <v>60</v>
      </c>
      <c r="E125" s="2">
        <v>28.4</v>
      </c>
      <c r="F125" s="2">
        <v>0.443</v>
      </c>
      <c r="G125" s="2">
        <v>0.37</v>
      </c>
      <c r="H125" s="2">
        <v>0.753</v>
      </c>
      <c r="I125" s="2">
        <v>4.3</v>
      </c>
      <c r="J125" s="2">
        <v>3.4</v>
      </c>
      <c r="K125" s="2">
        <v>0.8</v>
      </c>
      <c r="L125" s="2">
        <v>0.5</v>
      </c>
      <c r="M125" s="2">
        <v>1.6</v>
      </c>
      <c r="N125" s="2">
        <v>1.8</v>
      </c>
      <c r="O125" s="2">
        <v>13.7</v>
      </c>
      <c r="P125" s="2">
        <v>0.54700000000000004</v>
      </c>
      <c r="Q125" s="2">
        <v>21.1</v>
      </c>
      <c r="R125" s="2">
        <v>3.3</v>
      </c>
      <c r="S125" s="2">
        <v>0.3</v>
      </c>
      <c r="T125" s="2">
        <v>1</v>
      </c>
      <c r="U125" s="5">
        <v>-2</v>
      </c>
      <c r="V125" s="51">
        <f t="shared" si="12"/>
        <v>3.6539024390243902</v>
      </c>
      <c r="W125" s="51">
        <f t="shared" si="8"/>
        <v>1.3200000000000003</v>
      </c>
      <c r="X125" s="51">
        <f t="shared" si="9"/>
        <v>4.8231512195121962</v>
      </c>
      <c r="Y125" s="49">
        <f t="shared" si="10"/>
        <v>43.809359999999998</v>
      </c>
      <c r="Z125" s="9">
        <f t="shared" si="11"/>
        <v>24.316255609756098</v>
      </c>
    </row>
    <row r="126" spans="1:26" x14ac:dyDescent="0.2">
      <c r="A126" s="2" t="s">
        <v>93</v>
      </c>
      <c r="B126" s="2" t="s">
        <v>41</v>
      </c>
      <c r="C126" s="2">
        <v>53</v>
      </c>
      <c r="D126" s="2">
        <v>55</v>
      </c>
      <c r="E126" s="2">
        <v>33.4</v>
      </c>
      <c r="F126" s="2">
        <v>0.46300000000000002</v>
      </c>
      <c r="G126" s="2">
        <v>0.39</v>
      </c>
      <c r="H126" s="2">
        <v>0.73099999999999998</v>
      </c>
      <c r="I126" s="2">
        <v>6.1</v>
      </c>
      <c r="J126" s="2">
        <v>2.2000000000000002</v>
      </c>
      <c r="K126" s="2">
        <v>1.2</v>
      </c>
      <c r="L126" s="2">
        <v>0.2</v>
      </c>
      <c r="M126" s="2">
        <v>1.6</v>
      </c>
      <c r="N126" s="2">
        <v>2.6</v>
      </c>
      <c r="O126" s="2">
        <v>16.3</v>
      </c>
      <c r="P126" s="2">
        <v>0.54800000000000004</v>
      </c>
      <c r="Q126" s="2">
        <v>21.9</v>
      </c>
      <c r="R126" s="2">
        <v>3.1</v>
      </c>
      <c r="S126" s="2">
        <v>-0.5</v>
      </c>
      <c r="T126" s="2">
        <v>0.7</v>
      </c>
      <c r="U126" s="5">
        <v>-3</v>
      </c>
      <c r="V126" s="51">
        <f t="shared" si="12"/>
        <v>5.4171897865853653</v>
      </c>
      <c r="W126" s="51">
        <f t="shared" si="8"/>
        <v>0.92000000000000015</v>
      </c>
      <c r="X126" s="51">
        <f t="shared" si="9"/>
        <v>4.9838146036585371</v>
      </c>
      <c r="Y126" s="49">
        <f t="shared" si="10"/>
        <v>43.01527999999999</v>
      </c>
      <c r="Z126" s="9">
        <f t="shared" si="11"/>
        <v>23.999547301829264</v>
      </c>
    </row>
    <row r="127" spans="1:26" x14ac:dyDescent="0.2">
      <c r="A127" s="2" t="s">
        <v>218</v>
      </c>
      <c r="B127" s="2" t="s">
        <v>28</v>
      </c>
      <c r="C127" s="2">
        <v>31</v>
      </c>
      <c r="D127" s="2">
        <v>72</v>
      </c>
      <c r="E127" s="2">
        <v>18.399999999999999</v>
      </c>
      <c r="F127" s="2">
        <v>0.52900000000000003</v>
      </c>
      <c r="G127" s="2">
        <v>0.26700000000000002</v>
      </c>
      <c r="H127" s="2">
        <v>0.72799999999999998</v>
      </c>
      <c r="I127" s="2">
        <v>7</v>
      </c>
      <c r="J127" s="2">
        <v>1.3</v>
      </c>
      <c r="K127" s="2">
        <v>0.6</v>
      </c>
      <c r="L127" s="2">
        <v>0.5</v>
      </c>
      <c r="M127" s="2">
        <v>1.4</v>
      </c>
      <c r="N127" s="2">
        <v>2.1</v>
      </c>
      <c r="O127" s="2">
        <v>8.1999999999999993</v>
      </c>
      <c r="P127" s="2">
        <v>0.56399999999999995</v>
      </c>
      <c r="Q127" s="2">
        <v>20.3</v>
      </c>
      <c r="R127" s="2">
        <v>3.4</v>
      </c>
      <c r="S127" s="2">
        <v>0</v>
      </c>
      <c r="T127" s="2">
        <v>0.7</v>
      </c>
      <c r="U127" s="5">
        <v>4</v>
      </c>
      <c r="V127" s="51">
        <f t="shared" si="12"/>
        <v>2.1181317073170733</v>
      </c>
      <c r="W127" s="51">
        <f t="shared" si="8"/>
        <v>2.4400000000000004</v>
      </c>
      <c r="X127" s="51">
        <f t="shared" si="9"/>
        <v>5.1682413658536595</v>
      </c>
      <c r="Y127" s="49">
        <f t="shared" si="10"/>
        <v>42.551424000000004</v>
      </c>
      <c r="Z127" s="9">
        <f t="shared" si="11"/>
        <v>23.859832682926832</v>
      </c>
    </row>
    <row r="128" spans="1:26" x14ac:dyDescent="0.2">
      <c r="A128" s="2" t="s">
        <v>262</v>
      </c>
      <c r="B128" s="2" t="s">
        <v>35</v>
      </c>
      <c r="C128" s="2">
        <v>51</v>
      </c>
      <c r="D128" s="2">
        <v>80</v>
      </c>
      <c r="E128" s="2">
        <v>25</v>
      </c>
      <c r="F128" s="2">
        <v>0.45200000000000001</v>
      </c>
      <c r="G128" s="2">
        <v>0.35599999999999998</v>
      </c>
      <c r="H128" s="2">
        <v>0.77</v>
      </c>
      <c r="I128" s="2">
        <v>2.9</v>
      </c>
      <c r="J128" s="2">
        <v>3.3</v>
      </c>
      <c r="K128" s="2">
        <v>0.8</v>
      </c>
      <c r="L128" s="2">
        <v>0.2</v>
      </c>
      <c r="M128" s="2">
        <v>1.4</v>
      </c>
      <c r="N128" s="2">
        <v>1.8</v>
      </c>
      <c r="O128" s="2">
        <v>9.3000000000000007</v>
      </c>
      <c r="P128" s="2">
        <v>0.51800000000000002</v>
      </c>
      <c r="Q128" s="2">
        <v>18.399999999999999</v>
      </c>
      <c r="R128" s="2">
        <v>3.4</v>
      </c>
      <c r="S128" s="2">
        <v>-0.8</v>
      </c>
      <c r="T128" s="2">
        <v>0.6</v>
      </c>
      <c r="U128" s="5">
        <v>-2</v>
      </c>
      <c r="V128" s="51">
        <f t="shared" si="12"/>
        <v>4.7682926829268286</v>
      </c>
      <c r="W128" s="51">
        <f t="shared" si="8"/>
        <v>1.2000000000000002</v>
      </c>
      <c r="X128" s="51">
        <f t="shared" si="9"/>
        <v>5.7219512195121949</v>
      </c>
      <c r="Y128" s="49">
        <f t="shared" si="10"/>
        <v>41.751679999999993</v>
      </c>
      <c r="Z128" s="9">
        <f t="shared" si="11"/>
        <v>23.736815609756093</v>
      </c>
    </row>
    <row r="129" spans="1:26" x14ac:dyDescent="0.2">
      <c r="A129" s="2" t="s">
        <v>92</v>
      </c>
      <c r="B129" s="2" t="s">
        <v>19</v>
      </c>
      <c r="C129" s="2">
        <v>24</v>
      </c>
      <c r="D129" s="2">
        <v>78</v>
      </c>
      <c r="E129" s="2">
        <v>35</v>
      </c>
      <c r="F129" s="2">
        <v>0.42299999999999999</v>
      </c>
      <c r="G129" s="2">
        <v>0.36299999999999999</v>
      </c>
      <c r="H129" s="2">
        <v>0.83199999999999996</v>
      </c>
      <c r="I129" s="2">
        <v>3.2</v>
      </c>
      <c r="J129" s="2">
        <v>3.4</v>
      </c>
      <c r="K129" s="2">
        <v>0.9</v>
      </c>
      <c r="L129" s="2">
        <v>0.3</v>
      </c>
      <c r="M129" s="2">
        <v>3.1</v>
      </c>
      <c r="N129" s="2">
        <v>3.1</v>
      </c>
      <c r="O129" s="2">
        <v>22.1</v>
      </c>
      <c r="P129" s="2">
        <v>0.53100000000000003</v>
      </c>
      <c r="Q129" s="2">
        <v>28.6</v>
      </c>
      <c r="R129" s="2">
        <v>2</v>
      </c>
      <c r="S129" s="2">
        <v>-2.2999999999999998</v>
      </c>
      <c r="T129" s="2">
        <v>-0.2</v>
      </c>
      <c r="U129" s="5">
        <v>-13</v>
      </c>
      <c r="V129" s="51">
        <f t="shared" si="12"/>
        <v>4.7608536585365853</v>
      </c>
      <c r="W129" s="51">
        <f t="shared" si="8"/>
        <v>-1.8800000000000001</v>
      </c>
      <c r="X129" s="51">
        <f t="shared" si="9"/>
        <v>-8.950404878048781</v>
      </c>
      <c r="Y129" s="49">
        <f t="shared" si="10"/>
        <v>56.394311999999999</v>
      </c>
      <c r="Z129" s="9">
        <f t="shared" si="11"/>
        <v>23.72195356097561</v>
      </c>
    </row>
    <row r="130" spans="1:26" x14ac:dyDescent="0.2">
      <c r="A130" s="2" t="s">
        <v>453</v>
      </c>
      <c r="B130" s="2" t="s">
        <v>30</v>
      </c>
      <c r="C130" s="2">
        <v>43</v>
      </c>
      <c r="D130" s="2">
        <v>71</v>
      </c>
      <c r="E130" s="2">
        <v>27</v>
      </c>
      <c r="F130" s="2">
        <v>0.46100000000000002</v>
      </c>
      <c r="G130" s="2">
        <v>0.27800000000000002</v>
      </c>
      <c r="H130" s="2">
        <v>0.61499999999999999</v>
      </c>
      <c r="I130" s="2">
        <v>5.5</v>
      </c>
      <c r="J130" s="2">
        <v>1.4</v>
      </c>
      <c r="K130" s="2">
        <v>1.6</v>
      </c>
      <c r="L130" s="2">
        <v>0.4</v>
      </c>
      <c r="M130" s="2">
        <v>1.4</v>
      </c>
      <c r="N130" s="2">
        <v>2.5</v>
      </c>
      <c r="O130" s="2">
        <v>9.1</v>
      </c>
      <c r="P130" s="2">
        <v>0.49299999999999999</v>
      </c>
      <c r="Q130" s="2">
        <v>17.899999999999999</v>
      </c>
      <c r="R130" s="2">
        <v>3.1</v>
      </c>
      <c r="S130" s="2">
        <v>0.6</v>
      </c>
      <c r="T130" s="2">
        <v>1.3</v>
      </c>
      <c r="U130" s="5">
        <v>-4</v>
      </c>
      <c r="V130" s="51">
        <f t="shared" si="12"/>
        <v>3.7487675304878043</v>
      </c>
      <c r="W130" s="51">
        <f t="shared" si="8"/>
        <v>0.96000000000000019</v>
      </c>
      <c r="X130" s="51">
        <f t="shared" si="9"/>
        <v>3.5988168292682929</v>
      </c>
      <c r="Y130" s="49">
        <f t="shared" si="10"/>
        <v>43.413092000000006</v>
      </c>
      <c r="Z130" s="9">
        <f t="shared" si="11"/>
        <v>23.50595441463415</v>
      </c>
    </row>
    <row r="131" spans="1:26" x14ac:dyDescent="0.2">
      <c r="A131" s="2" t="s">
        <v>280</v>
      </c>
      <c r="B131" s="2" t="s">
        <v>19</v>
      </c>
      <c r="C131" s="2">
        <v>24</v>
      </c>
      <c r="D131" s="2">
        <v>77</v>
      </c>
      <c r="E131" s="2">
        <v>20.3</v>
      </c>
      <c r="F131" s="2">
        <v>0.497</v>
      </c>
      <c r="G131" s="2">
        <v>0.25</v>
      </c>
      <c r="H131" s="2">
        <v>0.72099999999999997</v>
      </c>
      <c r="I131" s="2">
        <v>6.6</v>
      </c>
      <c r="J131" s="2">
        <v>0.6</v>
      </c>
      <c r="K131" s="2">
        <v>0.5</v>
      </c>
      <c r="L131" s="2">
        <v>1.3</v>
      </c>
      <c r="M131" s="2">
        <v>1.3</v>
      </c>
      <c r="N131" s="2">
        <v>3.1</v>
      </c>
      <c r="O131" s="2">
        <v>8</v>
      </c>
      <c r="P131" s="2">
        <v>0.55300000000000005</v>
      </c>
      <c r="Q131" s="2">
        <v>17.600000000000001</v>
      </c>
      <c r="R131" s="2">
        <v>3</v>
      </c>
      <c r="S131" s="2">
        <v>-1.7</v>
      </c>
      <c r="T131" s="2">
        <v>0.1</v>
      </c>
      <c r="U131" s="5">
        <v>0</v>
      </c>
      <c r="V131" s="51">
        <f t="shared" si="12"/>
        <v>1.6774731707317074</v>
      </c>
      <c r="W131" s="51">
        <f t="shared" si="8"/>
        <v>1.2400000000000002</v>
      </c>
      <c r="X131" s="51">
        <f t="shared" si="9"/>
        <v>2.0800667317073174</v>
      </c>
      <c r="Y131" s="49">
        <f t="shared" si="10"/>
        <v>43.87151999999999</v>
      </c>
      <c r="Z131" s="9">
        <f t="shared" si="11"/>
        <v>22.975793365853654</v>
      </c>
    </row>
    <row r="132" spans="1:26" x14ac:dyDescent="0.2">
      <c r="A132" s="2" t="s">
        <v>343</v>
      </c>
      <c r="B132" s="2" t="s">
        <v>29</v>
      </c>
      <c r="C132" s="2">
        <v>41</v>
      </c>
      <c r="D132" s="2">
        <v>65</v>
      </c>
      <c r="E132" s="2">
        <v>21.4</v>
      </c>
      <c r="F132" s="2">
        <v>0.50700000000000001</v>
      </c>
      <c r="G132" s="2">
        <v>0</v>
      </c>
      <c r="H132" s="2">
        <v>0.57099999999999995</v>
      </c>
      <c r="I132" s="2">
        <v>7.2</v>
      </c>
      <c r="J132" s="2">
        <v>1.9</v>
      </c>
      <c r="K132" s="2">
        <v>0.8</v>
      </c>
      <c r="L132" s="2">
        <v>1.1000000000000001</v>
      </c>
      <c r="M132" s="2">
        <v>2.2000000000000002</v>
      </c>
      <c r="N132" s="2">
        <v>2.5</v>
      </c>
      <c r="O132" s="2">
        <v>10.199999999999999</v>
      </c>
      <c r="P132" s="2">
        <v>0.52800000000000002</v>
      </c>
      <c r="Q132" s="2">
        <v>23.9</v>
      </c>
      <c r="R132" s="2">
        <v>2</v>
      </c>
      <c r="S132" s="2">
        <v>-0.2</v>
      </c>
      <c r="T132" s="2">
        <v>0.6</v>
      </c>
      <c r="U132" s="5">
        <v>-6</v>
      </c>
      <c r="V132" s="51">
        <f t="shared" si="12"/>
        <v>3.4630104166666671</v>
      </c>
      <c r="W132" s="51">
        <f t="shared" si="8"/>
        <v>-0.16000000000000014</v>
      </c>
      <c r="X132" s="51">
        <f t="shared" si="9"/>
        <v>-0.55408166666666725</v>
      </c>
      <c r="Y132" s="49">
        <f t="shared" si="10"/>
        <v>46.476559999999999</v>
      </c>
      <c r="Z132" s="9">
        <f t="shared" si="11"/>
        <v>22.961239166666665</v>
      </c>
    </row>
    <row r="133" spans="1:26" x14ac:dyDescent="0.2">
      <c r="A133" s="2" t="s">
        <v>134</v>
      </c>
      <c r="B133" s="2" t="s">
        <v>29</v>
      </c>
      <c r="C133" s="2">
        <v>41</v>
      </c>
      <c r="D133" s="2">
        <v>79</v>
      </c>
      <c r="E133" s="2">
        <v>28.5</v>
      </c>
      <c r="F133" s="2">
        <v>0.46800000000000003</v>
      </c>
      <c r="G133" s="2">
        <v>0.44400000000000001</v>
      </c>
      <c r="H133" s="2">
        <v>0.84699999999999998</v>
      </c>
      <c r="I133" s="2">
        <v>2.9</v>
      </c>
      <c r="J133" s="2">
        <v>1.2</v>
      </c>
      <c r="K133" s="2">
        <v>0.7</v>
      </c>
      <c r="L133" s="2">
        <v>0.3</v>
      </c>
      <c r="M133" s="2">
        <v>0.8</v>
      </c>
      <c r="N133" s="2">
        <v>2.2000000000000002</v>
      </c>
      <c r="O133" s="2">
        <v>10.7</v>
      </c>
      <c r="P133" s="2">
        <v>0.60199999999999998</v>
      </c>
      <c r="Q133" s="2">
        <v>14.9</v>
      </c>
      <c r="R133" s="2">
        <v>4.2</v>
      </c>
      <c r="S133" s="2">
        <v>-1</v>
      </c>
      <c r="T133" s="2">
        <v>0.6</v>
      </c>
      <c r="U133" s="5">
        <v>3</v>
      </c>
      <c r="V133" s="51">
        <f t="shared" si="12"/>
        <v>3.494515625</v>
      </c>
      <c r="W133" s="51">
        <f t="shared" si="8"/>
        <v>2.5200000000000005</v>
      </c>
      <c r="X133" s="51">
        <f t="shared" si="9"/>
        <v>8.806179375000001</v>
      </c>
      <c r="Y133" s="49">
        <f t="shared" si="10"/>
        <v>37.039623999999996</v>
      </c>
      <c r="Z133" s="9">
        <f t="shared" si="11"/>
        <v>22.922901687499998</v>
      </c>
    </row>
    <row r="134" spans="1:26" x14ac:dyDescent="0.2">
      <c r="A134" s="2" t="s">
        <v>597</v>
      </c>
      <c r="B134" s="2" t="s">
        <v>38</v>
      </c>
      <c r="C134" s="2">
        <v>32</v>
      </c>
      <c r="D134" s="2">
        <v>69</v>
      </c>
      <c r="E134" s="2">
        <v>25.1</v>
      </c>
      <c r="F134" s="2">
        <v>0.45400000000000001</v>
      </c>
      <c r="G134" s="2">
        <v>0.28799999999999998</v>
      </c>
      <c r="H134" s="2">
        <v>0.79700000000000004</v>
      </c>
      <c r="I134" s="2">
        <v>2.6</v>
      </c>
      <c r="J134" s="2">
        <v>4.8</v>
      </c>
      <c r="K134" s="2">
        <v>1.1000000000000001</v>
      </c>
      <c r="L134" s="2">
        <v>0.1</v>
      </c>
      <c r="M134" s="2">
        <v>1.9</v>
      </c>
      <c r="N134" s="2">
        <v>1.7</v>
      </c>
      <c r="O134" s="2">
        <v>9.9</v>
      </c>
      <c r="P134" s="2">
        <v>0.55100000000000005</v>
      </c>
      <c r="Q134" s="2">
        <v>19.5</v>
      </c>
      <c r="R134" s="2">
        <v>3.2</v>
      </c>
      <c r="S134" s="2">
        <v>-1.3</v>
      </c>
      <c r="T134" s="2">
        <v>0.3</v>
      </c>
      <c r="U134" s="5">
        <v>-3</v>
      </c>
      <c r="V134" s="51">
        <f t="shared" si="12"/>
        <v>2.7456951219512193</v>
      </c>
      <c r="W134" s="51">
        <f t="shared" si="8"/>
        <v>0.80000000000000027</v>
      </c>
      <c r="X134" s="51">
        <f t="shared" si="9"/>
        <v>2.1965560975609764</v>
      </c>
      <c r="Y134" s="49">
        <f t="shared" si="10"/>
        <v>43.538724000000002</v>
      </c>
      <c r="Z134" s="9">
        <f t="shared" si="11"/>
        <v>22.867640048780491</v>
      </c>
    </row>
    <row r="135" spans="1:26" x14ac:dyDescent="0.2">
      <c r="A135" s="2" t="s">
        <v>114</v>
      </c>
      <c r="B135" s="2" t="s">
        <v>35</v>
      </c>
      <c r="C135" s="2">
        <v>51</v>
      </c>
      <c r="D135" s="2">
        <v>72</v>
      </c>
      <c r="E135" s="2">
        <v>26.1</v>
      </c>
      <c r="F135" s="2">
        <v>0.4</v>
      </c>
      <c r="G135" s="2">
        <v>0.34100000000000003</v>
      </c>
      <c r="H135" s="2">
        <v>0.76100000000000001</v>
      </c>
      <c r="I135" s="2">
        <v>3.8</v>
      </c>
      <c r="J135" s="2">
        <v>1</v>
      </c>
      <c r="K135" s="2">
        <v>1.1000000000000001</v>
      </c>
      <c r="L135" s="2">
        <v>0.4</v>
      </c>
      <c r="M135" s="2">
        <v>0.8</v>
      </c>
      <c r="N135" s="2">
        <v>2</v>
      </c>
      <c r="O135" s="2">
        <v>8.9</v>
      </c>
      <c r="P135" s="2">
        <v>0.53</v>
      </c>
      <c r="Q135" s="2">
        <v>15.6</v>
      </c>
      <c r="R135" s="2">
        <v>3.8</v>
      </c>
      <c r="S135" s="2">
        <v>1</v>
      </c>
      <c r="T135" s="2">
        <v>1.4</v>
      </c>
      <c r="U135" s="5">
        <v>2</v>
      </c>
      <c r="V135" s="51">
        <f t="shared" si="12"/>
        <v>3.7985048780487807</v>
      </c>
      <c r="W135" s="51">
        <f t="shared" si="8"/>
        <v>2.48</v>
      </c>
      <c r="X135" s="51">
        <f t="shared" si="9"/>
        <v>9.4202920975609761</v>
      </c>
      <c r="Y135" s="49">
        <f t="shared" si="10"/>
        <v>35.933759999999999</v>
      </c>
      <c r="Z135" s="9">
        <f t="shared" si="11"/>
        <v>22.677026048780487</v>
      </c>
    </row>
    <row r="136" spans="1:26" x14ac:dyDescent="0.2">
      <c r="A136" s="2" t="s">
        <v>309</v>
      </c>
      <c r="B136" s="2" t="s">
        <v>43</v>
      </c>
      <c r="C136" s="2">
        <v>67</v>
      </c>
      <c r="D136" s="2">
        <v>77</v>
      </c>
      <c r="E136" s="2">
        <v>9.6</v>
      </c>
      <c r="F136" s="2">
        <v>0.65200000000000002</v>
      </c>
      <c r="G136" s="2">
        <v>0</v>
      </c>
      <c r="H136" s="2">
        <v>0.505</v>
      </c>
      <c r="I136" s="2">
        <v>3.2</v>
      </c>
      <c r="J136" s="2">
        <v>0.2</v>
      </c>
      <c r="K136" s="2">
        <v>0.2</v>
      </c>
      <c r="L136" s="2">
        <v>0.9</v>
      </c>
      <c r="M136" s="2">
        <v>0.5</v>
      </c>
      <c r="N136" s="2">
        <v>1.4</v>
      </c>
      <c r="O136" s="2">
        <v>6.1</v>
      </c>
      <c r="P136" s="2">
        <v>0.64200000000000002</v>
      </c>
      <c r="Q136" s="2">
        <v>23.8</v>
      </c>
      <c r="R136" s="2">
        <v>3.5</v>
      </c>
      <c r="S136" s="2">
        <v>0.8</v>
      </c>
      <c r="T136" s="2">
        <v>0.5</v>
      </c>
      <c r="U136" s="5">
        <v>19</v>
      </c>
      <c r="V136" s="51">
        <f t="shared" ref="V136:V161" si="13">C136*(D136/82*E136/48*Q136/100)</f>
        <v>2.9947365853658532</v>
      </c>
      <c r="W136" s="51">
        <f t="shared" ref="W136:W199" si="14">R136*0.4+T136*0.4+U136*0.2</f>
        <v>5.4</v>
      </c>
      <c r="X136" s="51">
        <f t="shared" ref="X136:X199" si="15">V136*W136</f>
        <v>16.171577560975607</v>
      </c>
      <c r="Y136" s="49">
        <f t="shared" ref="Y136:Y199" si="16">D136*(O136*P136+1.5*J136+1.2*I136+3*(K136+L136)-M136-N136)/25</f>
        <v>29.125096000000003</v>
      </c>
      <c r="Z136" s="9">
        <f t="shared" ref="Z136:Z199" si="17">0.5*(X136)+0.5*(Y136)</f>
        <v>22.648336780487803</v>
      </c>
    </row>
    <row r="137" spans="1:26" x14ac:dyDescent="0.2">
      <c r="A137" s="2" t="s">
        <v>86</v>
      </c>
      <c r="B137" s="2" t="s">
        <v>36</v>
      </c>
      <c r="C137" s="2">
        <v>29</v>
      </c>
      <c r="D137" s="2">
        <v>81</v>
      </c>
      <c r="E137" s="2">
        <v>22.1</v>
      </c>
      <c r="F137" s="2">
        <v>0.52800000000000002</v>
      </c>
      <c r="G137" s="3"/>
      <c r="H137" s="2">
        <v>0.53400000000000003</v>
      </c>
      <c r="I137" s="2">
        <v>7</v>
      </c>
      <c r="J137" s="2">
        <v>0.9</v>
      </c>
      <c r="K137" s="2">
        <v>0.3</v>
      </c>
      <c r="L137" s="2">
        <v>1.1000000000000001</v>
      </c>
      <c r="M137" s="2">
        <v>1.2</v>
      </c>
      <c r="N137" s="2">
        <v>2.5</v>
      </c>
      <c r="O137" s="2">
        <v>6</v>
      </c>
      <c r="P137" s="2">
        <v>0.54600000000000004</v>
      </c>
      <c r="Q137" s="2">
        <v>13.2</v>
      </c>
      <c r="R137" s="2">
        <v>2.9</v>
      </c>
      <c r="S137" s="2">
        <v>-2.2000000000000002</v>
      </c>
      <c r="T137" s="2">
        <v>-0.1</v>
      </c>
      <c r="U137" s="5">
        <v>-2</v>
      </c>
      <c r="V137" s="51">
        <f t="shared" si="13"/>
        <v>1.7409814024390244</v>
      </c>
      <c r="W137" s="51">
        <f t="shared" si="14"/>
        <v>0.71999999999999986</v>
      </c>
      <c r="X137" s="51">
        <f t="shared" si="15"/>
        <v>1.2535066097560974</v>
      </c>
      <c r="Y137" s="49">
        <f t="shared" si="16"/>
        <v>43.824240000000003</v>
      </c>
      <c r="Z137" s="9">
        <f t="shared" si="17"/>
        <v>22.538873304878049</v>
      </c>
    </row>
    <row r="138" spans="1:26" x14ac:dyDescent="0.2">
      <c r="A138" s="2" t="s">
        <v>369</v>
      </c>
      <c r="B138" s="2" t="s">
        <v>33</v>
      </c>
      <c r="C138" s="2">
        <v>33</v>
      </c>
      <c r="D138" s="2">
        <v>77</v>
      </c>
      <c r="E138" s="2">
        <v>17.3</v>
      </c>
      <c r="F138" s="2">
        <v>0.51500000000000001</v>
      </c>
      <c r="G138" s="2">
        <v>0.28399999999999997</v>
      </c>
      <c r="H138" s="2">
        <v>0.75900000000000001</v>
      </c>
      <c r="I138" s="2">
        <v>4</v>
      </c>
      <c r="J138" s="2">
        <v>0.6</v>
      </c>
      <c r="K138" s="2">
        <v>0.8</v>
      </c>
      <c r="L138" s="2">
        <v>0.5</v>
      </c>
      <c r="M138" s="2">
        <v>0.4</v>
      </c>
      <c r="N138" s="2">
        <v>1.8</v>
      </c>
      <c r="O138" s="2">
        <v>6.7</v>
      </c>
      <c r="P138" s="2">
        <v>0.58799999999999997</v>
      </c>
      <c r="Q138" s="2">
        <v>16.7</v>
      </c>
      <c r="R138" s="2">
        <v>4.5999999999999996</v>
      </c>
      <c r="S138" s="2">
        <v>1.4</v>
      </c>
      <c r="T138" s="2">
        <v>1.2</v>
      </c>
      <c r="U138" s="5">
        <v>15</v>
      </c>
      <c r="V138" s="51">
        <f t="shared" si="13"/>
        <v>1.86514306402439</v>
      </c>
      <c r="W138" s="51">
        <f t="shared" si="14"/>
        <v>5.32</v>
      </c>
      <c r="X138" s="51">
        <f t="shared" si="15"/>
        <v>9.9225611006097552</v>
      </c>
      <c r="Y138" s="49">
        <f t="shared" si="16"/>
        <v>34.925967999999997</v>
      </c>
      <c r="Z138" s="9">
        <f t="shared" si="17"/>
        <v>22.424264550304876</v>
      </c>
    </row>
    <row r="139" spans="1:26" x14ac:dyDescent="0.2">
      <c r="A139" s="2" t="s">
        <v>388</v>
      </c>
      <c r="B139" s="2" t="s">
        <v>46</v>
      </c>
      <c r="C139" s="2">
        <v>28</v>
      </c>
      <c r="D139" s="2">
        <v>81</v>
      </c>
      <c r="E139" s="2">
        <v>26.3</v>
      </c>
      <c r="F139" s="2">
        <v>0.41099999999999998</v>
      </c>
      <c r="G139" s="2">
        <v>0.311</v>
      </c>
      <c r="H139" s="2">
        <v>0.78200000000000003</v>
      </c>
      <c r="I139" s="2">
        <v>6.3</v>
      </c>
      <c r="J139" s="2">
        <v>2.2000000000000002</v>
      </c>
      <c r="K139" s="2">
        <v>0.7</v>
      </c>
      <c r="L139" s="2">
        <v>0.4</v>
      </c>
      <c r="M139" s="2">
        <v>2.2999999999999998</v>
      </c>
      <c r="N139" s="2">
        <v>2</v>
      </c>
      <c r="O139" s="2">
        <v>12.8</v>
      </c>
      <c r="P139" s="2">
        <v>0.50800000000000001</v>
      </c>
      <c r="Q139" s="2">
        <v>24.6</v>
      </c>
      <c r="R139" s="2">
        <v>1</v>
      </c>
      <c r="S139" s="2">
        <v>-2.2000000000000002</v>
      </c>
      <c r="T139" s="2">
        <v>-0.1</v>
      </c>
      <c r="U139" s="5">
        <v>-13</v>
      </c>
      <c r="V139" s="51">
        <f t="shared" si="13"/>
        <v>3.7280250000000001</v>
      </c>
      <c r="W139" s="51">
        <f t="shared" si="14"/>
        <v>-2.2400000000000002</v>
      </c>
      <c r="X139" s="51">
        <f t="shared" si="15"/>
        <v>-8.3507760000000015</v>
      </c>
      <c r="Y139" s="49">
        <f t="shared" si="16"/>
        <v>53.014176000000006</v>
      </c>
      <c r="Z139" s="9">
        <f t="shared" si="17"/>
        <v>22.331700000000001</v>
      </c>
    </row>
    <row r="140" spans="1:26" x14ac:dyDescent="0.2">
      <c r="A140" s="2" t="s">
        <v>492</v>
      </c>
      <c r="B140" s="2" t="s">
        <v>26</v>
      </c>
      <c r="C140" s="2">
        <v>51</v>
      </c>
      <c r="D140" s="2">
        <v>78</v>
      </c>
      <c r="E140" s="2">
        <v>23.6</v>
      </c>
      <c r="F140" s="2">
        <v>0.436</v>
      </c>
      <c r="G140" s="2">
        <v>0.41099999999999998</v>
      </c>
      <c r="H140" s="2">
        <v>0.81799999999999995</v>
      </c>
      <c r="I140" s="2">
        <v>3.1</v>
      </c>
      <c r="J140" s="2">
        <v>1.8</v>
      </c>
      <c r="K140" s="2">
        <v>0.5</v>
      </c>
      <c r="L140" s="2">
        <v>0.2</v>
      </c>
      <c r="M140" s="2">
        <v>0.9</v>
      </c>
      <c r="N140" s="2">
        <v>1.2</v>
      </c>
      <c r="O140" s="2">
        <v>9.1999999999999993</v>
      </c>
      <c r="P140" s="2">
        <v>0.54200000000000004</v>
      </c>
      <c r="Q140" s="2">
        <v>18.5</v>
      </c>
      <c r="R140" s="2">
        <v>3.8</v>
      </c>
      <c r="S140" s="2">
        <v>-0.3</v>
      </c>
      <c r="T140" s="2">
        <v>0.8</v>
      </c>
      <c r="U140" s="5">
        <v>1</v>
      </c>
      <c r="V140" s="51">
        <f t="shared" si="13"/>
        <v>4.412588414634147</v>
      </c>
      <c r="W140" s="51">
        <f t="shared" si="14"/>
        <v>2.04</v>
      </c>
      <c r="X140" s="51">
        <f t="shared" si="15"/>
        <v>9.0016803658536606</v>
      </c>
      <c r="Y140" s="49">
        <f t="shared" si="16"/>
        <v>35.587968000000004</v>
      </c>
      <c r="Z140" s="9">
        <f t="shared" si="17"/>
        <v>22.294824182926831</v>
      </c>
    </row>
    <row r="141" spans="1:26" x14ac:dyDescent="0.2">
      <c r="A141" s="2" t="s">
        <v>385</v>
      </c>
      <c r="B141" s="2" t="s">
        <v>39</v>
      </c>
      <c r="C141" s="2">
        <v>26</v>
      </c>
      <c r="D141" s="2">
        <v>63</v>
      </c>
      <c r="E141" s="2">
        <v>28.7</v>
      </c>
      <c r="F141" s="2">
        <v>0.40500000000000003</v>
      </c>
      <c r="G141" s="2">
        <v>0.35199999999999998</v>
      </c>
      <c r="H141" s="2">
        <v>0.78200000000000003</v>
      </c>
      <c r="I141" s="2">
        <v>3.5</v>
      </c>
      <c r="J141" s="2">
        <v>4.8</v>
      </c>
      <c r="K141" s="2">
        <v>1.4</v>
      </c>
      <c r="L141" s="2">
        <v>0.3</v>
      </c>
      <c r="M141" s="2">
        <v>2.8</v>
      </c>
      <c r="N141" s="2">
        <v>2.1</v>
      </c>
      <c r="O141" s="2">
        <v>15.6</v>
      </c>
      <c r="P141" s="2">
        <v>0.51800000000000002</v>
      </c>
      <c r="Q141" s="2">
        <v>26.6</v>
      </c>
      <c r="R141" s="2">
        <v>1.3</v>
      </c>
      <c r="S141" s="2">
        <v>-0.5</v>
      </c>
      <c r="T141" s="2">
        <v>0.7</v>
      </c>
      <c r="U141" s="5">
        <v>-12</v>
      </c>
      <c r="V141" s="51">
        <f t="shared" si="13"/>
        <v>3.1770375000000004</v>
      </c>
      <c r="W141" s="51">
        <f t="shared" si="14"/>
        <v>-1.6000000000000003</v>
      </c>
      <c r="X141" s="51">
        <f t="shared" si="15"/>
        <v>-5.0832600000000019</v>
      </c>
      <c r="Y141" s="49">
        <f t="shared" si="16"/>
        <v>49.595615999999978</v>
      </c>
      <c r="Z141" s="9">
        <f t="shared" si="17"/>
        <v>22.256177999999988</v>
      </c>
    </row>
    <row r="142" spans="1:26" x14ac:dyDescent="0.2">
      <c r="A142" s="2" t="s">
        <v>335</v>
      </c>
      <c r="B142" s="2" t="s">
        <v>39</v>
      </c>
      <c r="C142" s="2">
        <v>26</v>
      </c>
      <c r="D142" s="2">
        <v>63</v>
      </c>
      <c r="E142" s="2">
        <v>22.9</v>
      </c>
      <c r="F142" s="2">
        <v>0.52600000000000002</v>
      </c>
      <c r="G142" s="2">
        <v>0.27800000000000002</v>
      </c>
      <c r="H142" s="2">
        <v>0.73799999999999999</v>
      </c>
      <c r="I142" s="2">
        <v>5.9</v>
      </c>
      <c r="J142" s="2">
        <v>1.5</v>
      </c>
      <c r="K142" s="2">
        <v>1.3</v>
      </c>
      <c r="L142" s="2">
        <v>0.6</v>
      </c>
      <c r="M142" s="2">
        <v>0.9</v>
      </c>
      <c r="N142" s="2">
        <v>2.4</v>
      </c>
      <c r="O142" s="2">
        <v>7.1</v>
      </c>
      <c r="P142" s="2">
        <v>0.56699999999999995</v>
      </c>
      <c r="Q142" s="2">
        <v>13.4</v>
      </c>
      <c r="R142" s="2">
        <v>3.5</v>
      </c>
      <c r="S142" s="2">
        <v>1.9</v>
      </c>
      <c r="T142" s="2">
        <v>1.4</v>
      </c>
      <c r="U142" s="5">
        <v>8</v>
      </c>
      <c r="V142" s="51">
        <f t="shared" si="13"/>
        <v>1.2770240853658534</v>
      </c>
      <c r="W142" s="51">
        <f t="shared" si="14"/>
        <v>3.56</v>
      </c>
      <c r="X142" s="51">
        <f t="shared" si="15"/>
        <v>4.5462057439024379</v>
      </c>
      <c r="Y142" s="49">
        <f t="shared" si="16"/>
        <v>39.704363999999998</v>
      </c>
      <c r="Z142" s="9">
        <f t="shared" si="17"/>
        <v>22.125284871951219</v>
      </c>
    </row>
    <row r="143" spans="1:26" x14ac:dyDescent="0.2">
      <c r="A143" s="2" t="s">
        <v>206</v>
      </c>
      <c r="B143" s="2" t="s">
        <v>34</v>
      </c>
      <c r="C143" s="2">
        <v>55</v>
      </c>
      <c r="D143" s="2">
        <v>58</v>
      </c>
      <c r="E143" s="2">
        <v>18.3</v>
      </c>
      <c r="F143" s="2">
        <v>0.65200000000000002</v>
      </c>
      <c r="G143" s="2">
        <v>0.14299999999999999</v>
      </c>
      <c r="H143" s="2">
        <v>0.628</v>
      </c>
      <c r="I143" s="2">
        <v>3.8</v>
      </c>
      <c r="J143" s="2">
        <v>1.1000000000000001</v>
      </c>
      <c r="K143" s="2">
        <v>0.3</v>
      </c>
      <c r="L143" s="2">
        <v>0.7</v>
      </c>
      <c r="M143" s="2">
        <v>0.8</v>
      </c>
      <c r="N143" s="2">
        <v>2.2000000000000002</v>
      </c>
      <c r="O143" s="2">
        <v>9.1</v>
      </c>
      <c r="P143" s="2">
        <v>0.66200000000000003</v>
      </c>
      <c r="Q143" s="2">
        <v>17.600000000000001</v>
      </c>
      <c r="R143" s="2">
        <v>4.0999999999999996</v>
      </c>
      <c r="S143" s="2">
        <v>0.9</v>
      </c>
      <c r="T143" s="2">
        <v>0.8</v>
      </c>
      <c r="U143" s="5">
        <v>19</v>
      </c>
      <c r="V143" s="51">
        <f t="shared" si="13"/>
        <v>2.6103536585365852</v>
      </c>
      <c r="W143" s="51">
        <f t="shared" si="14"/>
        <v>5.76</v>
      </c>
      <c r="X143" s="51">
        <f t="shared" si="15"/>
        <v>15.035637073170729</v>
      </c>
      <c r="Y143" s="49">
        <f t="shared" si="16"/>
        <v>28.383344000000001</v>
      </c>
      <c r="Z143" s="9">
        <f t="shared" si="17"/>
        <v>21.709490536585363</v>
      </c>
    </row>
    <row r="144" spans="1:26" x14ac:dyDescent="0.2">
      <c r="A144" s="2" t="s">
        <v>180</v>
      </c>
      <c r="B144" s="2" t="s">
        <v>22</v>
      </c>
      <c r="C144" s="2">
        <v>51</v>
      </c>
      <c r="D144" s="2">
        <v>74</v>
      </c>
      <c r="E144" s="2">
        <v>18.899999999999999</v>
      </c>
      <c r="F144" s="2">
        <v>0.45800000000000002</v>
      </c>
      <c r="G144" s="2">
        <v>0.40899999999999997</v>
      </c>
      <c r="H144" s="2">
        <v>0.85099999999999998</v>
      </c>
      <c r="I144" s="2">
        <v>3.9</v>
      </c>
      <c r="J144" s="2">
        <v>0.6</v>
      </c>
      <c r="K144" s="2">
        <v>0.4</v>
      </c>
      <c r="L144" s="2">
        <v>0.5</v>
      </c>
      <c r="M144" s="2">
        <v>0.7</v>
      </c>
      <c r="N144" s="2">
        <v>1.9</v>
      </c>
      <c r="O144" s="2">
        <v>9.1</v>
      </c>
      <c r="P144" s="2">
        <v>0.61199999999999999</v>
      </c>
      <c r="Q144" s="2">
        <v>19.3</v>
      </c>
      <c r="R144" s="2">
        <v>3.7</v>
      </c>
      <c r="S144" s="2">
        <v>-0.6</v>
      </c>
      <c r="T144" s="2">
        <v>0.5</v>
      </c>
      <c r="U144" s="5">
        <v>6</v>
      </c>
      <c r="V144" s="51">
        <f t="shared" si="13"/>
        <v>3.4975660060975606</v>
      </c>
      <c r="W144" s="51">
        <f t="shared" si="14"/>
        <v>2.8800000000000003</v>
      </c>
      <c r="X144" s="51">
        <f t="shared" si="15"/>
        <v>10.072990097560975</v>
      </c>
      <c r="Y144" s="49">
        <f t="shared" si="16"/>
        <v>33.297632</v>
      </c>
      <c r="Z144" s="9">
        <f t="shared" si="17"/>
        <v>21.685311048780488</v>
      </c>
    </row>
    <row r="145" spans="1:26" x14ac:dyDescent="0.2">
      <c r="A145" s="2" t="s">
        <v>176</v>
      </c>
      <c r="B145" s="2" t="s">
        <v>36</v>
      </c>
      <c r="C145" s="2">
        <v>29</v>
      </c>
      <c r="D145" s="2">
        <v>68</v>
      </c>
      <c r="E145" s="2">
        <v>32.9</v>
      </c>
      <c r="F145" s="2">
        <v>0.439</v>
      </c>
      <c r="G145" s="2">
        <v>0.35599999999999998</v>
      </c>
      <c r="H145" s="2">
        <v>0.80500000000000005</v>
      </c>
      <c r="I145" s="2">
        <v>3.1</v>
      </c>
      <c r="J145" s="2">
        <v>3</v>
      </c>
      <c r="K145" s="2">
        <v>1</v>
      </c>
      <c r="L145" s="2">
        <v>0.1</v>
      </c>
      <c r="M145" s="2">
        <v>2.1</v>
      </c>
      <c r="N145" s="2">
        <v>2.6</v>
      </c>
      <c r="O145" s="2">
        <v>17.2</v>
      </c>
      <c r="P145" s="2">
        <v>0.55500000000000005</v>
      </c>
      <c r="Q145" s="2">
        <v>23.5</v>
      </c>
      <c r="R145" s="2">
        <v>2.8</v>
      </c>
      <c r="S145" s="2">
        <v>-1.3</v>
      </c>
      <c r="T145" s="2">
        <v>0.4</v>
      </c>
      <c r="U145" s="5">
        <v>-8</v>
      </c>
      <c r="V145" s="51">
        <f t="shared" si="13"/>
        <v>3.8736072154471541</v>
      </c>
      <c r="W145" s="51">
        <f t="shared" si="14"/>
        <v>-0.32000000000000028</v>
      </c>
      <c r="X145" s="51">
        <f t="shared" si="15"/>
        <v>-1.2395543089430905</v>
      </c>
      <c r="Y145" s="49">
        <f t="shared" si="16"/>
        <v>44.515519999999995</v>
      </c>
      <c r="Z145" s="9">
        <f t="shared" si="17"/>
        <v>21.637982845528452</v>
      </c>
    </row>
    <row r="146" spans="1:26" x14ac:dyDescent="0.2">
      <c r="A146" s="2" t="s">
        <v>197</v>
      </c>
      <c r="B146" s="2" t="s">
        <v>24</v>
      </c>
      <c r="C146" s="2">
        <v>61</v>
      </c>
      <c r="D146" s="2">
        <v>68</v>
      </c>
      <c r="E146" s="2">
        <v>26.6</v>
      </c>
      <c r="F146" s="2">
        <v>0.39200000000000002</v>
      </c>
      <c r="G146" s="2">
        <v>0.379</v>
      </c>
      <c r="H146" s="2">
        <v>0.84399999999999997</v>
      </c>
      <c r="I146" s="2">
        <v>3.3</v>
      </c>
      <c r="J146" s="2">
        <v>1.8</v>
      </c>
      <c r="K146" s="2">
        <v>1</v>
      </c>
      <c r="L146" s="2">
        <v>0.8</v>
      </c>
      <c r="M146" s="2">
        <v>1.1000000000000001</v>
      </c>
      <c r="N146" s="2">
        <v>1.8</v>
      </c>
      <c r="O146" s="2">
        <v>7.3</v>
      </c>
      <c r="P146" s="2">
        <v>0.53700000000000003</v>
      </c>
      <c r="Q146" s="2">
        <v>13.5</v>
      </c>
      <c r="R146" s="2">
        <v>3.4</v>
      </c>
      <c r="S146" s="2">
        <v>2.4</v>
      </c>
      <c r="T146" s="2">
        <v>2</v>
      </c>
      <c r="U146" s="5">
        <v>-1</v>
      </c>
      <c r="V146" s="51">
        <f t="shared" si="13"/>
        <v>3.7844176829268292</v>
      </c>
      <c r="W146" s="51">
        <f t="shared" si="14"/>
        <v>1.9600000000000002</v>
      </c>
      <c r="X146" s="51">
        <f t="shared" si="15"/>
        <v>7.417458658536586</v>
      </c>
      <c r="Y146" s="49">
        <f t="shared" si="16"/>
        <v>35.577871999999999</v>
      </c>
      <c r="Z146" s="9">
        <f t="shared" si="17"/>
        <v>21.497665329268294</v>
      </c>
    </row>
    <row r="147" spans="1:26" x14ac:dyDescent="0.2">
      <c r="A147" s="2" t="s">
        <v>115</v>
      </c>
      <c r="B147" s="2" t="s">
        <v>30</v>
      </c>
      <c r="C147" s="2">
        <v>43</v>
      </c>
      <c r="D147" s="2">
        <v>73</v>
      </c>
      <c r="E147" s="2">
        <v>24.6</v>
      </c>
      <c r="F147" s="2">
        <v>0.39400000000000002</v>
      </c>
      <c r="G147" s="2">
        <v>0.378</v>
      </c>
      <c r="H147" s="2">
        <v>0.76500000000000001</v>
      </c>
      <c r="I147" s="2">
        <v>3.1</v>
      </c>
      <c r="J147" s="2">
        <v>1.8</v>
      </c>
      <c r="K147" s="2">
        <v>0.8</v>
      </c>
      <c r="L147" s="2">
        <v>0.5</v>
      </c>
      <c r="M147" s="2">
        <v>0.7</v>
      </c>
      <c r="N147" s="2">
        <v>2.2000000000000002</v>
      </c>
      <c r="O147" s="2">
        <v>8</v>
      </c>
      <c r="P147" s="2">
        <v>0.54200000000000004</v>
      </c>
      <c r="Q147" s="2">
        <v>14.9</v>
      </c>
      <c r="R147" s="2">
        <v>4</v>
      </c>
      <c r="S147" s="2">
        <v>1</v>
      </c>
      <c r="T147" s="2">
        <v>1.4</v>
      </c>
      <c r="U147" s="5">
        <v>4</v>
      </c>
      <c r="V147" s="51">
        <f t="shared" si="13"/>
        <v>2.9231937500000003</v>
      </c>
      <c r="W147" s="51">
        <f t="shared" si="14"/>
        <v>2.96</v>
      </c>
      <c r="X147" s="51">
        <f t="shared" si="15"/>
        <v>8.6526535000000013</v>
      </c>
      <c r="Y147" s="49">
        <f t="shared" si="16"/>
        <v>34.32752</v>
      </c>
      <c r="Z147" s="9">
        <f t="shared" si="17"/>
        <v>21.49008675</v>
      </c>
    </row>
    <row r="148" spans="1:26" x14ac:dyDescent="0.2">
      <c r="A148" s="2" t="s">
        <v>121</v>
      </c>
      <c r="B148" s="2" t="s">
        <v>19</v>
      </c>
      <c r="C148" s="2">
        <v>24</v>
      </c>
      <c r="D148" s="2">
        <v>47</v>
      </c>
      <c r="E148" s="2">
        <v>27.6</v>
      </c>
      <c r="F148" s="2">
        <v>0.67100000000000004</v>
      </c>
      <c r="G148" s="3"/>
      <c r="H148" s="2">
        <v>0.73399999999999999</v>
      </c>
      <c r="I148" s="2">
        <v>11.5</v>
      </c>
      <c r="J148" s="2">
        <v>0.6</v>
      </c>
      <c r="K148" s="2">
        <v>0.7</v>
      </c>
      <c r="L148" s="2">
        <v>0.5</v>
      </c>
      <c r="M148" s="2">
        <v>1.4</v>
      </c>
      <c r="N148" s="2">
        <v>2.7</v>
      </c>
      <c r="O148" s="2">
        <v>8.4</v>
      </c>
      <c r="P148" s="2">
        <v>0.70299999999999996</v>
      </c>
      <c r="Q148" s="2">
        <v>11.2</v>
      </c>
      <c r="R148" s="2">
        <v>4.0999999999999996</v>
      </c>
      <c r="S148" s="2">
        <v>-0.3</v>
      </c>
      <c r="T148" s="2">
        <v>0.5</v>
      </c>
      <c r="U148" s="5">
        <v>20</v>
      </c>
      <c r="V148" s="51">
        <f t="shared" si="13"/>
        <v>0.88589268292682921</v>
      </c>
      <c r="W148" s="51">
        <f t="shared" si="14"/>
        <v>5.84</v>
      </c>
      <c r="X148" s="51">
        <f t="shared" si="15"/>
        <v>5.1736132682926828</v>
      </c>
      <c r="Y148" s="49">
        <f t="shared" si="16"/>
        <v>37.797775999999999</v>
      </c>
      <c r="Z148" s="9">
        <f t="shared" si="17"/>
        <v>21.485694634146341</v>
      </c>
    </row>
    <row r="149" spans="1:26" x14ac:dyDescent="0.2">
      <c r="A149" s="2" t="s">
        <v>317</v>
      </c>
      <c r="B149" s="2" t="s">
        <v>31</v>
      </c>
      <c r="C149" s="2">
        <v>42</v>
      </c>
      <c r="D149" s="2">
        <v>76</v>
      </c>
      <c r="E149" s="2">
        <v>23.4</v>
      </c>
      <c r="F149" s="2">
        <v>0.434</v>
      </c>
      <c r="G149" s="2">
        <v>0.41299999999999998</v>
      </c>
      <c r="H149" s="2">
        <v>0.90300000000000002</v>
      </c>
      <c r="I149" s="2">
        <v>3</v>
      </c>
      <c r="J149" s="2">
        <v>0.6</v>
      </c>
      <c r="K149" s="2">
        <v>0.6</v>
      </c>
      <c r="L149" s="2">
        <v>0.3</v>
      </c>
      <c r="M149" s="2">
        <v>0.5</v>
      </c>
      <c r="N149" s="2">
        <v>2</v>
      </c>
      <c r="O149" s="2">
        <v>10.7</v>
      </c>
      <c r="P149" s="2">
        <v>0.59199999999999997</v>
      </c>
      <c r="Q149" s="2">
        <v>18.399999999999999</v>
      </c>
      <c r="R149" s="2">
        <v>4</v>
      </c>
      <c r="S149" s="2">
        <v>-0.5</v>
      </c>
      <c r="T149" s="2">
        <v>0.7</v>
      </c>
      <c r="U149" s="5">
        <v>4</v>
      </c>
      <c r="V149" s="51">
        <f t="shared" si="13"/>
        <v>3.4917365853658535</v>
      </c>
      <c r="W149" s="51">
        <f t="shared" si="14"/>
        <v>2.68</v>
      </c>
      <c r="X149" s="51">
        <f t="shared" si="15"/>
        <v>9.3578540487804887</v>
      </c>
      <c r="Y149" s="49">
        <f t="shared" si="16"/>
        <v>33.544575999999992</v>
      </c>
      <c r="Z149" s="9">
        <f t="shared" si="17"/>
        <v>21.45121502439024</v>
      </c>
    </row>
    <row r="150" spans="1:26" x14ac:dyDescent="0.2">
      <c r="A150" s="2" t="s">
        <v>507</v>
      </c>
      <c r="B150" s="2" t="s">
        <v>23</v>
      </c>
      <c r="C150" s="2">
        <v>40</v>
      </c>
      <c r="D150" s="2">
        <v>75</v>
      </c>
      <c r="E150" s="2">
        <v>27.3</v>
      </c>
      <c r="F150" s="2">
        <v>0.44400000000000001</v>
      </c>
      <c r="G150" s="2">
        <v>0.38800000000000001</v>
      </c>
      <c r="H150" s="2">
        <v>0.71399999999999997</v>
      </c>
      <c r="I150" s="2">
        <v>2.6</v>
      </c>
      <c r="J150" s="2">
        <v>5.0999999999999996</v>
      </c>
      <c r="K150" s="2">
        <v>0.7</v>
      </c>
      <c r="L150" s="2">
        <v>0.1</v>
      </c>
      <c r="M150" s="2">
        <v>1.7</v>
      </c>
      <c r="N150" s="2">
        <v>2.6</v>
      </c>
      <c r="O150" s="2">
        <v>9.1999999999999993</v>
      </c>
      <c r="P150" s="2">
        <v>0.54400000000000004</v>
      </c>
      <c r="Q150" s="2">
        <v>15.8</v>
      </c>
      <c r="R150" s="2">
        <v>2.8</v>
      </c>
      <c r="S150" s="2">
        <v>-2</v>
      </c>
      <c r="T150" s="2">
        <v>0</v>
      </c>
      <c r="U150" s="5">
        <v>-4</v>
      </c>
      <c r="V150" s="51">
        <f t="shared" si="13"/>
        <v>3.2876524390243911</v>
      </c>
      <c r="W150" s="51">
        <f t="shared" si="14"/>
        <v>0.31999999999999984</v>
      </c>
      <c r="X150" s="51">
        <f t="shared" si="15"/>
        <v>1.0520487804878047</v>
      </c>
      <c r="Y150" s="49">
        <f t="shared" si="16"/>
        <v>41.624399999999994</v>
      </c>
      <c r="Z150" s="9">
        <f t="shared" si="17"/>
        <v>21.338224390243898</v>
      </c>
    </row>
    <row r="151" spans="1:26" x14ac:dyDescent="0.2">
      <c r="A151" s="2" t="s">
        <v>263</v>
      </c>
      <c r="B151" s="2" t="s">
        <v>37</v>
      </c>
      <c r="C151" s="2">
        <v>36</v>
      </c>
      <c r="D151" s="2">
        <v>75</v>
      </c>
      <c r="E151" s="2">
        <v>26.1</v>
      </c>
      <c r="F151" s="2">
        <v>0.39900000000000002</v>
      </c>
      <c r="G151" s="2">
        <v>0.32800000000000001</v>
      </c>
      <c r="H151" s="2">
        <v>0.75600000000000001</v>
      </c>
      <c r="I151" s="2">
        <v>4.5</v>
      </c>
      <c r="J151" s="2">
        <v>2.2000000000000002</v>
      </c>
      <c r="K151" s="2">
        <v>0.6</v>
      </c>
      <c r="L151" s="2">
        <v>0.5</v>
      </c>
      <c r="M151" s="2">
        <v>1</v>
      </c>
      <c r="N151" s="2">
        <v>1.9</v>
      </c>
      <c r="O151" s="2">
        <v>11.7</v>
      </c>
      <c r="P151" s="2">
        <v>0.502</v>
      </c>
      <c r="Q151" s="2">
        <v>21.8</v>
      </c>
      <c r="R151" s="2">
        <v>2.2999999999999998</v>
      </c>
      <c r="S151" s="2">
        <v>-1.5</v>
      </c>
      <c r="T151" s="2">
        <v>0.2</v>
      </c>
      <c r="U151" s="5">
        <v>-8</v>
      </c>
      <c r="V151" s="51">
        <f t="shared" si="13"/>
        <v>3.9030640243902446</v>
      </c>
      <c r="W151" s="51">
        <f t="shared" si="14"/>
        <v>-0.60000000000000009</v>
      </c>
      <c r="X151" s="51">
        <f t="shared" si="15"/>
        <v>-2.3418384146341471</v>
      </c>
      <c r="Y151" s="49">
        <f t="shared" si="16"/>
        <v>44.920199999999994</v>
      </c>
      <c r="Z151" s="9">
        <f t="shared" si="17"/>
        <v>21.289180792682924</v>
      </c>
    </row>
    <row r="152" spans="1:26" x14ac:dyDescent="0.2">
      <c r="A152" s="2" t="s">
        <v>227</v>
      </c>
      <c r="B152" s="2" t="s">
        <v>46</v>
      </c>
      <c r="C152" s="2">
        <v>28</v>
      </c>
      <c r="D152" s="2">
        <v>57</v>
      </c>
      <c r="E152" s="2">
        <v>20.9</v>
      </c>
      <c r="F152" s="2">
        <v>0.55800000000000005</v>
      </c>
      <c r="G152" s="2">
        <v>0.35099999999999998</v>
      </c>
      <c r="H152" s="2">
        <v>0.69899999999999995</v>
      </c>
      <c r="I152" s="2">
        <v>5.5</v>
      </c>
      <c r="J152" s="2">
        <v>1</v>
      </c>
      <c r="K152" s="2">
        <v>0.7</v>
      </c>
      <c r="L152" s="2">
        <v>1</v>
      </c>
      <c r="M152" s="2">
        <v>1</v>
      </c>
      <c r="N152" s="2">
        <v>2.4</v>
      </c>
      <c r="O152" s="2">
        <v>9.8000000000000007</v>
      </c>
      <c r="P152" s="2">
        <v>0.61099999999999999</v>
      </c>
      <c r="Q152" s="2">
        <v>18.600000000000001</v>
      </c>
      <c r="R152" s="2">
        <v>3.8</v>
      </c>
      <c r="S152" s="2">
        <v>1.7</v>
      </c>
      <c r="T152" s="2">
        <v>1.1000000000000001</v>
      </c>
      <c r="U152" s="5">
        <v>11</v>
      </c>
      <c r="V152" s="51">
        <f t="shared" si="13"/>
        <v>1.5762932926829265</v>
      </c>
      <c r="W152" s="51">
        <f t="shared" si="14"/>
        <v>4.16</v>
      </c>
      <c r="X152" s="51">
        <f t="shared" si="15"/>
        <v>6.5573800975609746</v>
      </c>
      <c r="Y152" s="49">
        <f t="shared" si="16"/>
        <v>35.996184</v>
      </c>
      <c r="Z152" s="9">
        <f t="shared" si="17"/>
        <v>21.276782048780486</v>
      </c>
    </row>
    <row r="153" spans="1:26" x14ac:dyDescent="0.2">
      <c r="A153" s="2" t="s">
        <v>392</v>
      </c>
      <c r="B153" s="2" t="s">
        <v>20</v>
      </c>
      <c r="C153" s="2">
        <v>43</v>
      </c>
      <c r="D153" s="2">
        <v>62</v>
      </c>
      <c r="E153" s="2">
        <v>25.7</v>
      </c>
      <c r="F153" s="2">
        <v>0.441</v>
      </c>
      <c r="G153" s="2">
        <v>0.34200000000000003</v>
      </c>
      <c r="H153" s="2">
        <v>0.73299999999999998</v>
      </c>
      <c r="I153" s="2">
        <v>4.4000000000000004</v>
      </c>
      <c r="J153" s="2">
        <v>1.7</v>
      </c>
      <c r="K153" s="2">
        <v>1.5</v>
      </c>
      <c r="L153" s="2">
        <v>0.5</v>
      </c>
      <c r="M153" s="2">
        <v>0.9</v>
      </c>
      <c r="N153" s="2">
        <v>1.6</v>
      </c>
      <c r="O153" s="2">
        <v>7.2</v>
      </c>
      <c r="P153" s="2">
        <v>0.51900000000000002</v>
      </c>
      <c r="Q153" s="2">
        <v>13.3</v>
      </c>
      <c r="R153" s="2">
        <v>3.3</v>
      </c>
      <c r="S153" s="2">
        <v>1.2</v>
      </c>
      <c r="T153" s="2">
        <v>1.3</v>
      </c>
      <c r="U153" s="5">
        <v>2</v>
      </c>
      <c r="V153" s="51">
        <f t="shared" si="13"/>
        <v>2.3152069613821138</v>
      </c>
      <c r="W153" s="51">
        <f t="shared" si="14"/>
        <v>2.2400000000000002</v>
      </c>
      <c r="X153" s="51">
        <f t="shared" si="15"/>
        <v>5.1860635934959358</v>
      </c>
      <c r="Y153" s="49">
        <f t="shared" si="16"/>
        <v>37.36566400000001</v>
      </c>
      <c r="Z153" s="9">
        <f t="shared" si="17"/>
        <v>21.275863796747974</v>
      </c>
    </row>
    <row r="154" spans="1:26" x14ac:dyDescent="0.2">
      <c r="A154" s="2" t="s">
        <v>480</v>
      </c>
      <c r="B154" s="2" t="s">
        <v>24</v>
      </c>
      <c r="C154" s="2">
        <v>61</v>
      </c>
      <c r="D154" s="2">
        <v>69</v>
      </c>
      <c r="E154" s="2">
        <v>18.7</v>
      </c>
      <c r="F154" s="2">
        <v>0.39</v>
      </c>
      <c r="G154" s="2">
        <v>0.39200000000000002</v>
      </c>
      <c r="H154" s="2">
        <v>0.80400000000000005</v>
      </c>
      <c r="I154" s="2">
        <v>2.2999999999999998</v>
      </c>
      <c r="J154" s="2">
        <v>2.7</v>
      </c>
      <c r="K154" s="2">
        <v>1.2</v>
      </c>
      <c r="L154" s="2">
        <v>0.2</v>
      </c>
      <c r="M154" s="2">
        <v>1.4</v>
      </c>
      <c r="N154" s="2">
        <v>1.7</v>
      </c>
      <c r="O154" s="2">
        <v>7.5</v>
      </c>
      <c r="P154" s="2">
        <v>0.53200000000000003</v>
      </c>
      <c r="Q154" s="2">
        <v>20.399999999999999</v>
      </c>
      <c r="R154" s="2">
        <v>3</v>
      </c>
      <c r="S154" s="2">
        <v>1.9</v>
      </c>
      <c r="T154" s="2">
        <v>1.3</v>
      </c>
      <c r="U154" s="5">
        <v>2</v>
      </c>
      <c r="V154" s="51">
        <f t="shared" si="13"/>
        <v>4.0793935975609754</v>
      </c>
      <c r="W154" s="51">
        <f t="shared" si="14"/>
        <v>2.12</v>
      </c>
      <c r="X154" s="51">
        <f t="shared" si="15"/>
        <v>8.648314426829268</v>
      </c>
      <c r="Y154" s="49">
        <f t="shared" si="16"/>
        <v>32.844000000000001</v>
      </c>
      <c r="Z154" s="9">
        <f t="shared" si="17"/>
        <v>20.746157213414634</v>
      </c>
    </row>
    <row r="155" spans="1:26" x14ac:dyDescent="0.2">
      <c r="A155" s="2" t="s">
        <v>341</v>
      </c>
      <c r="B155" s="2" t="s">
        <v>33</v>
      </c>
      <c r="C155" s="2">
        <v>33</v>
      </c>
      <c r="D155" s="2">
        <v>54</v>
      </c>
      <c r="E155" s="2">
        <v>26.4</v>
      </c>
      <c r="F155" s="2">
        <v>0.437</v>
      </c>
      <c r="G155" s="2">
        <v>0.378</v>
      </c>
      <c r="H155" s="2">
        <v>0.875</v>
      </c>
      <c r="I155" s="2">
        <v>6.5</v>
      </c>
      <c r="J155" s="2">
        <v>1.5</v>
      </c>
      <c r="K155" s="2">
        <v>0.6</v>
      </c>
      <c r="L155" s="2">
        <v>0.7</v>
      </c>
      <c r="M155" s="2">
        <v>0.9</v>
      </c>
      <c r="N155" s="2">
        <v>2.1</v>
      </c>
      <c r="O155" s="2">
        <v>14.2</v>
      </c>
      <c r="P155" s="2">
        <v>0.52900000000000003</v>
      </c>
      <c r="Q155" s="2">
        <v>25.8</v>
      </c>
      <c r="R155" s="2">
        <v>2.5</v>
      </c>
      <c r="S155" s="2">
        <v>-1.3</v>
      </c>
      <c r="T155" s="2">
        <v>0.2</v>
      </c>
      <c r="U155" s="5">
        <v>-3</v>
      </c>
      <c r="V155" s="51">
        <f t="shared" si="13"/>
        <v>3.0837292682926831</v>
      </c>
      <c r="W155" s="51">
        <f t="shared" si="14"/>
        <v>0.48</v>
      </c>
      <c r="X155" s="51">
        <f t="shared" si="15"/>
        <v>1.4801900487804878</v>
      </c>
      <c r="Y155" s="49">
        <f t="shared" si="16"/>
        <v>39.877488</v>
      </c>
      <c r="Z155" s="9">
        <f t="shared" si="17"/>
        <v>20.678839024390243</v>
      </c>
    </row>
    <row r="156" spans="1:26" x14ac:dyDescent="0.2">
      <c r="A156" s="2" t="s">
        <v>54</v>
      </c>
      <c r="B156" s="2" t="s">
        <v>29</v>
      </c>
      <c r="C156" s="2">
        <v>41</v>
      </c>
      <c r="D156" s="2">
        <v>61</v>
      </c>
      <c r="E156" s="2">
        <v>29.1</v>
      </c>
      <c r="F156" s="2">
        <v>0.39300000000000002</v>
      </c>
      <c r="G156" s="2">
        <v>0.33</v>
      </c>
      <c r="H156" s="2">
        <v>0.70599999999999996</v>
      </c>
      <c r="I156" s="2">
        <v>7.4</v>
      </c>
      <c r="J156" s="2">
        <v>1.6</v>
      </c>
      <c r="K156" s="2">
        <v>1</v>
      </c>
      <c r="L156" s="2">
        <v>0.7</v>
      </c>
      <c r="M156" s="2">
        <v>1.5</v>
      </c>
      <c r="N156" s="2">
        <v>1.7</v>
      </c>
      <c r="O156" s="2">
        <v>8.6999999999999993</v>
      </c>
      <c r="P156" s="2">
        <v>0.50600000000000001</v>
      </c>
      <c r="Q156" s="2">
        <v>15.4</v>
      </c>
      <c r="R156" s="2">
        <v>1.9</v>
      </c>
      <c r="S156" s="2">
        <v>-1.1000000000000001</v>
      </c>
      <c r="T156" s="2">
        <v>0.4</v>
      </c>
      <c r="U156" s="5">
        <v>-8</v>
      </c>
      <c r="V156" s="51">
        <f t="shared" si="13"/>
        <v>2.8475562499999998</v>
      </c>
      <c r="W156" s="51">
        <f t="shared" si="14"/>
        <v>-0.68</v>
      </c>
      <c r="X156" s="51">
        <f t="shared" si="15"/>
        <v>-1.9363382499999999</v>
      </c>
      <c r="Y156" s="49">
        <f t="shared" si="16"/>
        <v>42.900568000000014</v>
      </c>
      <c r="Z156" s="9">
        <f t="shared" si="17"/>
        <v>20.482114875000008</v>
      </c>
    </row>
    <row r="157" spans="1:26" x14ac:dyDescent="0.2">
      <c r="A157" s="2" t="s">
        <v>125</v>
      </c>
      <c r="B157" s="2" t="s">
        <v>39</v>
      </c>
      <c r="C157" s="2">
        <v>26</v>
      </c>
      <c r="D157" s="2">
        <v>82</v>
      </c>
      <c r="E157" s="2">
        <v>29.2</v>
      </c>
      <c r="F157" s="2">
        <v>0.44500000000000001</v>
      </c>
      <c r="G157" s="2">
        <v>0.32900000000000001</v>
      </c>
      <c r="H157" s="2">
        <v>0.79800000000000004</v>
      </c>
      <c r="I157" s="2">
        <v>3</v>
      </c>
      <c r="J157" s="2">
        <v>2.6</v>
      </c>
      <c r="K157" s="2">
        <v>1.1000000000000001</v>
      </c>
      <c r="L157" s="2">
        <v>0.1</v>
      </c>
      <c r="M157" s="2">
        <v>2</v>
      </c>
      <c r="N157" s="2">
        <v>1.8</v>
      </c>
      <c r="O157" s="2">
        <v>14.7</v>
      </c>
      <c r="P157" s="2">
        <v>0.52600000000000002</v>
      </c>
      <c r="Q157" s="2">
        <v>23.3</v>
      </c>
      <c r="R157" s="2">
        <v>1.2</v>
      </c>
      <c r="S157" s="2">
        <v>-2.7</v>
      </c>
      <c r="T157" s="2">
        <v>-0.4</v>
      </c>
      <c r="U157" s="5">
        <v>-13</v>
      </c>
      <c r="V157" s="51">
        <f t="shared" si="13"/>
        <v>3.685283333333333</v>
      </c>
      <c r="W157" s="51">
        <f t="shared" si="14"/>
        <v>-2.2800000000000002</v>
      </c>
      <c r="X157" s="51">
        <f t="shared" si="15"/>
        <v>-8.4024459999999994</v>
      </c>
      <c r="Y157" s="49">
        <f t="shared" si="16"/>
        <v>49.305616000000001</v>
      </c>
      <c r="Z157" s="9">
        <f t="shared" si="17"/>
        <v>20.451585000000001</v>
      </c>
    </row>
    <row r="158" spans="1:26" x14ac:dyDescent="0.2">
      <c r="A158" s="2" t="s">
        <v>406</v>
      </c>
      <c r="B158" s="2" t="s">
        <v>32</v>
      </c>
      <c r="C158" s="2">
        <v>42</v>
      </c>
      <c r="D158" s="2">
        <v>80</v>
      </c>
      <c r="E158" s="2">
        <v>29.2</v>
      </c>
      <c r="F158" s="2">
        <v>0.45500000000000002</v>
      </c>
      <c r="G158" s="2">
        <v>0.40600000000000003</v>
      </c>
      <c r="H158" s="2">
        <v>0.81</v>
      </c>
      <c r="I158" s="2">
        <v>3.1</v>
      </c>
      <c r="J158" s="2">
        <v>1.2</v>
      </c>
      <c r="K158" s="2">
        <v>0.7</v>
      </c>
      <c r="L158" s="2">
        <v>0.2</v>
      </c>
      <c r="M158" s="2">
        <v>0.7</v>
      </c>
      <c r="N158" s="2">
        <v>1.6</v>
      </c>
      <c r="O158" s="2">
        <v>8.5</v>
      </c>
      <c r="P158" s="2">
        <v>0.60299999999999998</v>
      </c>
      <c r="Q158" s="2">
        <v>12.1</v>
      </c>
      <c r="R158" s="2">
        <v>3.4</v>
      </c>
      <c r="S158" s="2">
        <v>-0.8</v>
      </c>
      <c r="T158" s="2">
        <v>0.7</v>
      </c>
      <c r="U158" s="5">
        <v>1</v>
      </c>
      <c r="V158" s="51">
        <f t="shared" si="13"/>
        <v>3.0161463414634149</v>
      </c>
      <c r="W158" s="51">
        <f t="shared" si="14"/>
        <v>1.84</v>
      </c>
      <c r="X158" s="51">
        <f t="shared" si="15"/>
        <v>5.5497092682926832</v>
      </c>
      <c r="Y158" s="49">
        <f t="shared" si="16"/>
        <v>35.345599999999997</v>
      </c>
      <c r="Z158" s="9">
        <f t="shared" si="17"/>
        <v>20.447654634146339</v>
      </c>
    </row>
    <row r="159" spans="1:26" x14ac:dyDescent="0.2">
      <c r="A159" s="2" t="s">
        <v>119</v>
      </c>
      <c r="B159" s="2" t="s">
        <v>38</v>
      </c>
      <c r="C159" s="2">
        <v>32</v>
      </c>
      <c r="D159" s="2">
        <v>75</v>
      </c>
      <c r="E159" s="2">
        <v>18.899999999999999</v>
      </c>
      <c r="F159" s="2">
        <v>0.53</v>
      </c>
      <c r="G159" s="2">
        <v>0</v>
      </c>
      <c r="H159" s="2">
        <v>0.66900000000000004</v>
      </c>
      <c r="I159" s="2">
        <v>4.5</v>
      </c>
      <c r="J159" s="2">
        <v>1.1000000000000001</v>
      </c>
      <c r="K159" s="2">
        <v>0.7</v>
      </c>
      <c r="L159" s="2">
        <v>0.6</v>
      </c>
      <c r="M159" s="2">
        <v>0.9</v>
      </c>
      <c r="N159" s="2">
        <v>2</v>
      </c>
      <c r="O159" s="2">
        <v>8.1</v>
      </c>
      <c r="P159" s="2">
        <v>0.55800000000000005</v>
      </c>
      <c r="Q159" s="2">
        <v>19.7</v>
      </c>
      <c r="R159" s="2">
        <v>2.9</v>
      </c>
      <c r="S159" s="2">
        <v>-1.2</v>
      </c>
      <c r="T159" s="2">
        <v>0.3</v>
      </c>
      <c r="U159" s="5">
        <v>0</v>
      </c>
      <c r="V159" s="51">
        <f t="shared" si="13"/>
        <v>2.2703048780487802</v>
      </c>
      <c r="W159" s="51">
        <f t="shared" si="14"/>
        <v>1.2799999999999998</v>
      </c>
      <c r="X159" s="51">
        <f t="shared" si="15"/>
        <v>2.9059902439024383</v>
      </c>
      <c r="Y159" s="49">
        <f t="shared" si="16"/>
        <v>37.709399999999995</v>
      </c>
      <c r="Z159" s="9">
        <f t="shared" si="17"/>
        <v>20.307695121951216</v>
      </c>
    </row>
    <row r="160" spans="1:26" x14ac:dyDescent="0.2">
      <c r="A160" s="2" t="s">
        <v>508</v>
      </c>
      <c r="B160" s="2" t="s">
        <v>35</v>
      </c>
      <c r="C160" s="2">
        <v>51</v>
      </c>
      <c r="D160" s="2">
        <v>57</v>
      </c>
      <c r="E160" s="2">
        <v>19.100000000000001</v>
      </c>
      <c r="F160" s="2">
        <v>0.66</v>
      </c>
      <c r="G160" s="2">
        <v>0.25</v>
      </c>
      <c r="H160" s="2">
        <v>0.65700000000000003</v>
      </c>
      <c r="I160" s="2">
        <v>4.3</v>
      </c>
      <c r="J160" s="2">
        <v>0.7</v>
      </c>
      <c r="K160" s="2">
        <v>0.9</v>
      </c>
      <c r="L160" s="2">
        <v>1.6</v>
      </c>
      <c r="M160" s="2">
        <v>0.8</v>
      </c>
      <c r="N160" s="2">
        <v>2.4</v>
      </c>
      <c r="O160" s="2">
        <v>4.4000000000000004</v>
      </c>
      <c r="P160" s="2">
        <v>0.68200000000000005</v>
      </c>
      <c r="Q160" s="2">
        <v>9.5</v>
      </c>
      <c r="R160" s="2">
        <v>3.7</v>
      </c>
      <c r="S160" s="2">
        <v>5.4</v>
      </c>
      <c r="T160" s="2">
        <v>2</v>
      </c>
      <c r="U160" s="5">
        <v>23</v>
      </c>
      <c r="V160" s="51">
        <f t="shared" si="13"/>
        <v>1.3401299542682927</v>
      </c>
      <c r="W160" s="51">
        <f t="shared" si="14"/>
        <v>6.8800000000000008</v>
      </c>
      <c r="X160" s="51">
        <f t="shared" si="15"/>
        <v>9.2200940853658544</v>
      </c>
      <c r="Y160" s="49">
        <f t="shared" si="16"/>
        <v>30.804623999999993</v>
      </c>
      <c r="Z160" s="9">
        <f t="shared" si="17"/>
        <v>20.012359042682924</v>
      </c>
    </row>
    <row r="161" spans="1:26" x14ac:dyDescent="0.2">
      <c r="A161" s="2" t="s">
        <v>75</v>
      </c>
      <c r="B161" s="2" t="s">
        <v>20</v>
      </c>
      <c r="C161" s="2">
        <v>43</v>
      </c>
      <c r="D161" s="2">
        <v>73</v>
      </c>
      <c r="E161" s="2">
        <v>26.9</v>
      </c>
      <c r="F161" s="2">
        <v>0.40899999999999997</v>
      </c>
      <c r="G161" s="2">
        <v>0.34599999999999997</v>
      </c>
      <c r="H161" s="2">
        <v>0.70799999999999996</v>
      </c>
      <c r="I161" s="2">
        <v>3.2</v>
      </c>
      <c r="J161" s="2">
        <v>2.4</v>
      </c>
      <c r="K161" s="2">
        <v>1.2</v>
      </c>
      <c r="L161" s="2">
        <v>0.7</v>
      </c>
      <c r="M161" s="2">
        <v>1.7</v>
      </c>
      <c r="N161" s="2">
        <v>2.2999999999999998</v>
      </c>
      <c r="O161" s="2">
        <v>11</v>
      </c>
      <c r="P161" s="2">
        <v>0.504</v>
      </c>
      <c r="Q161" s="2">
        <v>20.5</v>
      </c>
      <c r="R161" s="2">
        <v>2.1</v>
      </c>
      <c r="S161" s="2">
        <v>-0.8</v>
      </c>
      <c r="T161" s="2">
        <v>0.6</v>
      </c>
      <c r="U161" s="5">
        <v>-9</v>
      </c>
      <c r="V161" s="51">
        <f t="shared" si="13"/>
        <v>4.3978697916666656</v>
      </c>
      <c r="W161" s="51">
        <f t="shared" si="14"/>
        <v>-0.72</v>
      </c>
      <c r="X161" s="51">
        <f t="shared" si="15"/>
        <v>-3.1664662499999991</v>
      </c>
      <c r="Y161" s="49">
        <f t="shared" si="16"/>
        <v>42.877279999999992</v>
      </c>
      <c r="Z161" s="9">
        <f t="shared" si="17"/>
        <v>19.855406874999996</v>
      </c>
    </row>
    <row r="162" spans="1:26" x14ac:dyDescent="0.2">
      <c r="A162" s="2" t="s">
        <v>136</v>
      </c>
      <c r="B162" s="2" t="s">
        <v>45</v>
      </c>
      <c r="C162" s="2">
        <v>51</v>
      </c>
      <c r="D162" s="2">
        <v>82</v>
      </c>
      <c r="E162" s="2">
        <v>26.3</v>
      </c>
      <c r="F162" s="2">
        <v>0.41299999999999998</v>
      </c>
      <c r="G162" s="2">
        <v>0.36</v>
      </c>
      <c r="H162" s="2">
        <v>0.85699999999999998</v>
      </c>
      <c r="I162" s="2">
        <v>1.6</v>
      </c>
      <c r="J162" s="2">
        <v>2.6</v>
      </c>
      <c r="K162" s="2">
        <v>0.7</v>
      </c>
      <c r="L162" s="2">
        <v>0.2</v>
      </c>
      <c r="M162" s="2">
        <v>1.6</v>
      </c>
      <c r="N162" s="2">
        <v>1.4</v>
      </c>
      <c r="O162" s="2">
        <v>12.3</v>
      </c>
      <c r="P162" s="2">
        <v>0.52500000000000002</v>
      </c>
      <c r="Q162" s="2">
        <v>22.7</v>
      </c>
      <c r="R162" s="2">
        <v>1.9</v>
      </c>
      <c r="S162" s="2">
        <v>-3</v>
      </c>
      <c r="T162" s="2">
        <v>-0.6</v>
      </c>
      <c r="U162" s="5">
        <v>-10</v>
      </c>
      <c r="W162" s="51">
        <f t="shared" si="14"/>
        <v>-1.48</v>
      </c>
      <c r="X162" s="51">
        <f t="shared" si="15"/>
        <v>0</v>
      </c>
      <c r="Y162" s="49">
        <f t="shared" si="16"/>
        <v>39.286200000000001</v>
      </c>
      <c r="Z162" s="9">
        <f t="shared" si="17"/>
        <v>19.6431</v>
      </c>
    </row>
    <row r="163" spans="1:26" x14ac:dyDescent="0.2">
      <c r="A163" s="2" t="s">
        <v>146</v>
      </c>
      <c r="B163" s="2" t="s">
        <v>34</v>
      </c>
      <c r="C163" s="2">
        <v>55</v>
      </c>
      <c r="D163" s="2">
        <v>77</v>
      </c>
      <c r="E163" s="2">
        <v>18.399999999999999</v>
      </c>
      <c r="F163" s="2">
        <v>0.47299999999999998</v>
      </c>
      <c r="G163" s="2">
        <v>0.32100000000000001</v>
      </c>
      <c r="H163" s="2">
        <v>0.55900000000000005</v>
      </c>
      <c r="I163" s="2">
        <v>3.7</v>
      </c>
      <c r="J163" s="2">
        <v>1</v>
      </c>
      <c r="K163" s="2">
        <v>0.5</v>
      </c>
      <c r="L163" s="2">
        <v>0.3</v>
      </c>
      <c r="M163" s="2">
        <v>0.5</v>
      </c>
      <c r="N163" s="2">
        <v>1.1000000000000001</v>
      </c>
      <c r="O163" s="2">
        <v>6.5</v>
      </c>
      <c r="P163" s="2">
        <v>0.54900000000000004</v>
      </c>
      <c r="Q163" s="2">
        <v>14.9</v>
      </c>
      <c r="R163" s="2">
        <v>3.1</v>
      </c>
      <c r="S163" s="2">
        <v>-1</v>
      </c>
      <c r="T163" s="2">
        <v>0.3</v>
      </c>
      <c r="U163" s="5">
        <v>5</v>
      </c>
      <c r="V163" s="51">
        <f>C163*(D163/82*E163/48*Q163/100)</f>
        <v>2.9498668699186994</v>
      </c>
      <c r="W163" s="51">
        <f t="shared" si="14"/>
        <v>2.3600000000000003</v>
      </c>
      <c r="X163" s="51">
        <f t="shared" si="15"/>
        <v>6.9616858130081312</v>
      </c>
      <c r="Y163" s="49">
        <f t="shared" si="16"/>
        <v>31.750180000000004</v>
      </c>
      <c r="Z163" s="9">
        <f t="shared" si="17"/>
        <v>19.355932906504066</v>
      </c>
    </row>
    <row r="164" spans="1:26" x14ac:dyDescent="0.2">
      <c r="A164" s="2" t="s">
        <v>238</v>
      </c>
      <c r="B164" s="2" t="s">
        <v>39</v>
      </c>
      <c r="C164" s="2">
        <v>26</v>
      </c>
      <c r="D164" s="2">
        <v>79</v>
      </c>
      <c r="E164" s="2">
        <v>28.8</v>
      </c>
      <c r="F164" s="2">
        <v>0.40200000000000002</v>
      </c>
      <c r="G164" s="2">
        <v>0.29399999999999998</v>
      </c>
      <c r="H164" s="2">
        <v>0.621</v>
      </c>
      <c r="I164" s="2">
        <v>4</v>
      </c>
      <c r="J164" s="2">
        <v>2.1</v>
      </c>
      <c r="K164" s="2">
        <v>0.6</v>
      </c>
      <c r="L164" s="2">
        <v>0.5</v>
      </c>
      <c r="M164" s="2">
        <v>1.5</v>
      </c>
      <c r="N164" s="2">
        <v>2</v>
      </c>
      <c r="O164" s="2">
        <v>9.4</v>
      </c>
      <c r="P164" s="2">
        <v>0.47399999999999998</v>
      </c>
      <c r="Q164" s="2">
        <v>16.8</v>
      </c>
      <c r="R164" s="2">
        <v>-0.3</v>
      </c>
      <c r="S164" s="2">
        <v>-3.8</v>
      </c>
      <c r="T164" s="2">
        <v>-1.1000000000000001</v>
      </c>
      <c r="U164" s="5">
        <v>-19</v>
      </c>
      <c r="W164" s="51">
        <f t="shared" si="14"/>
        <v>-4.3600000000000003</v>
      </c>
      <c r="X164" s="51">
        <f t="shared" si="15"/>
        <v>0</v>
      </c>
      <c r="Y164" s="49">
        <f t="shared" si="16"/>
        <v>38.569696</v>
      </c>
      <c r="Z164" s="9">
        <f t="shared" si="17"/>
        <v>19.284848</v>
      </c>
    </row>
    <row r="165" spans="1:26" x14ac:dyDescent="0.2">
      <c r="A165" s="2" t="s">
        <v>276</v>
      </c>
      <c r="B165" s="2" t="s">
        <v>40</v>
      </c>
      <c r="C165" s="2">
        <v>31</v>
      </c>
      <c r="D165" s="2">
        <v>47</v>
      </c>
      <c r="E165" s="2">
        <v>37.200000000000003</v>
      </c>
      <c r="F165" s="2">
        <v>0.45900000000000002</v>
      </c>
      <c r="G165" s="2">
        <v>0.38700000000000001</v>
      </c>
      <c r="H165" s="2">
        <v>0.83599999999999997</v>
      </c>
      <c r="I165" s="2">
        <v>3.4</v>
      </c>
      <c r="J165" s="2">
        <v>3</v>
      </c>
      <c r="K165" s="2">
        <v>0.9</v>
      </c>
      <c r="L165" s="2">
        <v>0.2</v>
      </c>
      <c r="M165" s="2">
        <v>1.8</v>
      </c>
      <c r="N165" s="2">
        <v>2.2000000000000002</v>
      </c>
      <c r="O165" s="2">
        <v>18.899999999999999</v>
      </c>
      <c r="P165" s="2">
        <v>0.57599999999999996</v>
      </c>
      <c r="Q165" s="2">
        <v>21.7</v>
      </c>
      <c r="R165" s="2">
        <v>3</v>
      </c>
      <c r="S165" s="2">
        <v>-0.3</v>
      </c>
      <c r="T165" s="2">
        <v>0.8</v>
      </c>
      <c r="U165" s="5">
        <v>-3</v>
      </c>
      <c r="V165" s="51">
        <f t="shared" ref="V165:V182" si="18">C165*(D165/82*E165/48*Q165/100)</f>
        <v>2.9881826219512191</v>
      </c>
      <c r="W165" s="51">
        <f t="shared" si="14"/>
        <v>0.92000000000000015</v>
      </c>
      <c r="X165" s="51">
        <f t="shared" si="15"/>
        <v>2.749128012195122</v>
      </c>
      <c r="Y165" s="49">
        <f t="shared" si="16"/>
        <v>35.280832000000004</v>
      </c>
      <c r="Z165" s="9">
        <f t="shared" si="17"/>
        <v>19.014980006097563</v>
      </c>
    </row>
    <row r="166" spans="1:26" x14ac:dyDescent="0.2">
      <c r="A166" s="2" t="s">
        <v>79</v>
      </c>
      <c r="B166" s="2" t="s">
        <v>37</v>
      </c>
      <c r="C166" s="2">
        <v>36</v>
      </c>
      <c r="D166" s="2">
        <v>74</v>
      </c>
      <c r="E166" s="2">
        <v>24</v>
      </c>
      <c r="F166" s="2">
        <v>0.42899999999999999</v>
      </c>
      <c r="G166" s="2">
        <v>0.36</v>
      </c>
      <c r="H166" s="2">
        <v>0.89300000000000002</v>
      </c>
      <c r="I166" s="2">
        <v>2.4</v>
      </c>
      <c r="J166" s="2">
        <v>2</v>
      </c>
      <c r="K166" s="2">
        <v>0.6</v>
      </c>
      <c r="L166" s="2">
        <v>0.1</v>
      </c>
      <c r="M166" s="2">
        <v>0.9</v>
      </c>
      <c r="N166" s="2">
        <v>1.2</v>
      </c>
      <c r="O166" s="2">
        <v>10.5</v>
      </c>
      <c r="P166" s="2">
        <v>0.56599999999999995</v>
      </c>
      <c r="Q166" s="2">
        <v>19.2</v>
      </c>
      <c r="R166" s="2">
        <v>3.2</v>
      </c>
      <c r="S166" s="2">
        <v>-1.9</v>
      </c>
      <c r="T166" s="2">
        <v>0.1</v>
      </c>
      <c r="U166" s="5">
        <v>-2</v>
      </c>
      <c r="V166" s="51">
        <f t="shared" si="18"/>
        <v>3.118829268292683</v>
      </c>
      <c r="W166" s="51">
        <f t="shared" si="14"/>
        <v>0.92000000000000026</v>
      </c>
      <c r="X166" s="51">
        <f t="shared" si="15"/>
        <v>2.8693229268292693</v>
      </c>
      <c r="Y166" s="49">
        <f t="shared" si="16"/>
        <v>34.996079999999999</v>
      </c>
      <c r="Z166" s="9">
        <f t="shared" si="17"/>
        <v>18.932701463414634</v>
      </c>
    </row>
    <row r="167" spans="1:26" x14ac:dyDescent="0.2">
      <c r="A167" s="2" t="s">
        <v>534</v>
      </c>
      <c r="B167" s="2" t="s">
        <v>43</v>
      </c>
      <c r="C167" s="2">
        <v>67</v>
      </c>
      <c r="D167" s="2">
        <v>68</v>
      </c>
      <c r="E167" s="2">
        <v>12.6</v>
      </c>
      <c r="F167" s="2">
        <v>0.53600000000000003</v>
      </c>
      <c r="G167" s="2">
        <v>0.375</v>
      </c>
      <c r="H167" s="2">
        <v>0.76800000000000002</v>
      </c>
      <c r="I167" s="2">
        <v>3</v>
      </c>
      <c r="J167" s="2">
        <v>2.2000000000000002</v>
      </c>
      <c r="K167" s="2">
        <v>0.6</v>
      </c>
      <c r="L167" s="2">
        <v>0.7</v>
      </c>
      <c r="M167" s="2">
        <v>1.1000000000000001</v>
      </c>
      <c r="N167" s="2">
        <v>1.5</v>
      </c>
      <c r="O167" s="2">
        <v>4.5999999999999996</v>
      </c>
      <c r="P167" s="2">
        <v>0.57099999999999995</v>
      </c>
      <c r="Q167" s="2">
        <v>17.899999999999999</v>
      </c>
      <c r="R167" s="2">
        <v>2.6</v>
      </c>
      <c r="S167" s="2">
        <v>2.2000000000000002</v>
      </c>
      <c r="T167" s="2">
        <v>0.9</v>
      </c>
      <c r="U167" s="5">
        <v>9</v>
      </c>
      <c r="V167" s="51">
        <f t="shared" si="18"/>
        <v>2.610671341463414</v>
      </c>
      <c r="W167" s="51">
        <f t="shared" si="14"/>
        <v>3.2</v>
      </c>
      <c r="X167" s="51">
        <f t="shared" si="15"/>
        <v>8.3541482926829254</v>
      </c>
      <c r="Y167" s="49">
        <f t="shared" si="16"/>
        <v>29.448351999999989</v>
      </c>
      <c r="Z167" s="9">
        <f t="shared" si="17"/>
        <v>18.901250146341457</v>
      </c>
    </row>
    <row r="168" spans="1:26" x14ac:dyDescent="0.2">
      <c r="A168" s="2" t="s">
        <v>358</v>
      </c>
      <c r="B168" s="2" t="s">
        <v>35</v>
      </c>
      <c r="C168" s="2">
        <v>51</v>
      </c>
      <c r="D168" s="2">
        <v>65</v>
      </c>
      <c r="E168" s="2">
        <v>24.6</v>
      </c>
      <c r="F168" s="2">
        <v>0.40100000000000002</v>
      </c>
      <c r="G168" s="2">
        <v>0.372</v>
      </c>
      <c r="H168" s="2">
        <v>0.71699999999999997</v>
      </c>
      <c r="I168" s="2">
        <v>4.5</v>
      </c>
      <c r="J168" s="2">
        <v>1.2</v>
      </c>
      <c r="K168" s="2">
        <v>0.6</v>
      </c>
      <c r="L168" s="2">
        <v>0.4</v>
      </c>
      <c r="M168" s="2">
        <v>0.6</v>
      </c>
      <c r="N168" s="2">
        <v>1.8</v>
      </c>
      <c r="O168" s="2">
        <v>6.8</v>
      </c>
      <c r="P168" s="2">
        <v>0.54200000000000004</v>
      </c>
      <c r="Q168" s="2">
        <v>12.5</v>
      </c>
      <c r="R168" s="2">
        <v>3.3</v>
      </c>
      <c r="S168" s="2">
        <v>0.9</v>
      </c>
      <c r="T168" s="2">
        <v>1.2</v>
      </c>
      <c r="U168" s="5">
        <v>6</v>
      </c>
      <c r="V168" s="51">
        <f t="shared" si="18"/>
        <v>2.5898437500000004</v>
      </c>
      <c r="W168" s="51">
        <f t="shared" si="14"/>
        <v>3</v>
      </c>
      <c r="X168" s="51">
        <f t="shared" si="15"/>
        <v>7.7695312500000018</v>
      </c>
      <c r="Y168" s="49">
        <f t="shared" si="16"/>
        <v>29.862559999999998</v>
      </c>
      <c r="Z168" s="9">
        <f t="shared" si="17"/>
        <v>18.816045625000001</v>
      </c>
    </row>
    <row r="169" spans="1:26" x14ac:dyDescent="0.2">
      <c r="A169" s="2" t="s">
        <v>223</v>
      </c>
      <c r="B169" s="2" t="s">
        <v>44</v>
      </c>
      <c r="C169" s="2">
        <v>34</v>
      </c>
      <c r="D169" s="2">
        <v>80</v>
      </c>
      <c r="E169" s="2">
        <v>29.7</v>
      </c>
      <c r="F169" s="2">
        <v>0.38300000000000001</v>
      </c>
      <c r="G169" s="2">
        <v>0.34799999999999998</v>
      </c>
      <c r="H169" s="2">
        <v>0.80500000000000005</v>
      </c>
      <c r="I169" s="2">
        <v>3.8</v>
      </c>
      <c r="J169" s="2">
        <v>1.8</v>
      </c>
      <c r="K169" s="2">
        <v>0.9</v>
      </c>
      <c r="L169" s="2">
        <v>0.4</v>
      </c>
      <c r="M169" s="2">
        <v>1</v>
      </c>
      <c r="N169" s="2">
        <v>2.2999999999999998</v>
      </c>
      <c r="O169" s="2">
        <v>7</v>
      </c>
      <c r="P169" s="2">
        <v>0.52700000000000002</v>
      </c>
      <c r="Q169" s="2">
        <v>11.5</v>
      </c>
      <c r="R169" s="2">
        <v>2.7</v>
      </c>
      <c r="S169" s="2">
        <v>-0.3</v>
      </c>
      <c r="T169" s="2">
        <v>1</v>
      </c>
      <c r="U169" s="5">
        <v>-6</v>
      </c>
      <c r="V169" s="51">
        <f t="shared" si="18"/>
        <v>2.3603048780487801</v>
      </c>
      <c r="W169" s="51">
        <f t="shared" si="14"/>
        <v>0.2799999999999998</v>
      </c>
      <c r="X169" s="51">
        <f t="shared" si="15"/>
        <v>0.66088536585365798</v>
      </c>
      <c r="Y169" s="49">
        <f t="shared" si="16"/>
        <v>36.956800000000001</v>
      </c>
      <c r="Z169" s="9">
        <f t="shared" si="17"/>
        <v>18.80884268292683</v>
      </c>
    </row>
    <row r="170" spans="1:26" x14ac:dyDescent="0.2">
      <c r="A170" s="2" t="s">
        <v>333</v>
      </c>
      <c r="B170" s="2" t="s">
        <v>20</v>
      </c>
      <c r="C170" s="2">
        <v>43</v>
      </c>
      <c r="D170" s="2">
        <v>70</v>
      </c>
      <c r="E170" s="2">
        <v>17.7</v>
      </c>
      <c r="F170" s="2">
        <v>0.504</v>
      </c>
      <c r="G170" s="2">
        <v>0.41799999999999998</v>
      </c>
      <c r="H170" s="2">
        <v>0.76600000000000001</v>
      </c>
      <c r="I170" s="2">
        <v>3.4</v>
      </c>
      <c r="J170" s="2">
        <v>1.4</v>
      </c>
      <c r="K170" s="2">
        <v>0.4</v>
      </c>
      <c r="L170" s="2">
        <v>0.6</v>
      </c>
      <c r="M170" s="2">
        <v>0.8</v>
      </c>
      <c r="N170" s="2">
        <v>1.4</v>
      </c>
      <c r="O170" s="2">
        <v>6.2</v>
      </c>
      <c r="P170" s="2">
        <v>0.59599999999999997</v>
      </c>
      <c r="Q170" s="2">
        <v>14.8</v>
      </c>
      <c r="R170" s="2">
        <v>3.4</v>
      </c>
      <c r="S170" s="2">
        <v>1.1000000000000001</v>
      </c>
      <c r="T170" s="2">
        <v>1</v>
      </c>
      <c r="U170" s="5">
        <v>9</v>
      </c>
      <c r="V170" s="51">
        <f t="shared" si="18"/>
        <v>2.0033018292682923</v>
      </c>
      <c r="W170" s="51">
        <f t="shared" si="14"/>
        <v>3.5600000000000005</v>
      </c>
      <c r="X170" s="51">
        <f t="shared" si="15"/>
        <v>7.1317545121951218</v>
      </c>
      <c r="Y170" s="49">
        <f t="shared" si="16"/>
        <v>29.890559999999997</v>
      </c>
      <c r="Z170" s="9">
        <f t="shared" si="17"/>
        <v>18.511157256097558</v>
      </c>
    </row>
    <row r="171" spans="1:26" x14ac:dyDescent="0.2">
      <c r="A171" s="2" t="s">
        <v>169</v>
      </c>
      <c r="B171" s="2" t="s">
        <v>26</v>
      </c>
      <c r="C171" s="2">
        <v>51</v>
      </c>
      <c r="D171" s="2">
        <v>50</v>
      </c>
      <c r="E171" s="2">
        <v>23.7</v>
      </c>
      <c r="F171" s="2">
        <v>0.48699999999999999</v>
      </c>
      <c r="G171" s="2">
        <v>0.3</v>
      </c>
      <c r="H171" s="2">
        <v>0.61499999999999999</v>
      </c>
      <c r="I171" s="2">
        <v>6.1</v>
      </c>
      <c r="J171" s="2">
        <v>1.1000000000000001</v>
      </c>
      <c r="K171" s="2">
        <v>0.9</v>
      </c>
      <c r="L171" s="2">
        <v>0.8</v>
      </c>
      <c r="M171" s="2">
        <v>1.2</v>
      </c>
      <c r="N171" s="2">
        <v>2.1</v>
      </c>
      <c r="O171" s="2">
        <v>9.5</v>
      </c>
      <c r="P171" s="2">
        <v>0.51200000000000001</v>
      </c>
      <c r="Q171" s="2">
        <v>20.7</v>
      </c>
      <c r="R171" s="2">
        <v>2.7</v>
      </c>
      <c r="S171" s="2">
        <v>-0.1</v>
      </c>
      <c r="T171" s="2">
        <v>0.6</v>
      </c>
      <c r="U171" s="5">
        <v>2</v>
      </c>
      <c r="V171" s="51">
        <f t="shared" si="18"/>
        <v>3.1783650914634149</v>
      </c>
      <c r="W171" s="51">
        <f t="shared" si="14"/>
        <v>1.7200000000000002</v>
      </c>
      <c r="X171" s="51">
        <f t="shared" si="15"/>
        <v>5.4667879573170746</v>
      </c>
      <c r="Y171" s="49">
        <f t="shared" si="16"/>
        <v>31.268000000000008</v>
      </c>
      <c r="Z171" s="9">
        <f t="shared" si="17"/>
        <v>18.367393978658541</v>
      </c>
    </row>
    <row r="172" spans="1:26" x14ac:dyDescent="0.2">
      <c r="A172" s="2" t="s">
        <v>178</v>
      </c>
      <c r="B172" s="2" t="s">
        <v>44</v>
      </c>
      <c r="C172" s="2">
        <v>34</v>
      </c>
      <c r="D172" s="2">
        <v>65</v>
      </c>
      <c r="E172" s="2">
        <v>23.5</v>
      </c>
      <c r="F172" s="2">
        <v>0.40300000000000002</v>
      </c>
      <c r="G172" s="2">
        <v>0.313</v>
      </c>
      <c r="H172" s="2">
        <v>0.76</v>
      </c>
      <c r="I172" s="2">
        <v>2.7</v>
      </c>
      <c r="J172" s="2">
        <v>5.2</v>
      </c>
      <c r="K172" s="2">
        <v>0.9</v>
      </c>
      <c r="L172" s="2">
        <v>0.1</v>
      </c>
      <c r="M172" s="2">
        <v>1.6</v>
      </c>
      <c r="N172" s="2">
        <v>2</v>
      </c>
      <c r="O172" s="2">
        <v>7.1</v>
      </c>
      <c r="P172" s="2">
        <v>0.504</v>
      </c>
      <c r="Q172" s="2">
        <v>16.3</v>
      </c>
      <c r="R172" s="2">
        <v>2.4</v>
      </c>
      <c r="S172" s="2">
        <v>-2.2000000000000002</v>
      </c>
      <c r="T172" s="2">
        <v>-0.1</v>
      </c>
      <c r="U172" s="5">
        <v>-4</v>
      </c>
      <c r="V172" s="51">
        <f t="shared" si="18"/>
        <v>2.150763465447155</v>
      </c>
      <c r="W172" s="51">
        <f t="shared" si="14"/>
        <v>0.11999999999999988</v>
      </c>
      <c r="X172" s="51">
        <f t="shared" si="15"/>
        <v>0.25809161585365836</v>
      </c>
      <c r="Y172" s="49">
        <f t="shared" si="16"/>
        <v>36.447839999999999</v>
      </c>
      <c r="Z172" s="9">
        <f t="shared" si="17"/>
        <v>18.352965807926829</v>
      </c>
    </row>
    <row r="173" spans="1:26" x14ac:dyDescent="0.2">
      <c r="A173" s="2" t="s">
        <v>519</v>
      </c>
      <c r="B173" s="2" t="s">
        <v>21</v>
      </c>
      <c r="C173" s="2">
        <v>41</v>
      </c>
      <c r="D173" s="2">
        <v>71</v>
      </c>
      <c r="E173" s="2">
        <v>14.5</v>
      </c>
      <c r="F173" s="2">
        <v>0.56799999999999995</v>
      </c>
      <c r="G173" s="2">
        <v>0.25</v>
      </c>
      <c r="H173" s="2">
        <v>0.55700000000000005</v>
      </c>
      <c r="I173" s="2">
        <v>4.7</v>
      </c>
      <c r="J173" s="2">
        <v>0.4</v>
      </c>
      <c r="K173" s="2">
        <v>0.3</v>
      </c>
      <c r="L173" s="2">
        <v>0.7</v>
      </c>
      <c r="M173" s="2">
        <v>0.4</v>
      </c>
      <c r="N173" s="2">
        <v>1.9</v>
      </c>
      <c r="O173" s="2">
        <v>5.3</v>
      </c>
      <c r="P173" s="2">
        <v>0.57799999999999996</v>
      </c>
      <c r="Q173" s="2">
        <v>15.3</v>
      </c>
      <c r="R173" s="2">
        <v>3.6</v>
      </c>
      <c r="S173" s="2">
        <v>-0.6</v>
      </c>
      <c r="T173" s="2">
        <v>0.4</v>
      </c>
      <c r="U173" s="5">
        <v>17</v>
      </c>
      <c r="V173" s="51">
        <f t="shared" si="18"/>
        <v>1.640765625</v>
      </c>
      <c r="W173" s="51">
        <f t="shared" si="14"/>
        <v>5</v>
      </c>
      <c r="X173" s="51">
        <f t="shared" si="15"/>
        <v>8.2038281249999994</v>
      </c>
      <c r="Y173" s="49">
        <f t="shared" si="16"/>
        <v>28.409655999999995</v>
      </c>
      <c r="Z173" s="9">
        <f t="shared" si="17"/>
        <v>18.306742062499996</v>
      </c>
    </row>
    <row r="174" spans="1:26" x14ac:dyDescent="0.2">
      <c r="A174" s="2" t="s">
        <v>225</v>
      </c>
      <c r="B174" s="2" t="s">
        <v>28</v>
      </c>
      <c r="C174" s="2">
        <v>31</v>
      </c>
      <c r="D174" s="2">
        <v>82</v>
      </c>
      <c r="E174" s="2">
        <v>20</v>
      </c>
      <c r="F174" s="2">
        <v>0.433</v>
      </c>
      <c r="G174" s="2">
        <v>0.35499999999999998</v>
      </c>
      <c r="H174" s="2">
        <v>0.82499999999999996</v>
      </c>
      <c r="I174" s="2">
        <v>2.7</v>
      </c>
      <c r="J174" s="2">
        <v>1.2</v>
      </c>
      <c r="K174" s="2">
        <v>0.8</v>
      </c>
      <c r="L174" s="2">
        <v>0.4</v>
      </c>
      <c r="M174" s="2">
        <v>0.8</v>
      </c>
      <c r="N174" s="2">
        <v>1.3</v>
      </c>
      <c r="O174" s="2">
        <v>7.7</v>
      </c>
      <c r="P174" s="2">
        <v>0.54900000000000004</v>
      </c>
      <c r="Q174" s="2">
        <v>16.899999999999999</v>
      </c>
      <c r="R174" s="2">
        <v>2.5</v>
      </c>
      <c r="S174" s="2">
        <v>-1.1000000000000001</v>
      </c>
      <c r="T174" s="2">
        <v>0.4</v>
      </c>
      <c r="U174" s="5">
        <v>-3</v>
      </c>
      <c r="V174" s="51">
        <f t="shared" si="18"/>
        <v>2.1829166666666664</v>
      </c>
      <c r="W174" s="51">
        <f t="shared" si="14"/>
        <v>0.56000000000000005</v>
      </c>
      <c r="X174" s="51">
        <f t="shared" si="15"/>
        <v>1.2224333333333333</v>
      </c>
      <c r="Y174" s="49">
        <f t="shared" si="16"/>
        <v>35.316743999999993</v>
      </c>
      <c r="Z174" s="9">
        <f t="shared" si="17"/>
        <v>18.269588666666664</v>
      </c>
    </row>
    <row r="175" spans="1:26" x14ac:dyDescent="0.2">
      <c r="A175" s="2" t="s">
        <v>163</v>
      </c>
      <c r="B175" s="2" t="s">
        <v>46</v>
      </c>
      <c r="C175" s="2">
        <v>28</v>
      </c>
      <c r="D175" s="2">
        <v>31</v>
      </c>
      <c r="E175" s="2">
        <v>25.4</v>
      </c>
      <c r="F175" s="2">
        <v>0.46600000000000003</v>
      </c>
      <c r="G175" s="2">
        <v>0.36699999999999999</v>
      </c>
      <c r="H175" s="2">
        <v>0.78300000000000003</v>
      </c>
      <c r="I175" s="2">
        <v>7.8</v>
      </c>
      <c r="J175" s="2">
        <v>2.1</v>
      </c>
      <c r="K175" s="2">
        <v>0.9</v>
      </c>
      <c r="L175" s="2">
        <v>2.5</v>
      </c>
      <c r="M175" s="2">
        <v>3.8</v>
      </c>
      <c r="N175" s="2">
        <v>3.6</v>
      </c>
      <c r="O175" s="2">
        <v>20.2</v>
      </c>
      <c r="P175" s="2">
        <v>0.58399999999999996</v>
      </c>
      <c r="Q175" s="2">
        <v>36</v>
      </c>
      <c r="R175" s="2">
        <v>1.9</v>
      </c>
      <c r="S175" s="2">
        <v>3.1</v>
      </c>
      <c r="T175" s="2">
        <v>1</v>
      </c>
      <c r="U175" s="5">
        <v>1</v>
      </c>
      <c r="V175" s="51">
        <f t="shared" si="18"/>
        <v>2.0165121951219511</v>
      </c>
      <c r="W175" s="51">
        <f t="shared" si="14"/>
        <v>1.36</v>
      </c>
      <c r="X175" s="51">
        <f t="shared" si="15"/>
        <v>2.7424565853658538</v>
      </c>
      <c r="Y175" s="49">
        <f t="shared" si="16"/>
        <v>33.612431999999991</v>
      </c>
      <c r="Z175" s="9">
        <f t="shared" si="17"/>
        <v>18.177444292682921</v>
      </c>
    </row>
    <row r="176" spans="1:26" x14ac:dyDescent="0.2">
      <c r="A176" s="2" t="s">
        <v>123</v>
      </c>
      <c r="B176" s="2" t="s">
        <v>19</v>
      </c>
      <c r="C176" s="2">
        <v>24</v>
      </c>
      <c r="D176" s="2">
        <v>82</v>
      </c>
      <c r="E176" s="2">
        <v>21.3</v>
      </c>
      <c r="F176" s="2">
        <v>0.44900000000000001</v>
      </c>
      <c r="G176" s="2">
        <v>0.32100000000000001</v>
      </c>
      <c r="H176" s="2">
        <v>0.624</v>
      </c>
      <c r="I176" s="2">
        <v>4.2</v>
      </c>
      <c r="J176" s="2">
        <v>0.7</v>
      </c>
      <c r="K176" s="2">
        <v>0.8</v>
      </c>
      <c r="L176" s="2">
        <v>0.9</v>
      </c>
      <c r="M176" s="2">
        <v>1.3</v>
      </c>
      <c r="N176" s="2">
        <v>3.2</v>
      </c>
      <c r="O176" s="2">
        <v>9.1999999999999993</v>
      </c>
      <c r="P176" s="2">
        <v>0.52900000000000003</v>
      </c>
      <c r="Q176" s="2">
        <v>19.7</v>
      </c>
      <c r="R176" s="2">
        <v>1.8</v>
      </c>
      <c r="S176" s="2">
        <v>-1.6</v>
      </c>
      <c r="T176" s="2">
        <v>0.2</v>
      </c>
      <c r="U176" s="5">
        <v>-8</v>
      </c>
      <c r="V176" s="51">
        <f t="shared" si="18"/>
        <v>2.0980500000000002</v>
      </c>
      <c r="W176" s="51">
        <f t="shared" si="14"/>
        <v>-0.8</v>
      </c>
      <c r="X176" s="51">
        <f t="shared" si="15"/>
        <v>-1.6784400000000002</v>
      </c>
      <c r="Y176" s="49">
        <f t="shared" si="16"/>
        <v>37.906303999999999</v>
      </c>
      <c r="Z176" s="9">
        <f t="shared" si="17"/>
        <v>18.113931999999998</v>
      </c>
    </row>
    <row r="177" spans="1:26" x14ac:dyDescent="0.2">
      <c r="A177" s="2" t="s">
        <v>271</v>
      </c>
      <c r="B177" s="2" t="s">
        <v>38</v>
      </c>
      <c r="C177" s="2">
        <v>32</v>
      </c>
      <c r="D177" s="2">
        <v>71</v>
      </c>
      <c r="E177" s="2">
        <v>20</v>
      </c>
      <c r="F177" s="2">
        <v>0.55100000000000005</v>
      </c>
      <c r="G177" s="2">
        <v>0</v>
      </c>
      <c r="H177" s="2">
        <v>0.61299999999999999</v>
      </c>
      <c r="I177" s="2">
        <v>5.7</v>
      </c>
      <c r="J177" s="2">
        <v>0.7</v>
      </c>
      <c r="K177" s="2">
        <v>0.5</v>
      </c>
      <c r="L177" s="2">
        <v>0.7</v>
      </c>
      <c r="M177" s="2">
        <v>0.9</v>
      </c>
      <c r="N177" s="2">
        <v>2.4</v>
      </c>
      <c r="O177" s="2">
        <v>6.6</v>
      </c>
      <c r="P177" s="2">
        <v>0.56000000000000005</v>
      </c>
      <c r="Q177" s="2">
        <v>15.3</v>
      </c>
      <c r="R177" s="2">
        <v>2.6</v>
      </c>
      <c r="S177" s="2">
        <v>-1.9</v>
      </c>
      <c r="T177" s="2">
        <v>0</v>
      </c>
      <c r="U177" s="5">
        <v>0</v>
      </c>
      <c r="V177" s="51">
        <f t="shared" si="18"/>
        <v>1.7663414634146344</v>
      </c>
      <c r="W177" s="51">
        <f t="shared" si="14"/>
        <v>1.04</v>
      </c>
      <c r="X177" s="51">
        <f t="shared" si="15"/>
        <v>1.8369951219512197</v>
      </c>
      <c r="Y177" s="49">
        <f t="shared" si="16"/>
        <v>33.756239999999998</v>
      </c>
      <c r="Z177" s="9">
        <f t="shared" si="17"/>
        <v>17.796617560975609</v>
      </c>
    </row>
    <row r="178" spans="1:26" x14ac:dyDescent="0.2">
      <c r="A178" s="2" t="s">
        <v>356</v>
      </c>
      <c r="B178" s="2" t="s">
        <v>24</v>
      </c>
      <c r="C178" s="2">
        <v>61</v>
      </c>
      <c r="D178" s="2">
        <v>63</v>
      </c>
      <c r="E178" s="2">
        <v>25.2</v>
      </c>
      <c r="F178" s="2">
        <v>0.46600000000000003</v>
      </c>
      <c r="G178" s="2">
        <v>0.33300000000000002</v>
      </c>
      <c r="H178" s="2">
        <v>0.72599999999999998</v>
      </c>
      <c r="I178" s="2">
        <v>1.8</v>
      </c>
      <c r="J178" s="2">
        <v>4.5</v>
      </c>
      <c r="K178" s="2">
        <v>0.5</v>
      </c>
      <c r="L178" s="2">
        <v>0</v>
      </c>
      <c r="M178" s="2">
        <v>1.4</v>
      </c>
      <c r="N178" s="2">
        <v>1.5</v>
      </c>
      <c r="O178" s="2">
        <v>10.1</v>
      </c>
      <c r="P178" s="2">
        <v>0.51400000000000001</v>
      </c>
      <c r="Q178" s="2">
        <v>20.2</v>
      </c>
      <c r="R178" s="2">
        <v>3</v>
      </c>
      <c r="S178" s="2">
        <v>-3</v>
      </c>
      <c r="T178" s="2">
        <v>-0.4</v>
      </c>
      <c r="U178" s="5">
        <v>-2</v>
      </c>
      <c r="V178" s="51">
        <f t="shared" si="18"/>
        <v>4.9701237804878042</v>
      </c>
      <c r="W178" s="51">
        <f t="shared" si="14"/>
        <v>0.64</v>
      </c>
      <c r="X178" s="51">
        <f t="shared" si="15"/>
        <v>3.1808792195121947</v>
      </c>
      <c r="Y178" s="49">
        <f t="shared" si="16"/>
        <v>32.007528000000001</v>
      </c>
      <c r="Z178" s="9">
        <f t="shared" si="17"/>
        <v>17.594203609756097</v>
      </c>
    </row>
    <row r="179" spans="1:26" x14ac:dyDescent="0.2">
      <c r="A179" s="2" t="s">
        <v>325</v>
      </c>
      <c r="B179" s="2" t="s">
        <v>44</v>
      </c>
      <c r="C179" s="2">
        <v>34</v>
      </c>
      <c r="D179" s="2">
        <v>73</v>
      </c>
      <c r="E179" s="2">
        <v>24.9</v>
      </c>
      <c r="F179" s="2">
        <v>0.45700000000000002</v>
      </c>
      <c r="G179" s="2">
        <v>0.37</v>
      </c>
      <c r="H179" s="2">
        <v>0.77</v>
      </c>
      <c r="I179" s="2">
        <v>2.1</v>
      </c>
      <c r="J179" s="2">
        <v>2.2000000000000002</v>
      </c>
      <c r="K179" s="2">
        <v>0.7</v>
      </c>
      <c r="L179" s="2">
        <v>0.4</v>
      </c>
      <c r="M179" s="2">
        <v>0.8</v>
      </c>
      <c r="N179" s="2">
        <v>1.8</v>
      </c>
      <c r="O179" s="2">
        <v>9.6</v>
      </c>
      <c r="P179" s="2">
        <v>0.53700000000000003</v>
      </c>
      <c r="Q179" s="2">
        <v>17.399999999999999</v>
      </c>
      <c r="R179" s="2">
        <v>2.7</v>
      </c>
      <c r="S179" s="2">
        <v>-1.3</v>
      </c>
      <c r="T179" s="2">
        <v>0.3</v>
      </c>
      <c r="U179" s="5">
        <v>-4</v>
      </c>
      <c r="V179" s="51">
        <f t="shared" si="18"/>
        <v>2.7320917682926829</v>
      </c>
      <c r="W179" s="51">
        <f t="shared" si="14"/>
        <v>0.40000000000000013</v>
      </c>
      <c r="X179" s="51">
        <f t="shared" si="15"/>
        <v>1.0928367073170735</v>
      </c>
      <c r="Y179" s="49">
        <f t="shared" si="16"/>
        <v>34.09158399999999</v>
      </c>
      <c r="Z179" s="9">
        <f t="shared" si="17"/>
        <v>17.592210353658533</v>
      </c>
    </row>
    <row r="180" spans="1:26" x14ac:dyDescent="0.2">
      <c r="A180" s="2" t="s">
        <v>493</v>
      </c>
      <c r="B180" s="2" t="s">
        <v>27</v>
      </c>
      <c r="C180" s="2">
        <v>20</v>
      </c>
      <c r="D180" s="2">
        <v>70</v>
      </c>
      <c r="E180" s="2">
        <v>25.1</v>
      </c>
      <c r="F180" s="2">
        <v>0.41499999999999998</v>
      </c>
      <c r="G180" s="2">
        <v>0.34100000000000003</v>
      </c>
      <c r="H180" s="2">
        <v>0.84299999999999997</v>
      </c>
      <c r="I180" s="2">
        <v>4</v>
      </c>
      <c r="J180" s="2">
        <v>2.2000000000000002</v>
      </c>
      <c r="K180" s="2">
        <v>0.6</v>
      </c>
      <c r="L180" s="2">
        <v>0.1</v>
      </c>
      <c r="M180" s="2">
        <v>1.9</v>
      </c>
      <c r="N180" s="2">
        <v>1.7</v>
      </c>
      <c r="O180" s="2">
        <v>13.1</v>
      </c>
      <c r="P180" s="2">
        <v>0.54600000000000004</v>
      </c>
      <c r="Q180" s="2">
        <v>23.8</v>
      </c>
      <c r="R180" s="2">
        <v>1.4</v>
      </c>
      <c r="S180" s="2">
        <v>-3</v>
      </c>
      <c r="T180" s="2">
        <v>-0.4</v>
      </c>
      <c r="U180" s="5">
        <v>-10</v>
      </c>
      <c r="V180" s="51">
        <f t="shared" si="18"/>
        <v>2.1248272357723574</v>
      </c>
      <c r="W180" s="51">
        <f t="shared" si="14"/>
        <v>-1.6</v>
      </c>
      <c r="X180" s="51">
        <f t="shared" si="15"/>
        <v>-3.3997235772357719</v>
      </c>
      <c r="Y180" s="49">
        <f t="shared" si="16"/>
        <v>38.507280000000009</v>
      </c>
      <c r="Z180" s="9">
        <f t="shared" si="17"/>
        <v>17.553778211382117</v>
      </c>
    </row>
    <row r="181" spans="1:26" x14ac:dyDescent="0.2">
      <c r="A181" s="2" t="s">
        <v>216</v>
      </c>
      <c r="B181" s="2" t="s">
        <v>32</v>
      </c>
      <c r="C181" s="2">
        <v>42</v>
      </c>
      <c r="D181" s="2">
        <v>58</v>
      </c>
      <c r="E181" s="2">
        <v>19.399999999999999</v>
      </c>
      <c r="F181" s="2">
        <v>0.51500000000000001</v>
      </c>
      <c r="G181" s="2">
        <v>0</v>
      </c>
      <c r="H181" s="2">
        <v>0.69199999999999995</v>
      </c>
      <c r="I181" s="2">
        <v>5.0999999999999996</v>
      </c>
      <c r="J181" s="2">
        <v>1</v>
      </c>
      <c r="K181" s="2">
        <v>0.5</v>
      </c>
      <c r="L181" s="2">
        <v>1.3</v>
      </c>
      <c r="M181" s="2">
        <v>0.9</v>
      </c>
      <c r="N181" s="2">
        <v>2.6</v>
      </c>
      <c r="O181" s="2">
        <v>6.8</v>
      </c>
      <c r="P181" s="2">
        <v>0.55000000000000004</v>
      </c>
      <c r="Q181" s="2">
        <v>16.600000000000001</v>
      </c>
      <c r="R181" s="2">
        <v>2.7</v>
      </c>
      <c r="S181" s="2">
        <v>-0.1</v>
      </c>
      <c r="T181" s="2">
        <v>0.6</v>
      </c>
      <c r="U181" s="5">
        <v>4</v>
      </c>
      <c r="V181" s="51">
        <f t="shared" si="18"/>
        <v>1.993113414634146</v>
      </c>
      <c r="W181" s="51">
        <f t="shared" si="14"/>
        <v>2.12</v>
      </c>
      <c r="X181" s="51">
        <f t="shared" si="15"/>
        <v>4.2254004390243898</v>
      </c>
      <c r="Y181" s="49">
        <f t="shared" si="16"/>
        <v>30.763199999999998</v>
      </c>
      <c r="Z181" s="9">
        <f t="shared" si="17"/>
        <v>17.494300219512194</v>
      </c>
    </row>
    <row r="182" spans="1:26" x14ac:dyDescent="0.2">
      <c r="A182" s="2" t="s">
        <v>412</v>
      </c>
      <c r="B182" s="2" t="s">
        <v>38</v>
      </c>
      <c r="C182" s="2">
        <v>32</v>
      </c>
      <c r="D182" s="2">
        <v>65</v>
      </c>
      <c r="E182" s="2">
        <v>26.6</v>
      </c>
      <c r="F182" s="2">
        <v>0.42399999999999999</v>
      </c>
      <c r="G182" s="2">
        <v>0.373</v>
      </c>
      <c r="H182" s="2">
        <v>0.78400000000000003</v>
      </c>
      <c r="I182" s="2">
        <v>2.8</v>
      </c>
      <c r="J182" s="2">
        <v>2.6</v>
      </c>
      <c r="K182" s="2">
        <v>1.3</v>
      </c>
      <c r="L182" s="2">
        <v>0.4</v>
      </c>
      <c r="M182" s="2">
        <v>1.2</v>
      </c>
      <c r="N182" s="2">
        <v>2.2000000000000002</v>
      </c>
      <c r="O182" s="2">
        <v>7.8</v>
      </c>
      <c r="P182" s="2">
        <v>0.54500000000000004</v>
      </c>
      <c r="Q182" s="2">
        <v>14.2</v>
      </c>
      <c r="R182" s="2">
        <v>2.2000000000000002</v>
      </c>
      <c r="S182" s="2">
        <v>0.3</v>
      </c>
      <c r="T182" s="2">
        <v>1</v>
      </c>
      <c r="U182" s="5">
        <v>-5</v>
      </c>
      <c r="V182" s="51">
        <f t="shared" si="18"/>
        <v>1.9960813008130081</v>
      </c>
      <c r="W182" s="51">
        <f t="shared" si="14"/>
        <v>0.28000000000000025</v>
      </c>
      <c r="X182" s="51">
        <f t="shared" si="15"/>
        <v>0.55890276422764273</v>
      </c>
      <c r="Y182" s="49">
        <f t="shared" si="16"/>
        <v>34.348600000000005</v>
      </c>
      <c r="Z182" s="9">
        <f t="shared" si="17"/>
        <v>17.453751382113822</v>
      </c>
    </row>
    <row r="183" spans="1:26" x14ac:dyDescent="0.2">
      <c r="A183" s="2" t="s">
        <v>147</v>
      </c>
      <c r="B183" s="2" t="s">
        <v>32</v>
      </c>
      <c r="C183" s="2">
        <v>42</v>
      </c>
      <c r="D183" s="2">
        <v>76</v>
      </c>
      <c r="E183" s="2">
        <v>26.1</v>
      </c>
      <c r="F183" s="2">
        <v>0.39</v>
      </c>
      <c r="G183" s="2">
        <v>0.36699999999999999</v>
      </c>
      <c r="H183" s="2">
        <v>0.85399999999999998</v>
      </c>
      <c r="I183" s="2">
        <v>1.9</v>
      </c>
      <c r="J183" s="2">
        <v>4.7</v>
      </c>
      <c r="K183" s="2">
        <v>0.7</v>
      </c>
      <c r="L183" s="2">
        <v>0</v>
      </c>
      <c r="M183" s="2">
        <v>1.8</v>
      </c>
      <c r="N183" s="2">
        <v>2</v>
      </c>
      <c r="O183" s="2">
        <v>7.6</v>
      </c>
      <c r="P183" s="2">
        <v>0.501</v>
      </c>
      <c r="Q183" s="2">
        <v>16.3</v>
      </c>
      <c r="R183" s="2">
        <v>1.2</v>
      </c>
      <c r="S183" s="2">
        <v>-4.7</v>
      </c>
      <c r="T183" s="2">
        <v>-1.4</v>
      </c>
      <c r="U183" s="5">
        <v>-12</v>
      </c>
      <c r="W183" s="51">
        <f t="shared" si="14"/>
        <v>-2.4800000000000004</v>
      </c>
      <c r="X183" s="51">
        <f t="shared" si="15"/>
        <v>0</v>
      </c>
      <c r="Y183" s="49">
        <f t="shared" si="16"/>
        <v>34.770304000000003</v>
      </c>
      <c r="Z183" s="9">
        <f t="shared" si="17"/>
        <v>17.385152000000001</v>
      </c>
    </row>
    <row r="184" spans="1:26" x14ac:dyDescent="0.2">
      <c r="A184" s="2" t="s">
        <v>304</v>
      </c>
      <c r="B184" s="2" t="s">
        <v>45</v>
      </c>
      <c r="C184" s="2">
        <v>51</v>
      </c>
      <c r="D184" s="2">
        <v>80</v>
      </c>
      <c r="E184" s="2">
        <v>22.3</v>
      </c>
      <c r="F184" s="2">
        <v>0.505</v>
      </c>
      <c r="G184" s="2">
        <v>0.39100000000000001</v>
      </c>
      <c r="H184" s="2">
        <v>0.67800000000000005</v>
      </c>
      <c r="I184" s="2">
        <v>2.1</v>
      </c>
      <c r="J184" s="2">
        <v>0.5</v>
      </c>
      <c r="K184" s="2">
        <v>1</v>
      </c>
      <c r="L184" s="2">
        <v>0.4</v>
      </c>
      <c r="M184" s="2">
        <v>0.6</v>
      </c>
      <c r="N184" s="2">
        <v>1.5</v>
      </c>
      <c r="O184" s="2">
        <v>6.1</v>
      </c>
      <c r="P184" s="2">
        <v>0.58099999999999996</v>
      </c>
      <c r="Q184" s="2">
        <v>11.6</v>
      </c>
      <c r="R184" s="2">
        <v>3.1</v>
      </c>
      <c r="S184" s="2">
        <v>0.7</v>
      </c>
      <c r="T184" s="2">
        <v>1.2</v>
      </c>
      <c r="U184" s="5">
        <v>2</v>
      </c>
      <c r="V184" s="51">
        <f t="shared" ref="V184:V205" si="19">C184*(D184/82*E184/48*Q184/100)</f>
        <v>2.6814390243902442</v>
      </c>
      <c r="W184" s="51">
        <f t="shared" si="14"/>
        <v>2.12</v>
      </c>
      <c r="X184" s="51">
        <f t="shared" si="15"/>
        <v>5.6846507317073183</v>
      </c>
      <c r="Y184" s="49">
        <f t="shared" si="16"/>
        <v>28.525119999999998</v>
      </c>
      <c r="Z184" s="9">
        <f t="shared" si="17"/>
        <v>17.104885365853658</v>
      </c>
    </row>
    <row r="185" spans="1:26" x14ac:dyDescent="0.2">
      <c r="A185" s="2" t="s">
        <v>275</v>
      </c>
      <c r="B185" s="2" t="s">
        <v>37</v>
      </c>
      <c r="C185" s="2">
        <v>36</v>
      </c>
      <c r="D185" s="2">
        <v>62</v>
      </c>
      <c r="E185" s="2">
        <v>18.399999999999999</v>
      </c>
      <c r="F185" s="2">
        <v>0.46</v>
      </c>
      <c r="G185" s="2">
        <v>0.28100000000000003</v>
      </c>
      <c r="H185" s="2">
        <v>0.85299999999999998</v>
      </c>
      <c r="I185" s="2">
        <v>4.3</v>
      </c>
      <c r="J185" s="2">
        <v>1.2</v>
      </c>
      <c r="K185" s="2">
        <v>0.4</v>
      </c>
      <c r="L185" s="2">
        <v>0.4</v>
      </c>
      <c r="M185" s="2">
        <v>0.6</v>
      </c>
      <c r="N185" s="2">
        <v>1.6</v>
      </c>
      <c r="O185" s="2">
        <v>9.6999999999999993</v>
      </c>
      <c r="P185" s="2">
        <v>0.55000000000000004</v>
      </c>
      <c r="Q185" s="2">
        <v>23.2</v>
      </c>
      <c r="R185" s="2">
        <v>2.7</v>
      </c>
      <c r="S185" s="2">
        <v>-1.7</v>
      </c>
      <c r="T185" s="2">
        <v>0.1</v>
      </c>
      <c r="U185" s="5">
        <v>1</v>
      </c>
      <c r="V185" s="51">
        <f t="shared" si="19"/>
        <v>2.4207219512195119</v>
      </c>
      <c r="W185" s="51">
        <f t="shared" si="14"/>
        <v>1.32</v>
      </c>
      <c r="X185" s="51">
        <f t="shared" si="15"/>
        <v>3.1953529756097558</v>
      </c>
      <c r="Y185" s="49">
        <f t="shared" si="16"/>
        <v>30.987599999999997</v>
      </c>
      <c r="Z185" s="9">
        <f t="shared" si="17"/>
        <v>17.091476487804876</v>
      </c>
    </row>
    <row r="186" spans="1:26" x14ac:dyDescent="0.2">
      <c r="A186" s="2" t="s">
        <v>339</v>
      </c>
      <c r="B186" s="2" t="s">
        <v>28</v>
      </c>
      <c r="C186" s="2">
        <v>31</v>
      </c>
      <c r="D186" s="2">
        <v>46</v>
      </c>
      <c r="E186" s="2">
        <v>22.1</v>
      </c>
      <c r="F186" s="2">
        <v>0.49</v>
      </c>
      <c r="G186" s="2">
        <v>0</v>
      </c>
      <c r="H186" s="2">
        <v>0.436</v>
      </c>
      <c r="I186" s="2">
        <v>8.8000000000000007</v>
      </c>
      <c r="J186" s="2">
        <v>2.2000000000000002</v>
      </c>
      <c r="K186" s="2">
        <v>0.7</v>
      </c>
      <c r="L186" s="2">
        <v>0.8</v>
      </c>
      <c r="M186" s="2">
        <v>1.3</v>
      </c>
      <c r="N186" s="2">
        <v>2.8</v>
      </c>
      <c r="O186" s="2">
        <v>5</v>
      </c>
      <c r="P186" s="2">
        <v>0.49099999999999999</v>
      </c>
      <c r="Q186" s="2">
        <v>12.6</v>
      </c>
      <c r="R186" s="2">
        <v>2.2000000000000002</v>
      </c>
      <c r="S186" s="2">
        <v>2.1</v>
      </c>
      <c r="T186" s="2">
        <v>1.1000000000000001</v>
      </c>
      <c r="U186" s="5">
        <v>3</v>
      </c>
      <c r="V186" s="51">
        <f t="shared" si="19"/>
        <v>1.0088515243902443</v>
      </c>
      <c r="W186" s="51">
        <f t="shared" si="14"/>
        <v>1.9200000000000004</v>
      </c>
      <c r="X186" s="51">
        <f t="shared" si="15"/>
        <v>1.9369949268292694</v>
      </c>
      <c r="Y186" s="49">
        <f t="shared" si="16"/>
        <v>30.755600000000001</v>
      </c>
      <c r="Z186" s="9">
        <f t="shared" si="17"/>
        <v>16.346297463414636</v>
      </c>
    </row>
    <row r="187" spans="1:26" x14ac:dyDescent="0.2">
      <c r="A187" s="2" t="s">
        <v>138</v>
      </c>
      <c r="B187" s="2" t="s">
        <v>44</v>
      </c>
      <c r="C187" s="2">
        <v>34</v>
      </c>
      <c r="D187" s="2">
        <v>66</v>
      </c>
      <c r="E187" s="2">
        <v>25</v>
      </c>
      <c r="F187" s="2">
        <v>0.48499999999999999</v>
      </c>
      <c r="G187" s="2">
        <v>0.39200000000000002</v>
      </c>
      <c r="H187" s="2">
        <v>0.59299999999999997</v>
      </c>
      <c r="I187" s="2">
        <v>4.2</v>
      </c>
      <c r="J187" s="2">
        <v>0.6</v>
      </c>
      <c r="K187" s="2">
        <v>0.6</v>
      </c>
      <c r="L187" s="2">
        <v>0.4</v>
      </c>
      <c r="M187" s="2">
        <v>0.4</v>
      </c>
      <c r="N187" s="2">
        <v>1.5</v>
      </c>
      <c r="O187" s="2">
        <v>6.6</v>
      </c>
      <c r="P187" s="2">
        <v>0.58599999999999997</v>
      </c>
      <c r="Q187" s="2">
        <v>10.7</v>
      </c>
      <c r="R187" s="2">
        <v>3</v>
      </c>
      <c r="S187" s="2">
        <v>-0.5</v>
      </c>
      <c r="T187" s="2">
        <v>0.6</v>
      </c>
      <c r="U187" s="5">
        <v>5</v>
      </c>
      <c r="V187" s="51">
        <f t="shared" si="19"/>
        <v>1.525076219512195</v>
      </c>
      <c r="W187" s="51">
        <f t="shared" si="14"/>
        <v>2.4400000000000004</v>
      </c>
      <c r="X187" s="51">
        <f t="shared" si="15"/>
        <v>3.7211859756097563</v>
      </c>
      <c r="Y187" s="49">
        <f t="shared" si="16"/>
        <v>28.796064000000001</v>
      </c>
      <c r="Z187" s="9">
        <f t="shared" si="17"/>
        <v>16.258624987804879</v>
      </c>
    </row>
    <row r="188" spans="1:26" x14ac:dyDescent="0.2">
      <c r="A188" s="2" t="s">
        <v>407</v>
      </c>
      <c r="B188" s="2" t="s">
        <v>46</v>
      </c>
      <c r="C188" s="2">
        <v>28</v>
      </c>
      <c r="D188" s="2">
        <v>80</v>
      </c>
      <c r="E188" s="2">
        <v>27.4</v>
      </c>
      <c r="F188" s="2">
        <v>0.39600000000000002</v>
      </c>
      <c r="G188" s="2">
        <v>0.36799999999999999</v>
      </c>
      <c r="H188" s="2">
        <v>0.81299999999999994</v>
      </c>
      <c r="I188" s="2">
        <v>2.8</v>
      </c>
      <c r="J188" s="2">
        <v>2.4</v>
      </c>
      <c r="K188" s="2">
        <v>0.6</v>
      </c>
      <c r="L188" s="2">
        <v>0.4</v>
      </c>
      <c r="M188" s="2">
        <v>1.6</v>
      </c>
      <c r="N188" s="2">
        <v>1.8</v>
      </c>
      <c r="O188" s="2">
        <v>9.5</v>
      </c>
      <c r="P188" s="2">
        <v>0.54</v>
      </c>
      <c r="Q188" s="2">
        <v>16.399999999999999</v>
      </c>
      <c r="R188" s="2">
        <v>1.4</v>
      </c>
      <c r="S188" s="2">
        <v>-2.4</v>
      </c>
      <c r="T188" s="2">
        <v>-0.2</v>
      </c>
      <c r="U188" s="5">
        <v>-12</v>
      </c>
      <c r="V188" s="51">
        <f t="shared" si="19"/>
        <v>2.5573333333333332</v>
      </c>
      <c r="W188" s="51">
        <f t="shared" si="14"/>
        <v>-1.9200000000000004</v>
      </c>
      <c r="X188" s="51">
        <f t="shared" si="15"/>
        <v>-4.9100800000000007</v>
      </c>
      <c r="Y188" s="49">
        <f t="shared" si="16"/>
        <v>37.407999999999994</v>
      </c>
      <c r="Z188" s="9">
        <f t="shared" si="17"/>
        <v>16.248959999999997</v>
      </c>
    </row>
    <row r="189" spans="1:26" x14ac:dyDescent="0.2">
      <c r="A189" s="2" t="s">
        <v>162</v>
      </c>
      <c r="B189" s="2" t="s">
        <v>21</v>
      </c>
      <c r="C189" s="2">
        <v>41</v>
      </c>
      <c r="D189" s="2">
        <v>62</v>
      </c>
      <c r="E189" s="2">
        <v>24.2</v>
      </c>
      <c r="F189" s="2">
        <v>0.41599999999999998</v>
      </c>
      <c r="G189" s="2">
        <v>0.378</v>
      </c>
      <c r="H189" s="2">
        <v>0.86</v>
      </c>
      <c r="I189" s="2">
        <v>2.1</v>
      </c>
      <c r="J189" s="2">
        <v>1.1000000000000001</v>
      </c>
      <c r="K189" s="2">
        <v>0.6</v>
      </c>
      <c r="L189" s="2">
        <v>0.1</v>
      </c>
      <c r="M189" s="2">
        <v>0.5</v>
      </c>
      <c r="N189" s="2">
        <v>1.1000000000000001</v>
      </c>
      <c r="O189" s="2">
        <v>10.5</v>
      </c>
      <c r="P189" s="2">
        <v>0.56499999999999995</v>
      </c>
      <c r="Q189" s="2">
        <v>17.899999999999999</v>
      </c>
      <c r="R189" s="2">
        <v>3.3</v>
      </c>
      <c r="S189" s="2">
        <v>-0.2</v>
      </c>
      <c r="T189" s="2">
        <v>0.7</v>
      </c>
      <c r="U189" s="5">
        <v>3</v>
      </c>
      <c r="V189" s="51">
        <f t="shared" si="19"/>
        <v>2.7976208333333328</v>
      </c>
      <c r="W189" s="51">
        <f t="shared" si="14"/>
        <v>2.2000000000000002</v>
      </c>
      <c r="X189" s="51">
        <f t="shared" si="15"/>
        <v>6.1547658333333324</v>
      </c>
      <c r="Y189" s="49">
        <f t="shared" si="16"/>
        <v>26.294199999999996</v>
      </c>
      <c r="Z189" s="9">
        <f t="shared" si="17"/>
        <v>16.224482916666666</v>
      </c>
    </row>
    <row r="190" spans="1:26" x14ac:dyDescent="0.2">
      <c r="A190" s="2" t="s">
        <v>310</v>
      </c>
      <c r="B190" s="2" t="s">
        <v>21</v>
      </c>
      <c r="C190" s="2">
        <v>41</v>
      </c>
      <c r="D190" s="2">
        <v>78</v>
      </c>
      <c r="E190" s="2">
        <v>25.2</v>
      </c>
      <c r="F190" s="2">
        <v>0.41299999999999998</v>
      </c>
      <c r="G190" s="2">
        <v>0.33200000000000002</v>
      </c>
      <c r="H190" s="2">
        <v>0.62</v>
      </c>
      <c r="I190" s="2">
        <v>3.3</v>
      </c>
      <c r="J190" s="2">
        <v>1.6</v>
      </c>
      <c r="K190" s="2">
        <v>0.6</v>
      </c>
      <c r="L190" s="2">
        <v>0.2</v>
      </c>
      <c r="M190" s="2">
        <v>0.7</v>
      </c>
      <c r="N190" s="2">
        <v>1.8</v>
      </c>
      <c r="O190" s="2">
        <v>6.4</v>
      </c>
      <c r="P190" s="2">
        <v>0.50600000000000001</v>
      </c>
      <c r="Q190" s="2">
        <v>12.3</v>
      </c>
      <c r="R190" s="2">
        <v>2.9</v>
      </c>
      <c r="S190" s="2">
        <v>-0.4</v>
      </c>
      <c r="T190" s="2">
        <v>0.8</v>
      </c>
      <c r="U190" s="5">
        <v>-2</v>
      </c>
      <c r="V190" s="51">
        <f t="shared" si="19"/>
        <v>2.5184250000000001</v>
      </c>
      <c r="W190" s="51">
        <f t="shared" si="14"/>
        <v>1.08</v>
      </c>
      <c r="X190" s="51">
        <f t="shared" si="15"/>
        <v>2.7198990000000003</v>
      </c>
      <c r="Y190" s="49">
        <f t="shared" si="16"/>
        <v>29.635008000000003</v>
      </c>
      <c r="Z190" s="9">
        <f t="shared" si="17"/>
        <v>16.177453500000002</v>
      </c>
    </row>
    <row r="191" spans="1:26" x14ac:dyDescent="0.2">
      <c r="A191" s="2" t="s">
        <v>171</v>
      </c>
      <c r="B191" s="2" t="s">
        <v>45</v>
      </c>
      <c r="C191" s="2">
        <v>51</v>
      </c>
      <c r="D191" s="2">
        <v>80</v>
      </c>
      <c r="E191" s="2">
        <v>21.3</v>
      </c>
      <c r="F191" s="2">
        <v>0.43</v>
      </c>
      <c r="G191" s="2">
        <v>0.31900000000000001</v>
      </c>
      <c r="H191" s="2">
        <v>0.78100000000000003</v>
      </c>
      <c r="I191" s="2">
        <v>2.7</v>
      </c>
      <c r="J191" s="2">
        <v>2.4</v>
      </c>
      <c r="K191" s="2">
        <v>0.8</v>
      </c>
      <c r="L191" s="2">
        <v>0.3</v>
      </c>
      <c r="M191" s="2">
        <v>1</v>
      </c>
      <c r="N191" s="2">
        <v>1.6</v>
      </c>
      <c r="O191" s="2">
        <v>6.7</v>
      </c>
      <c r="P191" s="2">
        <v>0.496</v>
      </c>
      <c r="Q191" s="2">
        <v>16.5</v>
      </c>
      <c r="R191" s="2">
        <v>1.9</v>
      </c>
      <c r="S191" s="2">
        <v>-1</v>
      </c>
      <c r="T191" s="2">
        <v>0.4</v>
      </c>
      <c r="U191" s="5">
        <v>-8</v>
      </c>
      <c r="V191" s="51">
        <f t="shared" si="19"/>
        <v>3.6430792682926834</v>
      </c>
      <c r="W191" s="51">
        <f t="shared" si="14"/>
        <v>-0.68</v>
      </c>
      <c r="X191" s="51">
        <f t="shared" si="15"/>
        <v>-2.4772939024390248</v>
      </c>
      <c r="Y191" s="49">
        <f t="shared" si="16"/>
        <v>34.762239999999998</v>
      </c>
      <c r="Z191" s="9">
        <f t="shared" si="17"/>
        <v>16.142473048780488</v>
      </c>
    </row>
    <row r="192" spans="1:26" x14ac:dyDescent="0.2">
      <c r="A192" s="2" t="s">
        <v>56</v>
      </c>
      <c r="B192" s="2" t="s">
        <v>24</v>
      </c>
      <c r="C192" s="2">
        <v>61</v>
      </c>
      <c r="D192" s="2">
        <v>72</v>
      </c>
      <c r="E192" s="2">
        <v>14.2</v>
      </c>
      <c r="F192" s="2">
        <v>0.44500000000000001</v>
      </c>
      <c r="G192" s="2">
        <v>0.375</v>
      </c>
      <c r="H192" s="2">
        <v>0.78900000000000003</v>
      </c>
      <c r="I192" s="2">
        <v>2.9</v>
      </c>
      <c r="J192" s="2">
        <v>1.3</v>
      </c>
      <c r="K192" s="2">
        <v>0.7</v>
      </c>
      <c r="L192" s="2">
        <v>0.4</v>
      </c>
      <c r="M192" s="2">
        <v>0.5</v>
      </c>
      <c r="N192" s="2">
        <v>0.9</v>
      </c>
      <c r="O192" s="2">
        <v>3.4</v>
      </c>
      <c r="P192" s="2">
        <v>0.52500000000000002</v>
      </c>
      <c r="Q192" s="2">
        <v>12.1</v>
      </c>
      <c r="R192" s="2">
        <v>2.7</v>
      </c>
      <c r="S192" s="2">
        <v>1.6</v>
      </c>
      <c r="T192" s="2">
        <v>0.9</v>
      </c>
      <c r="U192" s="5">
        <v>8</v>
      </c>
      <c r="V192" s="51">
        <f t="shared" si="19"/>
        <v>1.9172597560975604</v>
      </c>
      <c r="W192" s="51">
        <f t="shared" si="14"/>
        <v>3.04</v>
      </c>
      <c r="X192" s="51">
        <f t="shared" si="15"/>
        <v>5.8284696585365836</v>
      </c>
      <c r="Y192" s="49">
        <f t="shared" si="16"/>
        <v>26.251199999999997</v>
      </c>
      <c r="Z192" s="9">
        <f t="shared" si="17"/>
        <v>16.03983482926829</v>
      </c>
    </row>
    <row r="193" spans="1:26" x14ac:dyDescent="0.2">
      <c r="A193" s="2" t="s">
        <v>377</v>
      </c>
      <c r="B193" s="2" t="s">
        <v>45</v>
      </c>
      <c r="C193" s="2">
        <v>51</v>
      </c>
      <c r="D193" s="2">
        <v>74</v>
      </c>
      <c r="E193" s="2">
        <v>27.8</v>
      </c>
      <c r="F193" s="2">
        <v>0.442</v>
      </c>
      <c r="G193" s="2">
        <v>0.371</v>
      </c>
      <c r="H193" s="2">
        <v>0.69099999999999995</v>
      </c>
      <c r="I193" s="2">
        <v>2.2000000000000002</v>
      </c>
      <c r="J193" s="2">
        <v>2.8</v>
      </c>
      <c r="K193" s="2">
        <v>0.6</v>
      </c>
      <c r="L193" s="2">
        <v>0.1</v>
      </c>
      <c r="M193" s="2">
        <v>1.6</v>
      </c>
      <c r="N193" s="2">
        <v>2.5</v>
      </c>
      <c r="O193" s="2">
        <v>12</v>
      </c>
      <c r="P193" s="2">
        <v>0.54500000000000004</v>
      </c>
      <c r="Q193" s="2">
        <v>20.3</v>
      </c>
      <c r="R193" s="2">
        <v>2.5</v>
      </c>
      <c r="S193" s="2">
        <v>-1.6</v>
      </c>
      <c r="T193" s="2">
        <v>0.2</v>
      </c>
      <c r="U193" s="5">
        <v>-7</v>
      </c>
      <c r="V193" s="51">
        <f t="shared" si="19"/>
        <v>5.4111259146341473</v>
      </c>
      <c r="W193" s="51">
        <f t="shared" si="14"/>
        <v>-0.32000000000000006</v>
      </c>
      <c r="X193" s="51">
        <f t="shared" si="15"/>
        <v>-1.7315602926829274</v>
      </c>
      <c r="Y193" s="49">
        <f t="shared" si="16"/>
        <v>33.684800000000003</v>
      </c>
      <c r="Z193" s="9">
        <f t="shared" si="17"/>
        <v>15.976619853658537</v>
      </c>
    </row>
    <row r="194" spans="1:26" x14ac:dyDescent="0.2">
      <c r="A194" s="2" t="s">
        <v>370</v>
      </c>
      <c r="B194" s="2" t="s">
        <v>35</v>
      </c>
      <c r="C194" s="2">
        <v>51</v>
      </c>
      <c r="D194" s="2">
        <v>76</v>
      </c>
      <c r="E194" s="2">
        <v>18</v>
      </c>
      <c r="F194" s="2">
        <v>0.44900000000000001</v>
      </c>
      <c r="G194" s="2">
        <v>0.32400000000000001</v>
      </c>
      <c r="H194" s="2">
        <v>0.79200000000000004</v>
      </c>
      <c r="I194" s="2">
        <v>2.2000000000000002</v>
      </c>
      <c r="J194" s="2">
        <v>1.1000000000000001</v>
      </c>
      <c r="K194" s="2">
        <v>0.7</v>
      </c>
      <c r="L194" s="2">
        <v>0.2</v>
      </c>
      <c r="M194" s="2">
        <v>0.9</v>
      </c>
      <c r="N194" s="2">
        <v>1.7</v>
      </c>
      <c r="O194" s="2">
        <v>8.4</v>
      </c>
      <c r="P194" s="2">
        <v>0.55200000000000005</v>
      </c>
      <c r="Q194" s="2">
        <v>21.1</v>
      </c>
      <c r="R194" s="2">
        <v>2.8</v>
      </c>
      <c r="S194" s="2">
        <v>-1.5</v>
      </c>
      <c r="T194" s="2">
        <v>0.2</v>
      </c>
      <c r="U194" s="5">
        <v>0</v>
      </c>
      <c r="V194" s="51">
        <f t="shared" si="19"/>
        <v>3.7401036585365857</v>
      </c>
      <c r="W194" s="51">
        <f t="shared" si="14"/>
        <v>1.2</v>
      </c>
      <c r="X194" s="51">
        <f t="shared" si="15"/>
        <v>4.488124390243903</v>
      </c>
      <c r="Y194" s="49">
        <f t="shared" si="16"/>
        <v>27.441472000000005</v>
      </c>
      <c r="Z194" s="9">
        <f t="shared" si="17"/>
        <v>15.964798195121954</v>
      </c>
    </row>
    <row r="195" spans="1:26" x14ac:dyDescent="0.2">
      <c r="A195" s="2" t="s">
        <v>170</v>
      </c>
      <c r="B195" s="2" t="s">
        <v>25</v>
      </c>
      <c r="C195" s="2">
        <v>41</v>
      </c>
      <c r="D195" s="2">
        <v>66</v>
      </c>
      <c r="E195" s="2">
        <v>15.8</v>
      </c>
      <c r="F195" s="2">
        <v>0.57899999999999996</v>
      </c>
      <c r="G195" s="3"/>
      <c r="H195" s="2">
        <v>0.64500000000000002</v>
      </c>
      <c r="I195" s="2">
        <v>4.7</v>
      </c>
      <c r="J195" s="2">
        <v>0.6</v>
      </c>
      <c r="K195" s="2">
        <v>0.4</v>
      </c>
      <c r="L195" s="2">
        <v>0.3</v>
      </c>
      <c r="M195" s="2">
        <v>0.5</v>
      </c>
      <c r="N195" s="2">
        <v>1.7</v>
      </c>
      <c r="O195" s="2">
        <v>4.8</v>
      </c>
      <c r="P195" s="2">
        <v>0.60299999999999998</v>
      </c>
      <c r="Q195" s="2">
        <v>12.4</v>
      </c>
      <c r="R195" s="2">
        <v>3.4</v>
      </c>
      <c r="S195" s="2">
        <v>0</v>
      </c>
      <c r="T195" s="2">
        <v>0.5</v>
      </c>
      <c r="U195" s="5">
        <v>19</v>
      </c>
      <c r="V195" s="51">
        <f t="shared" si="19"/>
        <v>1.3469500000000003</v>
      </c>
      <c r="W195" s="51">
        <f t="shared" si="14"/>
        <v>5.36</v>
      </c>
      <c r="X195" s="51">
        <f t="shared" si="15"/>
        <v>7.2196520000000017</v>
      </c>
      <c r="Y195" s="49">
        <f t="shared" si="16"/>
        <v>24.642816000000003</v>
      </c>
      <c r="Z195" s="9">
        <f t="shared" si="17"/>
        <v>15.931234000000003</v>
      </c>
    </row>
    <row r="196" spans="1:26" x14ac:dyDescent="0.2">
      <c r="A196" s="2" t="s">
        <v>228</v>
      </c>
      <c r="B196" s="2" t="s">
        <v>26</v>
      </c>
      <c r="C196" s="2">
        <v>51</v>
      </c>
      <c r="D196" s="2">
        <v>59</v>
      </c>
      <c r="E196" s="2">
        <v>27</v>
      </c>
      <c r="F196" s="2">
        <v>0.40799999999999997</v>
      </c>
      <c r="G196" s="2">
        <v>0.371</v>
      </c>
      <c r="H196" s="2">
        <v>0.78300000000000003</v>
      </c>
      <c r="I196" s="2">
        <v>3.4</v>
      </c>
      <c r="J196" s="2">
        <v>1.6</v>
      </c>
      <c r="K196" s="2">
        <v>0.6</v>
      </c>
      <c r="L196" s="2">
        <v>0.2</v>
      </c>
      <c r="M196" s="2">
        <v>1.1000000000000001</v>
      </c>
      <c r="N196" s="2">
        <v>2.2000000000000002</v>
      </c>
      <c r="O196" s="2">
        <v>12.7</v>
      </c>
      <c r="P196" s="2">
        <v>0.52200000000000002</v>
      </c>
      <c r="Q196" s="2">
        <v>22.9</v>
      </c>
      <c r="R196" s="2">
        <v>2.6</v>
      </c>
      <c r="S196" s="2">
        <v>-1.2</v>
      </c>
      <c r="T196" s="2">
        <v>0.3</v>
      </c>
      <c r="U196" s="5">
        <v>-3</v>
      </c>
      <c r="V196" s="51">
        <f t="shared" si="19"/>
        <v>4.726790396341463</v>
      </c>
      <c r="W196" s="51">
        <f t="shared" si="14"/>
        <v>0.56000000000000005</v>
      </c>
      <c r="X196" s="51">
        <f t="shared" si="15"/>
        <v>2.6470026219512195</v>
      </c>
      <c r="Y196" s="49">
        <f t="shared" si="16"/>
        <v>28.814183999999997</v>
      </c>
      <c r="Z196" s="9">
        <f t="shared" si="17"/>
        <v>15.730593310975609</v>
      </c>
    </row>
    <row r="197" spans="1:26" x14ac:dyDescent="0.2">
      <c r="A197" s="2" t="s">
        <v>551</v>
      </c>
      <c r="B197" s="2" t="s">
        <v>39</v>
      </c>
      <c r="C197" s="2">
        <v>26</v>
      </c>
      <c r="D197" s="2">
        <v>60</v>
      </c>
      <c r="E197" s="2">
        <v>25.9</v>
      </c>
      <c r="F197" s="2">
        <v>0.43</v>
      </c>
      <c r="G197" s="2">
        <v>0.40400000000000003</v>
      </c>
      <c r="H197" s="2">
        <v>0.85599999999999998</v>
      </c>
      <c r="I197" s="2">
        <v>2.2999999999999998</v>
      </c>
      <c r="J197" s="2">
        <v>1</v>
      </c>
      <c r="K197" s="2">
        <v>0.6</v>
      </c>
      <c r="L197" s="2">
        <v>0.2</v>
      </c>
      <c r="M197" s="2">
        <v>0.6</v>
      </c>
      <c r="N197" s="2">
        <v>2.2999999999999998</v>
      </c>
      <c r="O197" s="2">
        <v>13.2</v>
      </c>
      <c r="P197" s="2">
        <v>0.58799999999999997</v>
      </c>
      <c r="Q197" s="2">
        <v>19.5</v>
      </c>
      <c r="R197" s="2">
        <v>3.2</v>
      </c>
      <c r="S197" s="2">
        <v>-0.7</v>
      </c>
      <c r="T197" s="2">
        <v>0.5</v>
      </c>
      <c r="U197" s="5">
        <v>2</v>
      </c>
      <c r="V197" s="51">
        <f t="shared" si="19"/>
        <v>2.0017225609756095</v>
      </c>
      <c r="W197" s="51">
        <f t="shared" si="14"/>
        <v>1.8800000000000003</v>
      </c>
      <c r="X197" s="51">
        <f t="shared" si="15"/>
        <v>3.7632384146341464</v>
      </c>
      <c r="Y197" s="49">
        <f t="shared" si="16"/>
        <v>27.651839999999996</v>
      </c>
      <c r="Z197" s="9">
        <f t="shared" si="17"/>
        <v>15.707539207317071</v>
      </c>
    </row>
    <row r="198" spans="1:26" x14ac:dyDescent="0.2">
      <c r="A198" s="2" t="s">
        <v>152</v>
      </c>
      <c r="B198" s="2" t="s">
        <v>27</v>
      </c>
      <c r="C198" s="2">
        <v>20</v>
      </c>
      <c r="D198" s="2">
        <v>59</v>
      </c>
      <c r="E198" s="2">
        <v>22.6</v>
      </c>
      <c r="F198" s="2">
        <v>0.44400000000000001</v>
      </c>
      <c r="G198" s="2">
        <v>0.376</v>
      </c>
      <c r="H198" s="2">
        <v>0.79200000000000004</v>
      </c>
      <c r="I198" s="2">
        <v>2.8</v>
      </c>
      <c r="J198" s="2">
        <v>3.1</v>
      </c>
      <c r="K198" s="2">
        <v>0.7</v>
      </c>
      <c r="L198" s="2">
        <v>0.4</v>
      </c>
      <c r="M198" s="2">
        <v>1.1000000000000001</v>
      </c>
      <c r="N198" s="2">
        <v>2</v>
      </c>
      <c r="O198" s="2">
        <v>7.3</v>
      </c>
      <c r="P198" s="2">
        <v>0.58099999999999996</v>
      </c>
      <c r="Q198" s="2">
        <v>14.1</v>
      </c>
      <c r="R198" s="2">
        <v>2.8</v>
      </c>
      <c r="S198" s="2">
        <v>-0.9</v>
      </c>
      <c r="T198" s="2">
        <v>0.4</v>
      </c>
      <c r="U198" s="5">
        <v>4</v>
      </c>
      <c r="V198" s="51">
        <f t="shared" si="19"/>
        <v>0.9553323170731709</v>
      </c>
      <c r="W198" s="51">
        <f t="shared" si="14"/>
        <v>2.08</v>
      </c>
      <c r="X198" s="51">
        <f t="shared" si="15"/>
        <v>1.9870912195121955</v>
      </c>
      <c r="Y198" s="49">
        <f t="shared" si="16"/>
        <v>29.385068000000004</v>
      </c>
      <c r="Z198" s="9">
        <f t="shared" si="17"/>
        <v>15.686079609756099</v>
      </c>
    </row>
    <row r="199" spans="1:26" x14ac:dyDescent="0.2">
      <c r="A199" s="2" t="s">
        <v>575</v>
      </c>
      <c r="B199" s="2" t="s">
        <v>31</v>
      </c>
      <c r="C199" s="2">
        <v>42</v>
      </c>
      <c r="D199" s="2">
        <v>74</v>
      </c>
      <c r="E199" s="2">
        <v>27</v>
      </c>
      <c r="F199" s="2">
        <v>0.443</v>
      </c>
      <c r="G199" s="2">
        <v>0.31900000000000001</v>
      </c>
      <c r="H199" s="2">
        <v>0.72699999999999998</v>
      </c>
      <c r="I199" s="2">
        <v>2.8</v>
      </c>
      <c r="J199" s="2">
        <v>3.2</v>
      </c>
      <c r="K199" s="2">
        <v>1.1000000000000001</v>
      </c>
      <c r="L199" s="2">
        <v>0.4</v>
      </c>
      <c r="M199" s="2">
        <v>1.8</v>
      </c>
      <c r="N199" s="2">
        <v>2</v>
      </c>
      <c r="O199" s="2">
        <v>8.5</v>
      </c>
      <c r="P199" s="2">
        <v>0.51400000000000001</v>
      </c>
      <c r="Q199" s="2">
        <v>16.8</v>
      </c>
      <c r="R199" s="2">
        <v>1.1000000000000001</v>
      </c>
      <c r="S199" s="2">
        <v>-2.2999999999999998</v>
      </c>
      <c r="T199" s="2">
        <v>-0.2</v>
      </c>
      <c r="U199" s="5">
        <v>-13</v>
      </c>
      <c r="V199" s="51">
        <f t="shared" si="19"/>
        <v>3.5817804878048785</v>
      </c>
      <c r="W199" s="51">
        <f t="shared" si="14"/>
        <v>-2.2400000000000002</v>
      </c>
      <c r="X199" s="51">
        <f t="shared" si="15"/>
        <v>-8.0231882926829279</v>
      </c>
      <c r="Y199" s="49">
        <f t="shared" si="16"/>
        <v>39.157839999999993</v>
      </c>
      <c r="Z199" s="9">
        <f t="shared" si="17"/>
        <v>15.567325853658533</v>
      </c>
    </row>
    <row r="200" spans="1:26" x14ac:dyDescent="0.2">
      <c r="A200" s="2" t="s">
        <v>286</v>
      </c>
      <c r="B200" s="2" t="s">
        <v>27</v>
      </c>
      <c r="C200" s="2">
        <v>20</v>
      </c>
      <c r="D200" s="2">
        <v>36</v>
      </c>
      <c r="E200" s="2">
        <v>24.5</v>
      </c>
      <c r="F200" s="2">
        <v>0.438</v>
      </c>
      <c r="G200" s="2">
        <v>0.372</v>
      </c>
      <c r="H200" s="2">
        <v>0.81599999999999995</v>
      </c>
      <c r="I200" s="2">
        <v>3.8</v>
      </c>
      <c r="J200" s="2">
        <v>5.0999999999999996</v>
      </c>
      <c r="K200" s="2">
        <v>1.2</v>
      </c>
      <c r="L200" s="2">
        <v>0.4</v>
      </c>
      <c r="M200" s="2">
        <v>2.4</v>
      </c>
      <c r="N200" s="2">
        <v>2.2000000000000002</v>
      </c>
      <c r="O200" s="2">
        <v>14.5</v>
      </c>
      <c r="P200" s="2">
        <v>0.56599999999999995</v>
      </c>
      <c r="Q200" s="2">
        <v>26.6</v>
      </c>
      <c r="R200" s="2">
        <v>2.1</v>
      </c>
      <c r="S200" s="2">
        <v>2.2000000000000002</v>
      </c>
      <c r="T200" s="2">
        <v>0.9</v>
      </c>
      <c r="U200" s="5">
        <v>0</v>
      </c>
      <c r="V200" s="51">
        <f t="shared" si="19"/>
        <v>1.1921341463414634</v>
      </c>
      <c r="W200" s="51">
        <f t="shared" ref="W200:W263" si="20">R200*0.4+T200*0.4+U200*0.2</f>
        <v>1.2000000000000002</v>
      </c>
      <c r="X200" s="51">
        <f t="shared" ref="X200:X263" si="21">V200*W200</f>
        <v>1.4305609756097564</v>
      </c>
      <c r="Y200" s="49">
        <f t="shared" ref="Y200:Y263" si="22">D200*(O200*P200+1.5*J200+1.2*I200+3*(K200+L200)-M200-N200)/25</f>
        <v>29.688479999999998</v>
      </c>
      <c r="Z200" s="9">
        <f t="shared" ref="Z200:Z263" si="23">0.5*(X200)+0.5*(Y200)</f>
        <v>15.559520487804878</v>
      </c>
    </row>
    <row r="201" spans="1:26" x14ac:dyDescent="0.2">
      <c r="A201" s="2" t="s">
        <v>378</v>
      </c>
      <c r="B201" s="2" t="s">
        <v>31</v>
      </c>
      <c r="C201" s="2">
        <v>42</v>
      </c>
      <c r="D201" s="2">
        <v>69</v>
      </c>
      <c r="E201" s="2">
        <v>20.7</v>
      </c>
      <c r="F201" s="2">
        <v>0.46700000000000003</v>
      </c>
      <c r="G201" s="2">
        <v>0.39200000000000002</v>
      </c>
      <c r="H201" s="2">
        <v>0.71099999999999997</v>
      </c>
      <c r="I201" s="2">
        <v>3.6</v>
      </c>
      <c r="J201" s="2">
        <v>0.7</v>
      </c>
      <c r="K201" s="2">
        <v>0.6</v>
      </c>
      <c r="L201" s="2">
        <v>0.3</v>
      </c>
      <c r="M201" s="2">
        <v>0.5</v>
      </c>
      <c r="N201" s="2">
        <v>0.9</v>
      </c>
      <c r="O201" s="2">
        <v>6.1</v>
      </c>
      <c r="P201" s="2">
        <v>0.56399999999999995</v>
      </c>
      <c r="Q201" s="2">
        <v>12.8</v>
      </c>
      <c r="R201" s="2">
        <v>2.5</v>
      </c>
      <c r="S201" s="2">
        <v>-1.3</v>
      </c>
      <c r="T201" s="2">
        <v>0.2</v>
      </c>
      <c r="U201" s="5">
        <v>2</v>
      </c>
      <c r="V201" s="51">
        <f t="shared" si="19"/>
        <v>1.9508487804878047</v>
      </c>
      <c r="W201" s="51">
        <f t="shared" si="20"/>
        <v>1.48</v>
      </c>
      <c r="X201" s="51">
        <f t="shared" si="21"/>
        <v>2.8872561951219509</v>
      </c>
      <c r="Y201" s="49">
        <f t="shared" si="22"/>
        <v>27.904703999999995</v>
      </c>
      <c r="Z201" s="9">
        <f t="shared" si="23"/>
        <v>15.395980097560972</v>
      </c>
    </row>
    <row r="202" spans="1:26" x14ac:dyDescent="0.2">
      <c r="A202" s="2" t="s">
        <v>375</v>
      </c>
      <c r="B202" s="2" t="s">
        <v>21</v>
      </c>
      <c r="C202" s="2">
        <v>41</v>
      </c>
      <c r="D202" s="2">
        <v>53</v>
      </c>
      <c r="E202" s="2">
        <v>30.5</v>
      </c>
      <c r="F202" s="2">
        <v>0.39400000000000002</v>
      </c>
      <c r="G202" s="2">
        <v>0.33</v>
      </c>
      <c r="H202" s="2">
        <v>0.77900000000000003</v>
      </c>
      <c r="I202" s="2">
        <v>3.2</v>
      </c>
      <c r="J202" s="2">
        <v>2.6</v>
      </c>
      <c r="K202" s="2">
        <v>1.1000000000000001</v>
      </c>
      <c r="L202" s="2">
        <v>0.7</v>
      </c>
      <c r="M202" s="2">
        <v>1.2</v>
      </c>
      <c r="N202" s="2">
        <v>2.5</v>
      </c>
      <c r="O202" s="2">
        <v>10.199999999999999</v>
      </c>
      <c r="P202" s="2">
        <v>0.49299999999999999</v>
      </c>
      <c r="Q202" s="2">
        <v>16.8</v>
      </c>
      <c r="R202" s="2">
        <v>2.2000000000000002</v>
      </c>
      <c r="S202" s="2">
        <v>0.2</v>
      </c>
      <c r="T202" s="2">
        <v>0.9</v>
      </c>
      <c r="U202" s="5">
        <v>-6</v>
      </c>
      <c r="V202" s="51">
        <f t="shared" si="19"/>
        <v>2.828875</v>
      </c>
      <c r="W202" s="51">
        <f t="shared" si="20"/>
        <v>4.0000000000000036E-2</v>
      </c>
      <c r="X202" s="51">
        <f t="shared" si="21"/>
        <v>0.1131550000000001</v>
      </c>
      <c r="Y202" s="49">
        <f t="shared" si="22"/>
        <v>30.673431999999998</v>
      </c>
      <c r="Z202" s="9">
        <f t="shared" si="23"/>
        <v>15.393293499999999</v>
      </c>
    </row>
    <row r="203" spans="1:26" x14ac:dyDescent="0.2">
      <c r="A203" s="2" t="s">
        <v>617</v>
      </c>
      <c r="B203" s="2" t="s">
        <v>46</v>
      </c>
      <c r="C203" s="2">
        <v>28</v>
      </c>
      <c r="D203" s="2">
        <v>68</v>
      </c>
      <c r="E203" s="2">
        <v>22.3</v>
      </c>
      <c r="F203" s="2">
        <v>0.39200000000000002</v>
      </c>
      <c r="G203" s="2">
        <v>0.36499999999999999</v>
      </c>
      <c r="H203" s="2">
        <v>0.66700000000000004</v>
      </c>
      <c r="I203" s="2">
        <v>2.2999999999999998</v>
      </c>
      <c r="J203" s="2">
        <v>5.0999999999999996</v>
      </c>
      <c r="K203" s="2">
        <v>0.7</v>
      </c>
      <c r="L203" s="2">
        <v>0.1</v>
      </c>
      <c r="M203" s="2">
        <v>1.9</v>
      </c>
      <c r="N203" s="2">
        <v>1.4</v>
      </c>
      <c r="O203" s="2">
        <v>7.8</v>
      </c>
      <c r="P203" s="2">
        <v>0.48399999999999999</v>
      </c>
      <c r="Q203" s="2">
        <v>19.3</v>
      </c>
      <c r="R203" s="2">
        <v>0.7</v>
      </c>
      <c r="S203" s="2">
        <v>-3.8</v>
      </c>
      <c r="T203" s="2">
        <v>-0.7</v>
      </c>
      <c r="U203" s="5">
        <v>-13</v>
      </c>
      <c r="V203" s="51">
        <f t="shared" si="19"/>
        <v>2.081967886178862</v>
      </c>
      <c r="W203" s="51">
        <f t="shared" si="20"/>
        <v>-2.6</v>
      </c>
      <c r="X203" s="51">
        <f t="shared" si="21"/>
        <v>-5.4131165040650417</v>
      </c>
      <c r="Y203" s="49">
        <f t="shared" si="22"/>
        <v>36.135744000000003</v>
      </c>
      <c r="Z203" s="9">
        <f t="shared" si="23"/>
        <v>15.361313747967481</v>
      </c>
    </row>
    <row r="204" spans="1:26" x14ac:dyDescent="0.2">
      <c r="A204" s="2" t="s">
        <v>424</v>
      </c>
      <c r="B204" s="2" t="s">
        <v>29</v>
      </c>
      <c r="C204" s="2">
        <v>41</v>
      </c>
      <c r="D204" s="2">
        <v>65</v>
      </c>
      <c r="E204" s="2">
        <v>25.5</v>
      </c>
      <c r="F204" s="2">
        <v>0.42599999999999999</v>
      </c>
      <c r="G204" s="2">
        <v>0.26300000000000001</v>
      </c>
      <c r="H204" s="2">
        <v>0.82499999999999996</v>
      </c>
      <c r="I204" s="2">
        <v>3.8</v>
      </c>
      <c r="J204" s="2">
        <v>3.2</v>
      </c>
      <c r="K204" s="2">
        <v>0.8</v>
      </c>
      <c r="L204" s="2">
        <v>0.4</v>
      </c>
      <c r="M204" s="2">
        <v>1.5</v>
      </c>
      <c r="N204" s="2">
        <v>1.9</v>
      </c>
      <c r="O204" s="2">
        <v>9</v>
      </c>
      <c r="P204" s="2">
        <v>0.49099999999999999</v>
      </c>
      <c r="Q204" s="2">
        <v>18.5</v>
      </c>
      <c r="R204" s="2">
        <v>1.2</v>
      </c>
      <c r="S204" s="2">
        <v>-2.6</v>
      </c>
      <c r="T204" s="2">
        <v>-0.3</v>
      </c>
      <c r="U204" s="5">
        <v>-11</v>
      </c>
      <c r="V204" s="51">
        <f t="shared" si="19"/>
        <v>3.1941406250000002</v>
      </c>
      <c r="W204" s="51">
        <f t="shared" si="20"/>
        <v>-1.8400000000000003</v>
      </c>
      <c r="X204" s="51">
        <f t="shared" si="21"/>
        <v>-5.8772187500000017</v>
      </c>
      <c r="Y204" s="49">
        <f t="shared" si="22"/>
        <v>36.345400000000005</v>
      </c>
      <c r="Z204" s="9">
        <f t="shared" si="23"/>
        <v>15.234090625000002</v>
      </c>
    </row>
    <row r="205" spans="1:26" x14ac:dyDescent="0.2">
      <c r="A205" s="2" t="s">
        <v>582</v>
      </c>
      <c r="B205" s="2" t="s">
        <v>27</v>
      </c>
      <c r="C205" s="2">
        <v>20</v>
      </c>
      <c r="D205" s="2">
        <v>64</v>
      </c>
      <c r="E205" s="2">
        <v>18.399999999999999</v>
      </c>
      <c r="F205" s="2">
        <v>0.45900000000000002</v>
      </c>
      <c r="G205" s="2">
        <v>0.30599999999999999</v>
      </c>
      <c r="H205" s="2">
        <v>0.75</v>
      </c>
      <c r="I205" s="2">
        <v>4.0999999999999996</v>
      </c>
      <c r="J205" s="2">
        <v>0.9</v>
      </c>
      <c r="K205" s="2">
        <v>0.5</v>
      </c>
      <c r="L205" s="2">
        <v>0.7</v>
      </c>
      <c r="M205" s="2">
        <v>0.7</v>
      </c>
      <c r="N205" s="2">
        <v>1.4</v>
      </c>
      <c r="O205" s="2">
        <v>6.9</v>
      </c>
      <c r="P205" s="2">
        <v>0.55000000000000004</v>
      </c>
      <c r="Q205" s="2">
        <v>16.2</v>
      </c>
      <c r="R205" s="2">
        <v>2.1</v>
      </c>
      <c r="S205" s="2">
        <v>-0.8</v>
      </c>
      <c r="T205" s="2">
        <v>0.4</v>
      </c>
      <c r="U205" s="5">
        <v>-1</v>
      </c>
      <c r="V205" s="51">
        <f t="shared" si="19"/>
        <v>0.96936585365853645</v>
      </c>
      <c r="W205" s="51">
        <f t="shared" si="20"/>
        <v>0.8</v>
      </c>
      <c r="X205" s="51">
        <f t="shared" si="21"/>
        <v>0.77549268292682916</v>
      </c>
      <c r="Y205" s="49">
        <f t="shared" si="22"/>
        <v>29.606399999999997</v>
      </c>
      <c r="Z205" s="9">
        <f t="shared" si="23"/>
        <v>15.190946341463412</v>
      </c>
    </row>
    <row r="206" spans="1:26" x14ac:dyDescent="0.2">
      <c r="A206" s="2" t="s">
        <v>331</v>
      </c>
      <c r="B206" s="2" t="s">
        <v>23</v>
      </c>
      <c r="C206" s="2">
        <v>40</v>
      </c>
      <c r="D206" s="2">
        <v>55</v>
      </c>
      <c r="E206" s="2">
        <v>25.6</v>
      </c>
      <c r="F206" s="2">
        <v>0.377</v>
      </c>
      <c r="G206" s="2">
        <v>0.315</v>
      </c>
      <c r="H206" s="2">
        <v>0.78400000000000003</v>
      </c>
      <c r="I206" s="2">
        <v>3.2</v>
      </c>
      <c r="J206" s="2">
        <v>3.9</v>
      </c>
      <c r="K206" s="2">
        <v>0.7</v>
      </c>
      <c r="L206" s="2">
        <v>0.2</v>
      </c>
      <c r="M206" s="2">
        <v>2.2000000000000002</v>
      </c>
      <c r="N206" s="2">
        <v>1.7</v>
      </c>
      <c r="O206" s="2">
        <v>11</v>
      </c>
      <c r="P206" s="2">
        <v>0.48299999999999998</v>
      </c>
      <c r="Q206" s="2">
        <v>22.6</v>
      </c>
      <c r="R206" s="2">
        <v>0.2</v>
      </c>
      <c r="S206" s="2">
        <v>-3.7</v>
      </c>
      <c r="T206" s="2">
        <v>-0.6</v>
      </c>
      <c r="U206" s="5">
        <v>-16</v>
      </c>
      <c r="W206" s="51">
        <f t="shared" si="20"/>
        <v>-3.3600000000000003</v>
      </c>
      <c r="X206" s="51">
        <f t="shared" si="21"/>
        <v>0</v>
      </c>
      <c r="Y206" s="49">
        <f t="shared" si="22"/>
        <v>30.366600000000002</v>
      </c>
      <c r="Z206" s="9">
        <f t="shared" si="23"/>
        <v>15.183300000000001</v>
      </c>
    </row>
    <row r="207" spans="1:26" x14ac:dyDescent="0.2">
      <c r="A207" s="2" t="s">
        <v>247</v>
      </c>
      <c r="B207" s="2" t="s">
        <v>47</v>
      </c>
      <c r="C207" s="2">
        <v>37</v>
      </c>
      <c r="D207" s="2">
        <v>52</v>
      </c>
      <c r="E207" s="2">
        <v>27.4</v>
      </c>
      <c r="F207" s="2">
        <v>0.41899999999999998</v>
      </c>
      <c r="G207" s="2">
        <v>0.35899999999999999</v>
      </c>
      <c r="H207" s="2">
        <v>0.86799999999999999</v>
      </c>
      <c r="I207" s="2">
        <v>2.2000000000000002</v>
      </c>
      <c r="J207" s="2">
        <v>5.2</v>
      </c>
      <c r="K207" s="2">
        <v>0.7</v>
      </c>
      <c r="L207" s="2">
        <v>0.1</v>
      </c>
      <c r="M207" s="2">
        <v>2.2000000000000002</v>
      </c>
      <c r="N207" s="2">
        <v>2.5</v>
      </c>
      <c r="O207" s="2">
        <v>14.5</v>
      </c>
      <c r="P207" s="2">
        <v>0.51</v>
      </c>
      <c r="Q207" s="2">
        <v>26.4</v>
      </c>
      <c r="R207" s="2">
        <v>1.9</v>
      </c>
      <c r="S207" s="2">
        <v>-1.4</v>
      </c>
      <c r="T207" s="2">
        <v>0.2</v>
      </c>
      <c r="U207" s="5">
        <v>-7</v>
      </c>
      <c r="V207" s="51">
        <f t="shared" ref="V207:V216" si="24">C207*(D207/82*E207/48*Q207/100)</f>
        <v>3.535936585365854</v>
      </c>
      <c r="W207" s="51">
        <f t="shared" si="20"/>
        <v>-0.56000000000000005</v>
      </c>
      <c r="X207" s="51">
        <f t="shared" si="21"/>
        <v>-1.9801244878048785</v>
      </c>
      <c r="Y207" s="49">
        <f t="shared" si="22"/>
        <v>32.312800000000003</v>
      </c>
      <c r="Z207" s="9">
        <f t="shared" si="23"/>
        <v>15.166337756097562</v>
      </c>
    </row>
    <row r="208" spans="1:26" x14ac:dyDescent="0.2">
      <c r="A208" s="2" t="s">
        <v>164</v>
      </c>
      <c r="B208" s="2" t="s">
        <v>30</v>
      </c>
      <c r="C208" s="2">
        <v>43</v>
      </c>
      <c r="D208" s="2">
        <v>64</v>
      </c>
      <c r="E208" s="2">
        <v>23.5</v>
      </c>
      <c r="F208" s="2">
        <v>0.45500000000000002</v>
      </c>
      <c r="G208" s="2">
        <v>0.372</v>
      </c>
      <c r="H208" s="2">
        <v>0.78200000000000003</v>
      </c>
      <c r="I208" s="2">
        <v>4</v>
      </c>
      <c r="J208" s="2">
        <v>1</v>
      </c>
      <c r="K208" s="2">
        <v>0.7</v>
      </c>
      <c r="L208" s="2">
        <v>0.3</v>
      </c>
      <c r="M208" s="2">
        <v>0.9</v>
      </c>
      <c r="N208" s="2">
        <v>2.6</v>
      </c>
      <c r="O208" s="2">
        <v>6.7</v>
      </c>
      <c r="P208" s="2">
        <v>0.58099999999999996</v>
      </c>
      <c r="Q208" s="2">
        <v>13</v>
      </c>
      <c r="R208" s="2">
        <v>3.1</v>
      </c>
      <c r="S208" s="2">
        <v>0</v>
      </c>
      <c r="T208" s="2">
        <v>0.8</v>
      </c>
      <c r="U208" s="5">
        <v>5</v>
      </c>
      <c r="V208" s="51">
        <f t="shared" si="24"/>
        <v>2.1360162601626018</v>
      </c>
      <c r="W208" s="51">
        <f t="shared" si="20"/>
        <v>2.5600000000000005</v>
      </c>
      <c r="X208" s="51">
        <f t="shared" si="21"/>
        <v>5.4682016260162616</v>
      </c>
      <c r="Y208" s="49">
        <f t="shared" si="22"/>
        <v>24.813311999999996</v>
      </c>
      <c r="Z208" s="9">
        <f t="shared" si="23"/>
        <v>15.140756813008128</v>
      </c>
    </row>
    <row r="209" spans="1:26" x14ac:dyDescent="0.2">
      <c r="A209" s="2" t="s">
        <v>433</v>
      </c>
      <c r="B209" s="2" t="s">
        <v>21</v>
      </c>
      <c r="C209" s="2">
        <v>41</v>
      </c>
      <c r="D209" s="2">
        <v>46</v>
      </c>
      <c r="E209" s="2">
        <v>30.1</v>
      </c>
      <c r="F209" s="2">
        <v>0.42399999999999999</v>
      </c>
      <c r="G209" s="2">
        <v>0.39500000000000002</v>
      </c>
      <c r="H209" s="2">
        <v>0.64600000000000002</v>
      </c>
      <c r="I209" s="2">
        <v>3.3</v>
      </c>
      <c r="J209" s="2">
        <v>4.3</v>
      </c>
      <c r="K209" s="2">
        <v>0.9</v>
      </c>
      <c r="L209" s="2">
        <v>0.4</v>
      </c>
      <c r="M209" s="2">
        <v>2.2000000000000002</v>
      </c>
      <c r="N209" s="2">
        <v>2.1</v>
      </c>
      <c r="O209" s="2">
        <v>15.8</v>
      </c>
      <c r="P209" s="2">
        <v>0.50700000000000001</v>
      </c>
      <c r="Q209" s="2">
        <v>26.3</v>
      </c>
      <c r="R209" s="2">
        <v>1.6</v>
      </c>
      <c r="S209" s="2">
        <v>-0.9</v>
      </c>
      <c r="T209" s="2">
        <v>0.4</v>
      </c>
      <c r="U209" s="5">
        <v>-8</v>
      </c>
      <c r="V209" s="51">
        <f t="shared" si="24"/>
        <v>3.7932270833333335</v>
      </c>
      <c r="W209" s="51">
        <f t="shared" si="20"/>
        <v>-0.79999999999999993</v>
      </c>
      <c r="X209" s="51">
        <f t="shared" si="21"/>
        <v>-3.0345816666666665</v>
      </c>
      <c r="Y209" s="49">
        <f t="shared" si="22"/>
        <v>33.157904000000002</v>
      </c>
      <c r="Z209" s="9">
        <f t="shared" si="23"/>
        <v>15.061661166666667</v>
      </c>
    </row>
    <row r="210" spans="1:26" x14ac:dyDescent="0.2">
      <c r="A210" s="2" t="s">
        <v>332</v>
      </c>
      <c r="B210" s="2" t="s">
        <v>23</v>
      </c>
      <c r="C210" s="2">
        <v>40</v>
      </c>
      <c r="D210" s="2">
        <v>82</v>
      </c>
      <c r="E210" s="2">
        <v>21.5</v>
      </c>
      <c r="F210" s="2">
        <v>0.40400000000000003</v>
      </c>
      <c r="G210" s="2">
        <v>0.33400000000000002</v>
      </c>
      <c r="H210" s="2">
        <v>0.88300000000000001</v>
      </c>
      <c r="I210" s="2">
        <v>2.6</v>
      </c>
      <c r="J210" s="2">
        <v>2.1</v>
      </c>
      <c r="K210" s="2">
        <v>0.6</v>
      </c>
      <c r="L210" s="2">
        <v>0.3</v>
      </c>
      <c r="M210" s="2">
        <v>1.4</v>
      </c>
      <c r="N210" s="2">
        <v>1.5</v>
      </c>
      <c r="O210" s="2">
        <v>9.9</v>
      </c>
      <c r="P210" s="2">
        <v>0.51800000000000002</v>
      </c>
      <c r="Q210" s="2">
        <v>21.6</v>
      </c>
      <c r="R210" s="2">
        <v>1.3</v>
      </c>
      <c r="S210" s="2">
        <v>-2.6</v>
      </c>
      <c r="T210" s="2">
        <v>-0.3</v>
      </c>
      <c r="U210" s="5">
        <v>-11</v>
      </c>
      <c r="V210" s="51">
        <f t="shared" si="24"/>
        <v>3.87</v>
      </c>
      <c r="W210" s="51">
        <f t="shared" si="20"/>
        <v>-1.8000000000000003</v>
      </c>
      <c r="X210" s="51">
        <f t="shared" si="21"/>
        <v>-6.9660000000000011</v>
      </c>
      <c r="Y210" s="49">
        <f t="shared" si="22"/>
        <v>36.73009600000001</v>
      </c>
      <c r="Z210" s="9">
        <f t="shared" si="23"/>
        <v>14.882048000000005</v>
      </c>
    </row>
    <row r="211" spans="1:26" x14ac:dyDescent="0.2">
      <c r="A211" s="2" t="s">
        <v>185</v>
      </c>
      <c r="B211" s="2" t="s">
        <v>38</v>
      </c>
      <c r="C211" s="2">
        <v>32</v>
      </c>
      <c r="D211" s="2">
        <v>30</v>
      </c>
      <c r="E211" s="2">
        <v>33.799999999999997</v>
      </c>
      <c r="F211" s="2">
        <v>0.45500000000000002</v>
      </c>
      <c r="G211" s="2">
        <v>0.372</v>
      </c>
      <c r="H211" s="2">
        <v>0.85499999999999998</v>
      </c>
      <c r="I211" s="2">
        <v>6.3</v>
      </c>
      <c r="J211" s="2">
        <v>2.8</v>
      </c>
      <c r="K211" s="2">
        <v>1.5</v>
      </c>
      <c r="L211" s="2">
        <v>0.9</v>
      </c>
      <c r="M211" s="2">
        <v>2.5</v>
      </c>
      <c r="N211" s="2">
        <v>2.6</v>
      </c>
      <c r="O211" s="2">
        <v>18.7</v>
      </c>
      <c r="P211" s="2">
        <v>0.55900000000000005</v>
      </c>
      <c r="Q211" s="2">
        <v>25.8</v>
      </c>
      <c r="R211" s="2">
        <v>1.8</v>
      </c>
      <c r="S211" s="2">
        <v>0.7</v>
      </c>
      <c r="T211" s="2">
        <v>0.7</v>
      </c>
      <c r="U211" s="5">
        <v>-4</v>
      </c>
      <c r="V211" s="51">
        <f t="shared" si="24"/>
        <v>2.1269268292682928</v>
      </c>
      <c r="W211" s="51">
        <f t="shared" si="20"/>
        <v>0.19999999999999996</v>
      </c>
      <c r="X211" s="51">
        <f t="shared" si="21"/>
        <v>0.42538536585365844</v>
      </c>
      <c r="Y211" s="49">
        <f t="shared" si="22"/>
        <v>29.175959999999996</v>
      </c>
      <c r="Z211" s="9">
        <f t="shared" si="23"/>
        <v>14.800672682926827</v>
      </c>
    </row>
    <row r="212" spans="1:26" x14ac:dyDescent="0.2">
      <c r="A212" s="2" t="s">
        <v>504</v>
      </c>
      <c r="B212" s="2" t="s">
        <v>40</v>
      </c>
      <c r="C212" s="2">
        <v>31</v>
      </c>
      <c r="D212" s="2">
        <v>78</v>
      </c>
      <c r="E212" s="2">
        <v>19.399999999999999</v>
      </c>
      <c r="F212" s="2">
        <v>0.48199999999999998</v>
      </c>
      <c r="G212" s="2">
        <v>0.33800000000000002</v>
      </c>
      <c r="H212" s="2">
        <v>0.77400000000000002</v>
      </c>
      <c r="I212" s="2">
        <v>2.8</v>
      </c>
      <c r="J212" s="2">
        <v>0.4</v>
      </c>
      <c r="K212" s="2">
        <v>0.3</v>
      </c>
      <c r="L212" s="2">
        <v>0.1</v>
      </c>
      <c r="M212" s="2">
        <v>0.7</v>
      </c>
      <c r="N212" s="2">
        <v>1.1000000000000001</v>
      </c>
      <c r="O212" s="2">
        <v>9.9</v>
      </c>
      <c r="P212" s="2">
        <v>0.56599999999999995</v>
      </c>
      <c r="Q212" s="2">
        <v>21.5</v>
      </c>
      <c r="R212" s="2">
        <v>2.7</v>
      </c>
      <c r="S212" s="2">
        <v>-4.4000000000000004</v>
      </c>
      <c r="T212" s="2">
        <v>-0.9</v>
      </c>
      <c r="U212" s="5">
        <v>-2</v>
      </c>
      <c r="V212" s="51">
        <f t="shared" si="24"/>
        <v>2.5623673780487803</v>
      </c>
      <c r="W212" s="51">
        <f t="shared" si="20"/>
        <v>0.31999999999999995</v>
      </c>
      <c r="X212" s="51">
        <f t="shared" si="21"/>
        <v>0.81995756097560957</v>
      </c>
      <c r="Y212" s="49">
        <f t="shared" si="22"/>
        <v>27.965808000000006</v>
      </c>
      <c r="Z212" s="9">
        <f t="shared" si="23"/>
        <v>14.392882780487808</v>
      </c>
    </row>
    <row r="213" spans="1:26" x14ac:dyDescent="0.2">
      <c r="A213" s="2" t="s">
        <v>457</v>
      </c>
      <c r="B213" s="2" t="s">
        <v>39</v>
      </c>
      <c r="C213" s="2">
        <v>26</v>
      </c>
      <c r="D213" s="2">
        <v>67</v>
      </c>
      <c r="E213" s="2">
        <v>16.3</v>
      </c>
      <c r="F213" s="2">
        <v>0.51</v>
      </c>
      <c r="G213" s="2">
        <v>0.5</v>
      </c>
      <c r="H213" s="2">
        <v>0.752</v>
      </c>
      <c r="I213" s="2">
        <v>5.0999999999999996</v>
      </c>
      <c r="J213" s="2">
        <v>0.6</v>
      </c>
      <c r="K213" s="2">
        <v>0.4</v>
      </c>
      <c r="L213" s="2">
        <v>0.7</v>
      </c>
      <c r="M213" s="2">
        <v>0.9</v>
      </c>
      <c r="N213" s="2">
        <v>2.6</v>
      </c>
      <c r="O213" s="2">
        <v>5.7</v>
      </c>
      <c r="P213" s="2">
        <v>0.56000000000000005</v>
      </c>
      <c r="Q213" s="2">
        <v>15.7</v>
      </c>
      <c r="R213" s="2">
        <v>2.4</v>
      </c>
      <c r="S213" s="2">
        <v>-1.6</v>
      </c>
      <c r="T213" s="2">
        <v>0.1</v>
      </c>
      <c r="U213" s="5">
        <v>3</v>
      </c>
      <c r="V213" s="51">
        <f t="shared" si="24"/>
        <v>1.1326098069105692</v>
      </c>
      <c r="W213" s="51">
        <f t="shared" si="20"/>
        <v>1.6</v>
      </c>
      <c r="X213" s="51">
        <f t="shared" si="21"/>
        <v>1.8121756910569109</v>
      </c>
      <c r="Y213" s="49">
        <f t="shared" si="22"/>
        <v>26.832160000000002</v>
      </c>
      <c r="Z213" s="9">
        <f t="shared" si="23"/>
        <v>14.322167845528456</v>
      </c>
    </row>
    <row r="214" spans="1:26" x14ac:dyDescent="0.2">
      <c r="A214" s="2" t="s">
        <v>396</v>
      </c>
      <c r="B214" s="2" t="s">
        <v>22</v>
      </c>
      <c r="C214" s="2">
        <v>51</v>
      </c>
      <c r="D214" s="2">
        <v>76</v>
      </c>
      <c r="E214" s="2">
        <v>25.5</v>
      </c>
      <c r="F214" s="2">
        <v>0.41099999999999998</v>
      </c>
      <c r="G214" s="2">
        <v>0.36</v>
      </c>
      <c r="H214" s="2">
        <v>0.78900000000000003</v>
      </c>
      <c r="I214" s="2">
        <v>2.9</v>
      </c>
      <c r="J214" s="2">
        <v>1.4</v>
      </c>
      <c r="K214" s="2">
        <v>0.8</v>
      </c>
      <c r="L214" s="2">
        <v>0.4</v>
      </c>
      <c r="M214" s="2">
        <v>1</v>
      </c>
      <c r="N214" s="2">
        <v>2</v>
      </c>
      <c r="O214" s="2">
        <v>7.5</v>
      </c>
      <c r="P214" s="2">
        <v>0.53600000000000003</v>
      </c>
      <c r="Q214" s="2">
        <v>14</v>
      </c>
      <c r="R214" s="2">
        <v>2</v>
      </c>
      <c r="S214" s="2">
        <v>-1.3</v>
      </c>
      <c r="T214" s="2">
        <v>0.3</v>
      </c>
      <c r="U214" s="5">
        <v>-8</v>
      </c>
      <c r="V214" s="51">
        <f t="shared" si="24"/>
        <v>3.5155792682926834</v>
      </c>
      <c r="W214" s="51">
        <f t="shared" si="20"/>
        <v>-0.68</v>
      </c>
      <c r="X214" s="51">
        <f t="shared" si="21"/>
        <v>-2.3905939024390248</v>
      </c>
      <c r="Y214" s="49">
        <f t="shared" si="22"/>
        <v>31.007999999999996</v>
      </c>
      <c r="Z214" s="9">
        <f t="shared" si="23"/>
        <v>14.308703048780485</v>
      </c>
    </row>
    <row r="215" spans="1:26" x14ac:dyDescent="0.2">
      <c r="A215" s="2" t="s">
        <v>287</v>
      </c>
      <c r="B215" s="2" t="s">
        <v>43</v>
      </c>
      <c r="C215" s="2">
        <v>67</v>
      </c>
      <c r="D215" s="2">
        <v>76</v>
      </c>
      <c r="E215" s="2">
        <v>17.7</v>
      </c>
      <c r="F215" s="2">
        <v>0.54700000000000004</v>
      </c>
      <c r="G215" s="2">
        <v>0.33300000000000002</v>
      </c>
      <c r="H215" s="2">
        <v>0.7</v>
      </c>
      <c r="I215" s="2">
        <v>2</v>
      </c>
      <c r="J215" s="2">
        <v>1.8</v>
      </c>
      <c r="K215" s="2">
        <v>0.5</v>
      </c>
      <c r="L215" s="2">
        <v>0.3</v>
      </c>
      <c r="M215" s="2">
        <v>0.8</v>
      </c>
      <c r="N215" s="2">
        <v>1.6</v>
      </c>
      <c r="O215" s="2">
        <v>5.0999999999999996</v>
      </c>
      <c r="P215" s="2">
        <v>0.56799999999999995</v>
      </c>
      <c r="Q215" s="2">
        <v>13</v>
      </c>
      <c r="R215" s="2">
        <v>2.6</v>
      </c>
      <c r="S215" s="2">
        <v>-2</v>
      </c>
      <c r="T215" s="2">
        <v>0</v>
      </c>
      <c r="U215" s="5">
        <v>2</v>
      </c>
      <c r="V215" s="51">
        <f t="shared" si="24"/>
        <v>2.9768018292682932</v>
      </c>
      <c r="W215" s="51">
        <f t="shared" si="20"/>
        <v>1.44</v>
      </c>
      <c r="X215" s="51">
        <f t="shared" si="21"/>
        <v>4.2865946341463417</v>
      </c>
      <c r="Y215" s="49">
        <f t="shared" si="22"/>
        <v>24.310272000000001</v>
      </c>
      <c r="Z215" s="9">
        <f t="shared" si="23"/>
        <v>14.298433317073172</v>
      </c>
    </row>
    <row r="216" spans="1:26" x14ac:dyDescent="0.2">
      <c r="A216" s="2" t="s">
        <v>487</v>
      </c>
      <c r="B216" s="2" t="s">
        <v>31</v>
      </c>
      <c r="C216" s="2">
        <v>42</v>
      </c>
      <c r="D216" s="2">
        <v>66</v>
      </c>
      <c r="E216" s="2">
        <v>14.1</v>
      </c>
      <c r="F216" s="2">
        <v>0.499</v>
      </c>
      <c r="G216" s="2">
        <v>0</v>
      </c>
      <c r="H216" s="2">
        <v>0.76500000000000001</v>
      </c>
      <c r="I216" s="2">
        <v>4.2</v>
      </c>
      <c r="J216" s="2">
        <v>0.9</v>
      </c>
      <c r="K216" s="2">
        <v>0.3</v>
      </c>
      <c r="L216" s="2">
        <v>0.2</v>
      </c>
      <c r="M216" s="2">
        <v>0.5</v>
      </c>
      <c r="N216" s="2">
        <v>1.9</v>
      </c>
      <c r="O216" s="2">
        <v>8.1</v>
      </c>
      <c r="P216" s="2">
        <v>0.52600000000000002</v>
      </c>
      <c r="Q216" s="2">
        <v>26.1</v>
      </c>
      <c r="R216" s="2">
        <v>2.2999999999999998</v>
      </c>
      <c r="S216" s="2">
        <v>-3.1</v>
      </c>
      <c r="T216" s="2">
        <v>-0.2</v>
      </c>
      <c r="U216" s="5">
        <v>1</v>
      </c>
      <c r="V216" s="51">
        <f t="shared" si="24"/>
        <v>2.5917777439024392</v>
      </c>
      <c r="W216" s="51">
        <f t="shared" si="20"/>
        <v>1.0399999999999998</v>
      </c>
      <c r="X216" s="51">
        <f t="shared" si="21"/>
        <v>2.6954488536585361</v>
      </c>
      <c r="Y216" s="49">
        <f t="shared" si="22"/>
        <v>25.741584000000003</v>
      </c>
      <c r="Z216" s="9">
        <f t="shared" si="23"/>
        <v>14.21851642682927</v>
      </c>
    </row>
    <row r="217" spans="1:26" x14ac:dyDescent="0.2">
      <c r="A217" s="2" t="s">
        <v>383</v>
      </c>
      <c r="B217" s="2" t="s">
        <v>41</v>
      </c>
      <c r="C217" s="2">
        <v>53</v>
      </c>
      <c r="D217" s="2">
        <v>74</v>
      </c>
      <c r="E217" s="2">
        <v>17.100000000000001</v>
      </c>
      <c r="F217" s="2">
        <v>0.36699999999999999</v>
      </c>
      <c r="G217" s="2">
        <v>0.318</v>
      </c>
      <c r="H217" s="2">
        <v>0.77300000000000002</v>
      </c>
      <c r="I217" s="2">
        <v>3.1</v>
      </c>
      <c r="J217" s="2">
        <v>1.8</v>
      </c>
      <c r="K217" s="2">
        <v>0.6</v>
      </c>
      <c r="L217" s="2">
        <v>0.1</v>
      </c>
      <c r="M217" s="2">
        <v>0.6</v>
      </c>
      <c r="N217" s="2">
        <v>0.9</v>
      </c>
      <c r="O217" s="2">
        <v>5.5</v>
      </c>
      <c r="P217" s="2">
        <v>0.46600000000000003</v>
      </c>
      <c r="Q217" s="2">
        <v>17.100000000000001</v>
      </c>
      <c r="R217" s="2">
        <v>1.4</v>
      </c>
      <c r="S217" s="2">
        <v>-2.5</v>
      </c>
      <c r="T217" s="2">
        <v>-0.2</v>
      </c>
      <c r="U217" s="5">
        <v>-8</v>
      </c>
      <c r="W217" s="51">
        <f t="shared" si="20"/>
        <v>-1.1200000000000001</v>
      </c>
      <c r="X217" s="51">
        <f t="shared" si="21"/>
        <v>0</v>
      </c>
      <c r="Y217" s="49">
        <f t="shared" si="22"/>
        <v>28.365680000000001</v>
      </c>
      <c r="Z217" s="9">
        <f t="shared" si="23"/>
        <v>14.182840000000001</v>
      </c>
    </row>
    <row r="218" spans="1:26" x14ac:dyDescent="0.2">
      <c r="A218" s="2" t="s">
        <v>420</v>
      </c>
      <c r="B218" s="2" t="s">
        <v>38</v>
      </c>
      <c r="C218" s="2">
        <v>32</v>
      </c>
      <c r="D218" s="2">
        <v>65</v>
      </c>
      <c r="E218" s="2">
        <v>22.7</v>
      </c>
      <c r="F218" s="2">
        <v>0.442</v>
      </c>
      <c r="G218" s="2">
        <v>0.39100000000000001</v>
      </c>
      <c r="H218" s="2">
        <v>0.74399999999999999</v>
      </c>
      <c r="I218" s="2">
        <v>3.6</v>
      </c>
      <c r="J218" s="2">
        <v>1.2</v>
      </c>
      <c r="K218" s="2">
        <v>0.5</v>
      </c>
      <c r="L218" s="2">
        <v>0.3</v>
      </c>
      <c r="M218" s="2">
        <v>0.9</v>
      </c>
      <c r="N218" s="2">
        <v>1.7</v>
      </c>
      <c r="O218" s="2">
        <v>7.1</v>
      </c>
      <c r="P218" s="2">
        <v>0.59499999999999997</v>
      </c>
      <c r="Q218" s="2">
        <v>13.6</v>
      </c>
      <c r="R218" s="2">
        <v>2.2999999999999998</v>
      </c>
      <c r="S218" s="2">
        <v>-0.4</v>
      </c>
      <c r="T218" s="2">
        <v>0.6</v>
      </c>
      <c r="U218" s="5">
        <v>0</v>
      </c>
      <c r="V218" s="51">
        <f>C218*(D218/82*E218/48*Q218/100)</f>
        <v>1.6314471544715448</v>
      </c>
      <c r="W218" s="51">
        <f t="shared" si="20"/>
        <v>1.1599999999999999</v>
      </c>
      <c r="X218" s="51">
        <f t="shared" si="21"/>
        <v>1.8924786991869917</v>
      </c>
      <c r="Y218" s="49">
        <f t="shared" si="22"/>
        <v>26.375700000000002</v>
      </c>
      <c r="Z218" s="9">
        <f t="shared" si="23"/>
        <v>14.134089349593497</v>
      </c>
    </row>
    <row r="219" spans="1:26" x14ac:dyDescent="0.2">
      <c r="A219" s="2" t="s">
        <v>315</v>
      </c>
      <c r="B219" s="2" t="s">
        <v>33</v>
      </c>
      <c r="C219" s="2">
        <v>33</v>
      </c>
      <c r="D219" s="2">
        <v>73</v>
      </c>
      <c r="E219" s="2">
        <v>12.4</v>
      </c>
      <c r="F219" s="2">
        <v>0.64200000000000002</v>
      </c>
      <c r="G219" s="2">
        <v>0.33300000000000002</v>
      </c>
      <c r="H219" s="2">
        <v>0.59</v>
      </c>
      <c r="I219" s="2">
        <v>4.2</v>
      </c>
      <c r="J219" s="2">
        <v>0.2</v>
      </c>
      <c r="K219" s="2">
        <v>0.4</v>
      </c>
      <c r="L219" s="2">
        <v>0.8</v>
      </c>
      <c r="M219" s="2">
        <v>0.5</v>
      </c>
      <c r="N219" s="2">
        <v>2.1</v>
      </c>
      <c r="O219" s="2">
        <v>2.9</v>
      </c>
      <c r="P219" s="2">
        <v>0.65</v>
      </c>
      <c r="Q219" s="2">
        <v>10.6</v>
      </c>
      <c r="R219" s="2">
        <v>3</v>
      </c>
      <c r="S219" s="2">
        <v>0.2</v>
      </c>
      <c r="T219" s="2">
        <v>0.5</v>
      </c>
      <c r="U219" s="5">
        <v>19</v>
      </c>
      <c r="V219" s="51">
        <f>C219*(D219/82*E219/48*Q219/100)</f>
        <v>0.80446890243902425</v>
      </c>
      <c r="W219" s="51">
        <f t="shared" si="20"/>
        <v>5.2</v>
      </c>
      <c r="X219" s="51">
        <f t="shared" si="21"/>
        <v>4.1832382926829261</v>
      </c>
      <c r="Y219" s="49">
        <f t="shared" si="22"/>
        <v>24.016999999999999</v>
      </c>
      <c r="Z219" s="9">
        <f t="shared" si="23"/>
        <v>14.100119146341463</v>
      </c>
    </row>
    <row r="220" spans="1:26" x14ac:dyDescent="0.2">
      <c r="A220" s="2" t="s">
        <v>148</v>
      </c>
      <c r="B220" s="2" t="s">
        <v>39</v>
      </c>
      <c r="C220" s="2">
        <v>26</v>
      </c>
      <c r="D220" s="2">
        <v>56</v>
      </c>
      <c r="E220" s="2">
        <v>26.5</v>
      </c>
      <c r="F220" s="2">
        <v>0.38700000000000001</v>
      </c>
      <c r="G220" s="2">
        <v>0.309</v>
      </c>
      <c r="H220" s="2">
        <v>0.73</v>
      </c>
      <c r="I220" s="2">
        <v>5.3</v>
      </c>
      <c r="J220" s="2">
        <v>1.3</v>
      </c>
      <c r="K220" s="2">
        <v>0.9</v>
      </c>
      <c r="L220" s="2">
        <v>0.4</v>
      </c>
      <c r="M220" s="2">
        <v>0.8</v>
      </c>
      <c r="N220" s="2">
        <v>1.1000000000000001</v>
      </c>
      <c r="O220" s="2">
        <v>7.6</v>
      </c>
      <c r="P220" s="2">
        <v>0.47</v>
      </c>
      <c r="Q220" s="2">
        <v>14.2</v>
      </c>
      <c r="R220" s="2">
        <v>0.9</v>
      </c>
      <c r="S220" s="2">
        <v>-2.5</v>
      </c>
      <c r="T220" s="2">
        <v>-0.2</v>
      </c>
      <c r="U220" s="5">
        <v>-12</v>
      </c>
      <c r="V220" s="51">
        <f>C220*(D220/82*E220/48*Q220/100)</f>
        <v>1.3920040650406502</v>
      </c>
      <c r="W220" s="51">
        <f t="shared" si="20"/>
        <v>-2.12</v>
      </c>
      <c r="X220" s="51">
        <f t="shared" si="21"/>
        <v>-2.9510486178861788</v>
      </c>
      <c r="Y220" s="49">
        <f t="shared" si="22"/>
        <v>31.095679999999998</v>
      </c>
      <c r="Z220" s="9">
        <f t="shared" si="23"/>
        <v>14.072315691056909</v>
      </c>
    </row>
    <row r="221" spans="1:26" x14ac:dyDescent="0.2">
      <c r="A221" s="2" t="s">
        <v>74</v>
      </c>
      <c r="B221" s="2" t="s">
        <v>47</v>
      </c>
      <c r="C221" s="2">
        <v>37</v>
      </c>
      <c r="D221" s="2">
        <v>75</v>
      </c>
      <c r="E221" s="2">
        <v>15.5</v>
      </c>
      <c r="F221" s="2">
        <v>0.51300000000000001</v>
      </c>
      <c r="G221" s="3"/>
      <c r="H221" s="2">
        <v>0.84</v>
      </c>
      <c r="I221" s="2">
        <v>4.4000000000000004</v>
      </c>
      <c r="J221" s="2">
        <v>0.4</v>
      </c>
      <c r="K221" s="2">
        <v>0.2</v>
      </c>
      <c r="L221" s="2">
        <v>0.5</v>
      </c>
      <c r="M221" s="2">
        <v>0.7</v>
      </c>
      <c r="N221" s="2">
        <v>2.2000000000000002</v>
      </c>
      <c r="O221" s="2">
        <v>4.9000000000000004</v>
      </c>
      <c r="P221" s="2">
        <v>0.56999999999999995</v>
      </c>
      <c r="Q221" s="2">
        <v>14.1</v>
      </c>
      <c r="R221" s="2">
        <v>3</v>
      </c>
      <c r="S221" s="2">
        <v>-1.8</v>
      </c>
      <c r="T221" s="2">
        <v>0.1</v>
      </c>
      <c r="U221" s="5">
        <v>8</v>
      </c>
      <c r="V221" s="51">
        <f>C221*(D221/82*E221/48*Q221/100)</f>
        <v>1.5408441310975609</v>
      </c>
      <c r="W221" s="51">
        <f t="shared" si="20"/>
        <v>2.8400000000000003</v>
      </c>
      <c r="X221" s="51">
        <f t="shared" si="21"/>
        <v>4.3759973323170733</v>
      </c>
      <c r="Y221" s="49">
        <f t="shared" si="22"/>
        <v>23.619</v>
      </c>
      <c r="Z221" s="9">
        <f t="shared" si="23"/>
        <v>13.997498666158537</v>
      </c>
    </row>
    <row r="222" spans="1:26" x14ac:dyDescent="0.2">
      <c r="A222" s="2" t="s">
        <v>587</v>
      </c>
      <c r="B222" s="2" t="s">
        <v>46</v>
      </c>
      <c r="C222" s="2">
        <v>28</v>
      </c>
      <c r="D222" s="2">
        <v>72</v>
      </c>
      <c r="E222" s="2">
        <v>23.2</v>
      </c>
      <c r="F222" s="2">
        <v>0.42299999999999999</v>
      </c>
      <c r="G222" s="2">
        <v>0.35299999999999998</v>
      </c>
      <c r="H222" s="2">
        <v>0.80600000000000005</v>
      </c>
      <c r="I222" s="2">
        <v>2.6</v>
      </c>
      <c r="J222" s="2">
        <v>1.6</v>
      </c>
      <c r="K222" s="2">
        <v>0.6</v>
      </c>
      <c r="L222" s="2">
        <v>0.2</v>
      </c>
      <c r="M222" s="2">
        <v>0.9</v>
      </c>
      <c r="N222" s="2">
        <v>1.8</v>
      </c>
      <c r="O222" s="2">
        <v>9.1999999999999993</v>
      </c>
      <c r="P222" s="2">
        <v>0.52900000000000003</v>
      </c>
      <c r="Q222" s="2">
        <v>17.899999999999999</v>
      </c>
      <c r="R222" s="2">
        <v>2</v>
      </c>
      <c r="S222" s="2">
        <v>-3.1</v>
      </c>
      <c r="T222" s="2">
        <v>-0.5</v>
      </c>
      <c r="U222" s="5">
        <v>-6</v>
      </c>
      <c r="V222" s="51">
        <f>C222*(D222/82*E222/48*Q222/100)</f>
        <v>2.127043902439024</v>
      </c>
      <c r="W222" s="51">
        <f t="shared" si="20"/>
        <v>-0.60000000000000009</v>
      </c>
      <c r="X222" s="51">
        <f t="shared" si="21"/>
        <v>-1.2762263414634145</v>
      </c>
      <c r="Y222" s="49">
        <f t="shared" si="22"/>
        <v>29.049983999999998</v>
      </c>
      <c r="Z222" s="9">
        <f t="shared" si="23"/>
        <v>13.886878829268293</v>
      </c>
    </row>
    <row r="223" spans="1:26" x14ac:dyDescent="0.2">
      <c r="A223" s="2" t="s">
        <v>537</v>
      </c>
      <c r="B223" s="2" t="s">
        <v>27</v>
      </c>
      <c r="C223" s="2">
        <v>20</v>
      </c>
      <c r="D223" s="2">
        <v>73</v>
      </c>
      <c r="E223" s="2">
        <v>22.5</v>
      </c>
      <c r="F223" s="2">
        <v>0.40200000000000002</v>
      </c>
      <c r="G223" s="2">
        <v>0.29499999999999998</v>
      </c>
      <c r="H223" s="2">
        <v>0.80500000000000005</v>
      </c>
      <c r="I223" s="2">
        <v>2.5</v>
      </c>
      <c r="J223" s="2">
        <v>2.6</v>
      </c>
      <c r="K223" s="2">
        <v>0.6</v>
      </c>
      <c r="L223" s="2">
        <v>0.5</v>
      </c>
      <c r="M223" s="2">
        <v>1.9</v>
      </c>
      <c r="N223" s="2">
        <v>2.4</v>
      </c>
      <c r="O223" s="2">
        <v>7.4</v>
      </c>
      <c r="P223" s="2">
        <v>0.48699999999999999</v>
      </c>
      <c r="Q223" s="2">
        <v>18.2</v>
      </c>
      <c r="R223" s="2">
        <v>-0.8</v>
      </c>
      <c r="S223" s="2">
        <v>-4.9000000000000004</v>
      </c>
      <c r="T223" s="2">
        <v>-1.2</v>
      </c>
      <c r="U223" s="5">
        <v>-22</v>
      </c>
      <c r="W223" s="51">
        <f t="shared" si="20"/>
        <v>-5.2</v>
      </c>
      <c r="X223" s="51">
        <f t="shared" si="21"/>
        <v>0</v>
      </c>
      <c r="Y223" s="49">
        <f t="shared" si="22"/>
        <v>27.751096000000004</v>
      </c>
      <c r="Z223" s="9">
        <f t="shared" si="23"/>
        <v>13.875548000000002</v>
      </c>
    </row>
    <row r="224" spans="1:26" x14ac:dyDescent="0.2">
      <c r="A224" s="2" t="s">
        <v>159</v>
      </c>
      <c r="B224" s="2" t="s">
        <v>40</v>
      </c>
      <c r="C224" s="2">
        <v>31</v>
      </c>
      <c r="D224" s="2">
        <v>78</v>
      </c>
      <c r="E224" s="2">
        <v>17.100000000000001</v>
      </c>
      <c r="F224" s="2">
        <v>0.377</v>
      </c>
      <c r="G224" s="2">
        <v>0.28799999999999998</v>
      </c>
      <c r="H224" s="2">
        <v>0.61</v>
      </c>
      <c r="I224" s="2">
        <v>2.1</v>
      </c>
      <c r="J224" s="2">
        <v>2.4</v>
      </c>
      <c r="K224" s="2">
        <v>1</v>
      </c>
      <c r="L224" s="2">
        <v>0.5</v>
      </c>
      <c r="M224" s="2">
        <v>1.1000000000000001</v>
      </c>
      <c r="N224" s="2">
        <v>2.2999999999999998</v>
      </c>
      <c r="O224" s="2">
        <v>3.8</v>
      </c>
      <c r="P224" s="2">
        <v>0.432</v>
      </c>
      <c r="Q224" s="2">
        <v>14.2</v>
      </c>
      <c r="R224" s="2">
        <v>0.1</v>
      </c>
      <c r="S224" s="2">
        <v>-2.2000000000000002</v>
      </c>
      <c r="T224" s="2">
        <v>-0.1</v>
      </c>
      <c r="U224" s="5">
        <v>-19</v>
      </c>
      <c r="W224" s="51">
        <f t="shared" si="20"/>
        <v>-3.8000000000000003</v>
      </c>
      <c r="X224" s="51">
        <f t="shared" si="21"/>
        <v>0</v>
      </c>
      <c r="Y224" s="49">
        <f t="shared" si="22"/>
        <v>27.648191999999998</v>
      </c>
      <c r="Z224" s="9">
        <f t="shared" si="23"/>
        <v>13.824095999999999</v>
      </c>
    </row>
    <row r="225" spans="1:26" x14ac:dyDescent="0.2">
      <c r="A225" s="2" t="s">
        <v>405</v>
      </c>
      <c r="B225" s="2" t="s">
        <v>42</v>
      </c>
      <c r="C225" s="2">
        <v>49</v>
      </c>
      <c r="D225" s="2">
        <v>74</v>
      </c>
      <c r="E225" s="2">
        <v>14.4</v>
      </c>
      <c r="F225" s="2">
        <v>0.52900000000000003</v>
      </c>
      <c r="G225" s="2">
        <v>0.47399999999999998</v>
      </c>
      <c r="H225" s="2">
        <v>0.68600000000000005</v>
      </c>
      <c r="I225" s="2">
        <v>3.5</v>
      </c>
      <c r="J225" s="2">
        <v>0.5</v>
      </c>
      <c r="K225" s="2">
        <v>0.3</v>
      </c>
      <c r="L225" s="2">
        <v>0.7</v>
      </c>
      <c r="M225" s="2">
        <v>0.8</v>
      </c>
      <c r="N225" s="2">
        <v>2.2999999999999998</v>
      </c>
      <c r="O225" s="2">
        <v>5.7</v>
      </c>
      <c r="P225" s="2">
        <v>0.59799999999999998</v>
      </c>
      <c r="Q225" s="2">
        <v>16.7</v>
      </c>
      <c r="R225" s="2">
        <v>2.2999999999999998</v>
      </c>
      <c r="S225" s="2">
        <v>-1.4</v>
      </c>
      <c r="T225" s="2">
        <v>0.2</v>
      </c>
      <c r="U225" s="5">
        <v>2</v>
      </c>
      <c r="V225" s="51">
        <f>C225*(D225/82*E225/48*Q225/100)</f>
        <v>2.2153975609756098</v>
      </c>
      <c r="W225" s="51">
        <f t="shared" si="20"/>
        <v>1.4</v>
      </c>
      <c r="X225" s="51">
        <f t="shared" si="21"/>
        <v>3.1015565853658535</v>
      </c>
      <c r="Y225" s="49">
        <f t="shared" si="22"/>
        <v>24.445455999999993</v>
      </c>
      <c r="Z225" s="9">
        <f t="shared" si="23"/>
        <v>13.773506292682923</v>
      </c>
    </row>
    <row r="226" spans="1:26" x14ac:dyDescent="0.2">
      <c r="A226" s="2" t="s">
        <v>124</v>
      </c>
      <c r="B226" s="2" t="s">
        <v>43</v>
      </c>
      <c r="C226" s="2">
        <v>67</v>
      </c>
      <c r="D226" s="2">
        <v>77</v>
      </c>
      <c r="E226" s="2">
        <v>14.8</v>
      </c>
      <c r="F226" s="2">
        <v>0.48699999999999999</v>
      </c>
      <c r="G226" s="2">
        <v>0.374</v>
      </c>
      <c r="H226" s="2">
        <v>0.75900000000000001</v>
      </c>
      <c r="I226" s="2">
        <v>1.6</v>
      </c>
      <c r="J226" s="2">
        <v>1.2</v>
      </c>
      <c r="K226" s="2">
        <v>0.5</v>
      </c>
      <c r="L226" s="2">
        <v>0.1</v>
      </c>
      <c r="M226" s="2">
        <v>0.7</v>
      </c>
      <c r="N226" s="2">
        <v>1</v>
      </c>
      <c r="O226" s="2">
        <v>6.8</v>
      </c>
      <c r="P226" s="2">
        <v>0.57499999999999996</v>
      </c>
      <c r="Q226" s="2">
        <v>19.5</v>
      </c>
      <c r="R226" s="2">
        <v>2.2999999999999998</v>
      </c>
      <c r="S226" s="2">
        <v>-2</v>
      </c>
      <c r="T226" s="2">
        <v>0</v>
      </c>
      <c r="U226" s="5">
        <v>0</v>
      </c>
      <c r="V226" s="51">
        <f>C226*(D226/82*E226/48*Q226/100)</f>
        <v>3.7827423780487801</v>
      </c>
      <c r="W226" s="51">
        <f t="shared" si="20"/>
        <v>0.91999999999999993</v>
      </c>
      <c r="X226" s="51">
        <f t="shared" si="21"/>
        <v>3.4801229878048776</v>
      </c>
      <c r="Y226" s="49">
        <f t="shared" si="22"/>
        <v>23.808400000000002</v>
      </c>
      <c r="Z226" s="9">
        <f t="shared" si="23"/>
        <v>13.644261493902441</v>
      </c>
    </row>
    <row r="227" spans="1:26" x14ac:dyDescent="0.2">
      <c r="A227" s="2" t="s">
        <v>63</v>
      </c>
      <c r="B227" s="2" t="s">
        <v>36</v>
      </c>
      <c r="C227" s="2">
        <v>29</v>
      </c>
      <c r="D227" s="2">
        <v>78</v>
      </c>
      <c r="E227" s="2">
        <v>19.7</v>
      </c>
      <c r="F227" s="2">
        <v>0.377</v>
      </c>
      <c r="G227" s="2">
        <v>0.34699999999999998</v>
      </c>
      <c r="H227" s="2">
        <v>0.81399999999999995</v>
      </c>
      <c r="I227" s="2">
        <v>1.5</v>
      </c>
      <c r="J227" s="2">
        <v>2.7</v>
      </c>
      <c r="K227" s="2">
        <v>0.4</v>
      </c>
      <c r="L227" s="2">
        <v>0</v>
      </c>
      <c r="M227" s="2">
        <v>1.2</v>
      </c>
      <c r="N227" s="2">
        <v>1.3</v>
      </c>
      <c r="O227" s="2">
        <v>7.9</v>
      </c>
      <c r="P227" s="2">
        <v>0.52400000000000002</v>
      </c>
      <c r="Q227" s="2">
        <v>19.399999999999999</v>
      </c>
      <c r="R227" s="2">
        <v>1.2</v>
      </c>
      <c r="S227" s="2">
        <v>-4.2</v>
      </c>
      <c r="T227" s="2">
        <v>-0.9</v>
      </c>
      <c r="U227" s="5">
        <v>-11</v>
      </c>
      <c r="W227" s="51">
        <f t="shared" si="20"/>
        <v>-2.08</v>
      </c>
      <c r="X227" s="51">
        <f t="shared" si="21"/>
        <v>0</v>
      </c>
      <c r="Y227" s="49">
        <f t="shared" si="22"/>
        <v>27.111552000000007</v>
      </c>
      <c r="Z227" s="9">
        <f t="shared" si="23"/>
        <v>13.555776000000003</v>
      </c>
    </row>
    <row r="228" spans="1:26" x14ac:dyDescent="0.2">
      <c r="A228" s="2" t="s">
        <v>158</v>
      </c>
      <c r="B228" s="2" t="s">
        <v>19</v>
      </c>
      <c r="C228" s="2">
        <v>24</v>
      </c>
      <c r="D228" s="2">
        <v>64</v>
      </c>
      <c r="E228" s="2">
        <v>21.3</v>
      </c>
      <c r="F228" s="2">
        <v>0.45400000000000001</v>
      </c>
      <c r="G228" s="2">
        <v>0.379</v>
      </c>
      <c r="H228" s="2">
        <v>0.66200000000000003</v>
      </c>
      <c r="I228" s="2">
        <v>3.5</v>
      </c>
      <c r="J228" s="2">
        <v>1.9</v>
      </c>
      <c r="K228" s="2">
        <v>0.7</v>
      </c>
      <c r="L228" s="2">
        <v>0.3</v>
      </c>
      <c r="M228" s="2">
        <v>1.1000000000000001</v>
      </c>
      <c r="N228" s="2">
        <v>2.4</v>
      </c>
      <c r="O228" s="2">
        <v>6.8</v>
      </c>
      <c r="P228" s="2">
        <v>0.57899999999999996</v>
      </c>
      <c r="Q228" s="2">
        <v>13.8</v>
      </c>
      <c r="R228" s="2">
        <v>1.8</v>
      </c>
      <c r="S228" s="2">
        <v>-0.3</v>
      </c>
      <c r="T228" s="2">
        <v>0.6</v>
      </c>
      <c r="U228" s="5">
        <v>-4</v>
      </c>
      <c r="V228" s="51">
        <f>C228*(D228/82*E228/48*Q228/100)</f>
        <v>1.1470829268292684</v>
      </c>
      <c r="W228" s="51">
        <f t="shared" si="20"/>
        <v>0.16000000000000003</v>
      </c>
      <c r="X228" s="51">
        <f t="shared" si="21"/>
        <v>0.18353326829268299</v>
      </c>
      <c r="Y228" s="49">
        <f t="shared" si="22"/>
        <v>26.847231999999998</v>
      </c>
      <c r="Z228" s="9">
        <f t="shared" si="23"/>
        <v>13.515382634146341</v>
      </c>
    </row>
    <row r="229" spans="1:26" x14ac:dyDescent="0.2">
      <c r="A229" s="2" t="s">
        <v>284</v>
      </c>
      <c r="B229" s="2" t="s">
        <v>27</v>
      </c>
      <c r="C229" s="2">
        <v>20</v>
      </c>
      <c r="D229" s="2">
        <v>57</v>
      </c>
      <c r="E229" s="2">
        <v>21.7</v>
      </c>
      <c r="F229" s="2">
        <v>0.45</v>
      </c>
      <c r="G229" s="2">
        <v>0.32100000000000001</v>
      </c>
      <c r="H229" s="2">
        <v>0.72</v>
      </c>
      <c r="I229" s="2">
        <v>3.3</v>
      </c>
      <c r="J229" s="2">
        <v>1.9</v>
      </c>
      <c r="K229" s="2">
        <v>0.9</v>
      </c>
      <c r="L229" s="2">
        <v>0.1</v>
      </c>
      <c r="M229" s="2">
        <v>1</v>
      </c>
      <c r="N229" s="2">
        <v>1.6</v>
      </c>
      <c r="O229" s="2">
        <v>8.1999999999999993</v>
      </c>
      <c r="P229" s="2">
        <v>0.55600000000000005</v>
      </c>
      <c r="Q229" s="2">
        <v>16.600000000000001</v>
      </c>
      <c r="R229" s="2">
        <v>1.8</v>
      </c>
      <c r="S229" s="2">
        <v>-1.1000000000000001</v>
      </c>
      <c r="T229" s="2">
        <v>0.3</v>
      </c>
      <c r="U229" s="5">
        <v>-4</v>
      </c>
      <c r="V229" s="51">
        <f>C229*(D229/82*E229/48*Q229/100)</f>
        <v>1.0433201219512194</v>
      </c>
      <c r="W229" s="51">
        <f t="shared" si="20"/>
        <v>4.0000000000000036E-2</v>
      </c>
      <c r="X229" s="51">
        <f t="shared" si="21"/>
        <v>4.1732804878048813E-2</v>
      </c>
      <c r="Y229" s="49">
        <f t="shared" si="22"/>
        <v>26.833775999999997</v>
      </c>
      <c r="Z229" s="9">
        <f t="shared" si="23"/>
        <v>13.437754402439023</v>
      </c>
    </row>
    <row r="230" spans="1:26" x14ac:dyDescent="0.2">
      <c r="A230" s="2" t="s">
        <v>368</v>
      </c>
      <c r="B230" s="2" t="s">
        <v>25</v>
      </c>
      <c r="C230" s="2">
        <v>41</v>
      </c>
      <c r="D230" s="2">
        <v>64</v>
      </c>
      <c r="E230" s="2">
        <v>15.6</v>
      </c>
      <c r="F230" s="2">
        <v>0.48799999999999999</v>
      </c>
      <c r="G230" s="2">
        <v>0.33300000000000002</v>
      </c>
      <c r="H230" s="2">
        <v>0.66100000000000003</v>
      </c>
      <c r="I230" s="2">
        <v>4.5999999999999996</v>
      </c>
      <c r="J230" s="2">
        <v>0.5</v>
      </c>
      <c r="K230" s="2">
        <v>0.3</v>
      </c>
      <c r="L230" s="2">
        <v>0.2</v>
      </c>
      <c r="M230" s="2">
        <v>0.6</v>
      </c>
      <c r="N230" s="2">
        <v>1.5</v>
      </c>
      <c r="O230" s="2">
        <v>6.8</v>
      </c>
      <c r="P230" s="2">
        <v>0.54500000000000004</v>
      </c>
      <c r="Q230" s="2">
        <v>19.100000000000001</v>
      </c>
      <c r="R230" s="2">
        <v>2.4</v>
      </c>
      <c r="S230" s="2">
        <v>-3</v>
      </c>
      <c r="T230" s="2">
        <v>-0.3</v>
      </c>
      <c r="U230" s="5">
        <v>3</v>
      </c>
      <c r="V230" s="51">
        <f>C230*(D230/82*E230/48*Q230/100)</f>
        <v>1.9864000000000002</v>
      </c>
      <c r="W230" s="51">
        <f t="shared" si="20"/>
        <v>1.44</v>
      </c>
      <c r="X230" s="51">
        <f t="shared" si="21"/>
        <v>2.8604160000000003</v>
      </c>
      <c r="Y230" s="49">
        <f t="shared" si="22"/>
        <v>24.002559999999999</v>
      </c>
      <c r="Z230" s="9">
        <f t="shared" si="23"/>
        <v>13.431488</v>
      </c>
    </row>
    <row r="231" spans="1:26" x14ac:dyDescent="0.2">
      <c r="A231" s="2" t="s">
        <v>201</v>
      </c>
      <c r="B231" s="2" t="s">
        <v>36</v>
      </c>
      <c r="C231" s="2">
        <v>29</v>
      </c>
      <c r="D231" s="2">
        <v>69</v>
      </c>
      <c r="E231" s="2">
        <v>22.2</v>
      </c>
      <c r="F231" s="2">
        <v>0.39400000000000002</v>
      </c>
      <c r="G231" s="2">
        <v>0.27500000000000002</v>
      </c>
      <c r="H231" s="2">
        <v>0.86299999999999999</v>
      </c>
      <c r="I231" s="2">
        <v>3.1</v>
      </c>
      <c r="J231" s="2">
        <v>1.2</v>
      </c>
      <c r="K231" s="2">
        <v>0.5</v>
      </c>
      <c r="L231" s="2">
        <v>0.2</v>
      </c>
      <c r="M231" s="2">
        <v>1.1000000000000001</v>
      </c>
      <c r="N231" s="2">
        <v>1.5</v>
      </c>
      <c r="O231" s="2">
        <v>9.1999999999999993</v>
      </c>
      <c r="P231" s="2">
        <v>0.505</v>
      </c>
      <c r="Q231" s="2">
        <v>20.3</v>
      </c>
      <c r="R231" s="2">
        <v>0.7</v>
      </c>
      <c r="S231" s="2">
        <v>-4.5999999999999996</v>
      </c>
      <c r="T231" s="2">
        <v>-1</v>
      </c>
      <c r="U231" s="5">
        <v>-14</v>
      </c>
      <c r="W231" s="51">
        <f t="shared" si="20"/>
        <v>-2.9200000000000004</v>
      </c>
      <c r="X231" s="51">
        <f t="shared" si="21"/>
        <v>0</v>
      </c>
      <c r="Y231" s="49">
        <f t="shared" si="22"/>
        <v>26.678160000000002</v>
      </c>
      <c r="Z231" s="9">
        <f t="shared" si="23"/>
        <v>13.339080000000001</v>
      </c>
    </row>
    <row r="232" spans="1:26" x14ac:dyDescent="0.2">
      <c r="A232" s="2" t="s">
        <v>540</v>
      </c>
      <c r="B232" s="2" t="s">
        <v>19</v>
      </c>
      <c r="C232" s="2">
        <v>24</v>
      </c>
      <c r="D232" s="2">
        <v>47</v>
      </c>
      <c r="E232" s="2">
        <v>15.1</v>
      </c>
      <c r="F232" s="2">
        <v>0.51700000000000002</v>
      </c>
      <c r="G232" s="2">
        <v>0</v>
      </c>
      <c r="H232" s="2">
        <v>0.625</v>
      </c>
      <c r="I232" s="2">
        <v>6.2</v>
      </c>
      <c r="J232" s="2">
        <v>0.5</v>
      </c>
      <c r="K232" s="2">
        <v>0.6</v>
      </c>
      <c r="L232" s="2">
        <v>0.7</v>
      </c>
      <c r="M232" s="2">
        <v>0.8</v>
      </c>
      <c r="N232" s="2">
        <v>2.7</v>
      </c>
      <c r="O232" s="2">
        <v>7.4</v>
      </c>
      <c r="P232" s="2">
        <v>0.54700000000000004</v>
      </c>
      <c r="Q232" s="2">
        <v>20.9</v>
      </c>
      <c r="R232" s="2">
        <v>2.1</v>
      </c>
      <c r="S232" s="2">
        <v>-1.7</v>
      </c>
      <c r="T232" s="2">
        <v>0.1</v>
      </c>
      <c r="U232" s="5">
        <v>7</v>
      </c>
      <c r="V232" s="51">
        <f>C232*(D232/82*E232/48*Q232/100)</f>
        <v>0.90443475609756097</v>
      </c>
      <c r="W232" s="51">
        <f t="shared" si="20"/>
        <v>2.2800000000000002</v>
      </c>
      <c r="X232" s="51">
        <f t="shared" si="21"/>
        <v>2.0621112439024394</v>
      </c>
      <c r="Y232" s="49">
        <f t="shared" si="22"/>
        <v>23.759063999999999</v>
      </c>
      <c r="Z232" s="9">
        <f t="shared" si="23"/>
        <v>12.910587621951219</v>
      </c>
    </row>
    <row r="233" spans="1:26" x14ac:dyDescent="0.2">
      <c r="A233" s="2" t="s">
        <v>196</v>
      </c>
      <c r="B233" s="2" t="s">
        <v>25</v>
      </c>
      <c r="C233" s="2">
        <v>41</v>
      </c>
      <c r="D233" s="2">
        <v>63</v>
      </c>
      <c r="E233" s="2">
        <v>16.3</v>
      </c>
      <c r="F233" s="2">
        <v>0.42499999999999999</v>
      </c>
      <c r="G233" s="2">
        <v>0.36599999999999999</v>
      </c>
      <c r="H233" s="2">
        <v>0.89</v>
      </c>
      <c r="I233" s="2">
        <v>1.8</v>
      </c>
      <c r="J233" s="2">
        <v>1.9</v>
      </c>
      <c r="K233" s="2">
        <v>0.7</v>
      </c>
      <c r="L233" s="2">
        <v>0.1</v>
      </c>
      <c r="M233" s="2">
        <v>0.7</v>
      </c>
      <c r="N233" s="2">
        <v>1.5</v>
      </c>
      <c r="O233" s="2">
        <v>5.9</v>
      </c>
      <c r="P233" s="2">
        <v>0.55500000000000005</v>
      </c>
      <c r="Q233" s="2">
        <v>16</v>
      </c>
      <c r="R233" s="2">
        <v>2.5</v>
      </c>
      <c r="S233" s="2">
        <v>-0.3</v>
      </c>
      <c r="T233" s="2">
        <v>0.4</v>
      </c>
      <c r="U233" s="5">
        <v>6</v>
      </c>
      <c r="V233" s="51">
        <f>C233*(D233/82*E233/48*Q233/100)</f>
        <v>1.7115</v>
      </c>
      <c r="W233" s="51">
        <f t="shared" si="20"/>
        <v>2.3600000000000003</v>
      </c>
      <c r="X233" s="51">
        <f t="shared" si="21"/>
        <v>4.0391400000000006</v>
      </c>
      <c r="Y233" s="49">
        <f t="shared" si="22"/>
        <v>21.380940000000006</v>
      </c>
      <c r="Z233" s="9">
        <f t="shared" si="23"/>
        <v>12.710040000000003</v>
      </c>
    </row>
    <row r="234" spans="1:26" x14ac:dyDescent="0.2">
      <c r="A234" s="2" t="s">
        <v>207</v>
      </c>
      <c r="B234" s="2" t="s">
        <v>33</v>
      </c>
      <c r="C234" s="2">
        <v>33</v>
      </c>
      <c r="D234" s="2">
        <v>65</v>
      </c>
      <c r="E234" s="2">
        <v>16.7</v>
      </c>
      <c r="F234" s="2">
        <v>0.39900000000000002</v>
      </c>
      <c r="G234" s="2">
        <v>0.32800000000000001</v>
      </c>
      <c r="H234" s="2">
        <v>0.82899999999999996</v>
      </c>
      <c r="I234" s="2">
        <v>2</v>
      </c>
      <c r="J234" s="2">
        <v>2.1</v>
      </c>
      <c r="K234" s="2">
        <v>0.7</v>
      </c>
      <c r="L234" s="2">
        <v>0.1</v>
      </c>
      <c r="M234" s="2">
        <v>0.9</v>
      </c>
      <c r="N234" s="2">
        <v>1.6</v>
      </c>
      <c r="O234" s="2">
        <v>6.7</v>
      </c>
      <c r="P234" s="2">
        <v>0.54900000000000004</v>
      </c>
      <c r="Q234" s="2">
        <v>19.7</v>
      </c>
      <c r="R234" s="2">
        <v>2.2000000000000002</v>
      </c>
      <c r="S234" s="2">
        <v>-0.4</v>
      </c>
      <c r="T234" s="2">
        <v>0.4</v>
      </c>
      <c r="U234" s="5">
        <v>-1</v>
      </c>
      <c r="V234" s="51">
        <f>C234*(D234/82*E234/48*Q234/100)</f>
        <v>1.792895198170732</v>
      </c>
      <c r="W234" s="51">
        <f t="shared" si="20"/>
        <v>0.84000000000000008</v>
      </c>
      <c r="X234" s="51">
        <f t="shared" si="21"/>
        <v>1.506031966463415</v>
      </c>
      <c r="Y234" s="49">
        <f t="shared" si="22"/>
        <v>23.733580000000003</v>
      </c>
      <c r="Z234" s="9">
        <f t="shared" si="23"/>
        <v>12.619805983231709</v>
      </c>
    </row>
    <row r="235" spans="1:26" x14ac:dyDescent="0.2">
      <c r="A235" s="2" t="s">
        <v>386</v>
      </c>
      <c r="B235" s="2" t="s">
        <v>18</v>
      </c>
      <c r="C235" s="2">
        <v>47</v>
      </c>
      <c r="D235" s="2">
        <v>81</v>
      </c>
      <c r="E235" s="2">
        <v>20.100000000000001</v>
      </c>
      <c r="F235" s="2">
        <v>0.39900000000000002</v>
      </c>
      <c r="G235" s="2">
        <v>0.32100000000000001</v>
      </c>
      <c r="H235" s="2">
        <v>0.65700000000000003</v>
      </c>
      <c r="I235" s="2">
        <v>3.6</v>
      </c>
      <c r="J235" s="2">
        <v>1</v>
      </c>
      <c r="K235" s="2">
        <v>0.5</v>
      </c>
      <c r="L235" s="2">
        <v>0.4</v>
      </c>
      <c r="M235" s="2">
        <v>1</v>
      </c>
      <c r="N235" s="2">
        <v>2.5</v>
      </c>
      <c r="O235" s="2">
        <v>5.9</v>
      </c>
      <c r="P235" s="2">
        <v>0.46899999999999997</v>
      </c>
      <c r="Q235" s="2">
        <v>15.4</v>
      </c>
      <c r="R235" s="2">
        <v>0.8</v>
      </c>
      <c r="S235" s="2">
        <v>-4.8</v>
      </c>
      <c r="T235" s="2">
        <v>-1.2</v>
      </c>
      <c r="U235" s="5">
        <v>-15</v>
      </c>
      <c r="W235" s="51">
        <f t="shared" si="20"/>
        <v>-3.16</v>
      </c>
      <c r="X235" s="51">
        <f t="shared" si="21"/>
        <v>0</v>
      </c>
      <c r="Y235" s="49">
        <f t="shared" si="22"/>
        <v>25.230203999999993</v>
      </c>
      <c r="Z235" s="9">
        <f t="shared" si="23"/>
        <v>12.615101999999997</v>
      </c>
    </row>
    <row r="236" spans="1:26" x14ac:dyDescent="0.2">
      <c r="A236" s="2" t="s">
        <v>348</v>
      </c>
      <c r="B236" s="2" t="s">
        <v>46</v>
      </c>
      <c r="C236" s="2">
        <v>28</v>
      </c>
      <c r="D236" s="2">
        <v>50</v>
      </c>
      <c r="E236" s="2">
        <v>22.7</v>
      </c>
      <c r="F236" s="2">
        <v>0.51400000000000001</v>
      </c>
      <c r="G236" s="3"/>
      <c r="H236" s="2">
        <v>0.67100000000000004</v>
      </c>
      <c r="I236" s="2">
        <v>4.8</v>
      </c>
      <c r="J236" s="2">
        <v>1.2</v>
      </c>
      <c r="K236" s="2">
        <v>0.4</v>
      </c>
      <c r="L236" s="2">
        <v>1</v>
      </c>
      <c r="M236" s="2">
        <v>1.8</v>
      </c>
      <c r="N236" s="2">
        <v>2.4</v>
      </c>
      <c r="O236" s="2">
        <v>11.8</v>
      </c>
      <c r="P236" s="2">
        <v>0.54600000000000004</v>
      </c>
      <c r="Q236" s="2">
        <v>24.1</v>
      </c>
      <c r="R236" s="2">
        <v>1.2</v>
      </c>
      <c r="S236" s="2">
        <v>-3.3</v>
      </c>
      <c r="T236" s="2">
        <v>-0.4</v>
      </c>
      <c r="U236" s="5">
        <v>-9</v>
      </c>
      <c r="V236" s="51">
        <f>C236*(D236/82*E236/48*Q236/100)</f>
        <v>1.9458790650406503</v>
      </c>
      <c r="W236" s="51">
        <f t="shared" si="20"/>
        <v>-1.48</v>
      </c>
      <c r="X236" s="51">
        <f t="shared" si="21"/>
        <v>-2.8799010162601624</v>
      </c>
      <c r="Y236" s="49">
        <f t="shared" si="22"/>
        <v>28.005600000000001</v>
      </c>
      <c r="Z236" s="9">
        <f t="shared" si="23"/>
        <v>12.562849491869919</v>
      </c>
    </row>
    <row r="237" spans="1:26" x14ac:dyDescent="0.2">
      <c r="A237" s="2" t="s">
        <v>78</v>
      </c>
      <c r="B237" s="2" t="s">
        <v>32</v>
      </c>
      <c r="C237" s="2">
        <v>42</v>
      </c>
      <c r="D237" s="2">
        <v>56</v>
      </c>
      <c r="E237" s="2">
        <v>16.7</v>
      </c>
      <c r="F237" s="2">
        <v>0.53200000000000003</v>
      </c>
      <c r="G237" s="2">
        <v>0.41899999999999998</v>
      </c>
      <c r="H237" s="2">
        <v>0.74299999999999999</v>
      </c>
      <c r="I237" s="2">
        <v>3.4</v>
      </c>
      <c r="J237" s="2">
        <v>0.9</v>
      </c>
      <c r="K237" s="2">
        <v>0.5</v>
      </c>
      <c r="L237" s="2">
        <v>0.5</v>
      </c>
      <c r="M237" s="2">
        <v>1.2</v>
      </c>
      <c r="N237" s="2">
        <v>1.6</v>
      </c>
      <c r="O237" s="2">
        <v>9.4</v>
      </c>
      <c r="P237" s="2">
        <v>0.58399999999999996</v>
      </c>
      <c r="Q237" s="2">
        <v>25.3</v>
      </c>
      <c r="R237" s="2">
        <v>1.8</v>
      </c>
      <c r="S237" s="2">
        <v>-2.9</v>
      </c>
      <c r="T237" s="2">
        <v>-0.2</v>
      </c>
      <c r="U237" s="5">
        <v>-3</v>
      </c>
      <c r="V237" s="51">
        <f>C237*(D237/82*E237/48*Q237/100)</f>
        <v>2.524754878048781</v>
      </c>
      <c r="W237" s="51">
        <f t="shared" si="20"/>
        <v>4.0000000000000036E-2</v>
      </c>
      <c r="X237" s="51">
        <f t="shared" si="21"/>
        <v>0.10099019512195133</v>
      </c>
      <c r="Y237" s="49">
        <f t="shared" si="22"/>
        <v>24.907904000000002</v>
      </c>
      <c r="Z237" s="9">
        <f t="shared" si="23"/>
        <v>12.504447097560977</v>
      </c>
    </row>
    <row r="238" spans="1:26" x14ac:dyDescent="0.2">
      <c r="A238" s="2" t="s">
        <v>430</v>
      </c>
      <c r="B238" s="2" t="s">
        <v>29</v>
      </c>
      <c r="C238" s="2">
        <v>41</v>
      </c>
      <c r="D238" s="2">
        <v>74</v>
      </c>
      <c r="E238" s="2">
        <v>17.100000000000001</v>
      </c>
      <c r="F238" s="2">
        <v>0.48099999999999998</v>
      </c>
      <c r="G238" s="2">
        <v>0.35</v>
      </c>
      <c r="H238" s="2">
        <v>0.63800000000000001</v>
      </c>
      <c r="I238" s="2">
        <v>5.2</v>
      </c>
      <c r="J238" s="2">
        <v>0.4</v>
      </c>
      <c r="K238" s="2">
        <v>0.4</v>
      </c>
      <c r="L238" s="2">
        <v>0.4</v>
      </c>
      <c r="M238" s="2">
        <v>0.9</v>
      </c>
      <c r="N238" s="2">
        <v>2.1</v>
      </c>
      <c r="O238" s="2">
        <v>4.4000000000000004</v>
      </c>
      <c r="P238" s="2">
        <v>0.52500000000000002</v>
      </c>
      <c r="Q238" s="2">
        <v>13.1</v>
      </c>
      <c r="R238" s="2">
        <v>1.8</v>
      </c>
      <c r="S238" s="2">
        <v>-3.9</v>
      </c>
      <c r="T238" s="2">
        <v>-0.6</v>
      </c>
      <c r="U238" s="5">
        <v>-4</v>
      </c>
      <c r="V238" s="51">
        <f>C238*(D238/82*E238/48*Q238/100)</f>
        <v>1.7267437500000002</v>
      </c>
      <c r="W238" s="51">
        <f t="shared" si="20"/>
        <v>-0.31999999999999995</v>
      </c>
      <c r="X238" s="51">
        <f t="shared" si="21"/>
        <v>-0.55255799999999999</v>
      </c>
      <c r="Y238" s="49">
        <f t="shared" si="22"/>
        <v>25.308000000000003</v>
      </c>
      <c r="Z238" s="9">
        <f t="shared" si="23"/>
        <v>12.377721000000001</v>
      </c>
    </row>
    <row r="239" spans="1:26" x14ac:dyDescent="0.2">
      <c r="A239" s="2" t="s">
        <v>399</v>
      </c>
      <c r="B239" s="2" t="s">
        <v>24</v>
      </c>
      <c r="C239" s="2">
        <v>61</v>
      </c>
      <c r="D239" s="2">
        <v>78</v>
      </c>
      <c r="E239" s="2">
        <v>17.8</v>
      </c>
      <c r="F239" s="2">
        <v>0.42</v>
      </c>
      <c r="G239" s="2">
        <v>0.29399999999999998</v>
      </c>
      <c r="H239" s="2">
        <v>0.75</v>
      </c>
      <c r="I239" s="2">
        <v>2.1</v>
      </c>
      <c r="J239" s="2">
        <v>1.6</v>
      </c>
      <c r="K239" s="2">
        <v>0.6</v>
      </c>
      <c r="L239" s="2">
        <v>0.3</v>
      </c>
      <c r="M239" s="2">
        <v>1</v>
      </c>
      <c r="N239" s="2">
        <v>1.9</v>
      </c>
      <c r="O239" s="2">
        <v>6.2</v>
      </c>
      <c r="P239" s="2">
        <v>0.504</v>
      </c>
      <c r="Q239" s="2">
        <v>18</v>
      </c>
      <c r="R239" s="2">
        <v>2</v>
      </c>
      <c r="S239" s="2">
        <v>-1.9</v>
      </c>
      <c r="T239" s="2">
        <v>0</v>
      </c>
      <c r="U239" s="5">
        <v>-5</v>
      </c>
      <c r="W239" s="51">
        <f t="shared" si="20"/>
        <v>-0.19999999999999996</v>
      </c>
      <c r="X239" s="51">
        <f t="shared" si="21"/>
        <v>0</v>
      </c>
      <c r="Y239" s="49">
        <f t="shared" si="22"/>
        <v>24.475775999999996</v>
      </c>
      <c r="Z239" s="9">
        <f t="shared" si="23"/>
        <v>12.237887999999998</v>
      </c>
    </row>
    <row r="240" spans="1:26" x14ac:dyDescent="0.2">
      <c r="A240" s="2" t="s">
        <v>353</v>
      </c>
      <c r="B240" s="2" t="s">
        <v>42</v>
      </c>
      <c r="C240" s="2">
        <v>49</v>
      </c>
      <c r="D240" s="2">
        <v>79</v>
      </c>
      <c r="E240" s="2">
        <v>20.3</v>
      </c>
      <c r="F240" s="2">
        <v>0.42099999999999999</v>
      </c>
      <c r="G240" s="2">
        <v>0.28699999999999998</v>
      </c>
      <c r="H240" s="2">
        <v>0.75800000000000001</v>
      </c>
      <c r="I240" s="2">
        <v>3.3</v>
      </c>
      <c r="J240" s="2">
        <v>0.6</v>
      </c>
      <c r="K240" s="2">
        <v>0.7</v>
      </c>
      <c r="L240" s="2">
        <v>0.2</v>
      </c>
      <c r="M240" s="2">
        <v>0.6</v>
      </c>
      <c r="N240" s="2">
        <v>2.5</v>
      </c>
      <c r="O240" s="2">
        <v>6.3</v>
      </c>
      <c r="P240" s="2">
        <v>0.51600000000000001</v>
      </c>
      <c r="Q240" s="2">
        <v>14.6</v>
      </c>
      <c r="R240" s="2">
        <v>2</v>
      </c>
      <c r="S240" s="2">
        <v>-2.2999999999999998</v>
      </c>
      <c r="T240" s="2">
        <v>-0.1</v>
      </c>
      <c r="U240" s="5">
        <v>-6</v>
      </c>
      <c r="W240" s="51">
        <f t="shared" si="20"/>
        <v>-0.44000000000000017</v>
      </c>
      <c r="X240" s="51">
        <f t="shared" si="21"/>
        <v>0</v>
      </c>
      <c r="Y240" s="49">
        <f t="shared" si="22"/>
        <v>24.366128</v>
      </c>
      <c r="Z240" s="9">
        <f t="shared" si="23"/>
        <v>12.183064</v>
      </c>
    </row>
    <row r="241" spans="1:26" x14ac:dyDescent="0.2">
      <c r="A241" s="2" t="s">
        <v>211</v>
      </c>
      <c r="B241" s="2" t="s">
        <v>30</v>
      </c>
      <c r="C241" s="2">
        <v>43</v>
      </c>
      <c r="D241" s="2">
        <v>72</v>
      </c>
      <c r="E241" s="2">
        <v>20.5</v>
      </c>
      <c r="F241" s="2">
        <v>0.32500000000000001</v>
      </c>
      <c r="G241" s="2">
        <v>0.27600000000000002</v>
      </c>
      <c r="H241" s="2">
        <v>0.76300000000000001</v>
      </c>
      <c r="I241" s="2">
        <v>1.9</v>
      </c>
      <c r="J241" s="2">
        <v>2.8</v>
      </c>
      <c r="K241" s="2">
        <v>0.7</v>
      </c>
      <c r="L241" s="2">
        <v>0.3</v>
      </c>
      <c r="M241" s="2">
        <v>1.2</v>
      </c>
      <c r="N241" s="2">
        <v>2.7</v>
      </c>
      <c r="O241" s="2">
        <v>5.9</v>
      </c>
      <c r="P241" s="2">
        <v>0.47699999999999998</v>
      </c>
      <c r="Q241" s="2">
        <v>16.399999999999999</v>
      </c>
      <c r="R241" s="2">
        <v>1.6</v>
      </c>
      <c r="S241" s="2">
        <v>-2.4</v>
      </c>
      <c r="T241" s="2">
        <v>-0.2</v>
      </c>
      <c r="U241" s="5">
        <v>-9</v>
      </c>
      <c r="W241" s="51">
        <f t="shared" si="20"/>
        <v>-1.24</v>
      </c>
      <c r="X241" s="51">
        <f t="shared" si="21"/>
        <v>0</v>
      </c>
      <c r="Y241" s="49">
        <f t="shared" si="22"/>
        <v>24.175584000000004</v>
      </c>
      <c r="Z241" s="9">
        <f t="shared" si="23"/>
        <v>12.087792000000002</v>
      </c>
    </row>
    <row r="242" spans="1:26" x14ac:dyDescent="0.2">
      <c r="A242" s="2" t="s">
        <v>427</v>
      </c>
      <c r="B242" s="2" t="s">
        <v>19</v>
      </c>
      <c r="C242" s="2">
        <v>24</v>
      </c>
      <c r="D242" s="2">
        <v>61</v>
      </c>
      <c r="E242" s="2">
        <v>18.399999999999999</v>
      </c>
      <c r="F242" s="2">
        <v>0.42099999999999999</v>
      </c>
      <c r="G242" s="2">
        <v>0.26600000000000001</v>
      </c>
      <c r="H242" s="2">
        <v>0.77500000000000002</v>
      </c>
      <c r="I242" s="2">
        <v>1.6</v>
      </c>
      <c r="J242" s="2">
        <v>3.7</v>
      </c>
      <c r="K242" s="2">
        <v>0.8</v>
      </c>
      <c r="L242" s="2">
        <v>0.1</v>
      </c>
      <c r="M242" s="2">
        <v>1.3</v>
      </c>
      <c r="N242" s="2">
        <v>1.2</v>
      </c>
      <c r="O242" s="2">
        <v>7.3</v>
      </c>
      <c r="P242" s="2">
        <v>0.47399999999999998</v>
      </c>
      <c r="Q242" s="2">
        <v>20.3</v>
      </c>
      <c r="R242" s="2">
        <v>0.7</v>
      </c>
      <c r="S242" s="2">
        <v>-4</v>
      </c>
      <c r="T242" s="2">
        <v>-0.6</v>
      </c>
      <c r="U242" s="5">
        <v>-12</v>
      </c>
      <c r="V242" s="51">
        <f>C242*(D242/82*E242/48*Q242/100)</f>
        <v>1.3893121951219514</v>
      </c>
      <c r="W242" s="51">
        <f t="shared" si="20"/>
        <v>-2.3600000000000003</v>
      </c>
      <c r="X242" s="51">
        <f t="shared" si="21"/>
        <v>-3.2787767804878056</v>
      </c>
      <c r="Y242" s="49">
        <f t="shared" si="22"/>
        <v>27.157688000000007</v>
      </c>
      <c r="Z242" s="9">
        <f t="shared" si="23"/>
        <v>11.9394556097561</v>
      </c>
    </row>
    <row r="243" spans="1:26" x14ac:dyDescent="0.2">
      <c r="A243" s="2" t="s">
        <v>250</v>
      </c>
      <c r="B243" s="2" t="s">
        <v>41</v>
      </c>
      <c r="C243" s="2">
        <v>53</v>
      </c>
      <c r="D243" s="2">
        <v>78</v>
      </c>
      <c r="E243" s="2">
        <v>15.8</v>
      </c>
      <c r="F243" s="2">
        <v>0.435</v>
      </c>
      <c r="G243" s="2">
        <v>0.34599999999999997</v>
      </c>
      <c r="H243" s="2">
        <v>0.70299999999999996</v>
      </c>
      <c r="I243" s="2">
        <v>3.5</v>
      </c>
      <c r="J243" s="2">
        <v>0.9</v>
      </c>
      <c r="K243" s="2">
        <v>0.3</v>
      </c>
      <c r="L243" s="2">
        <v>0.2</v>
      </c>
      <c r="M243" s="2">
        <v>0.5</v>
      </c>
      <c r="N243" s="2">
        <v>1.6</v>
      </c>
      <c r="O243" s="2">
        <v>3.8</v>
      </c>
      <c r="P243" s="2">
        <v>0.53700000000000003</v>
      </c>
      <c r="Q243" s="2">
        <v>11.4</v>
      </c>
      <c r="R243" s="2">
        <v>2.1</v>
      </c>
      <c r="S243" s="2">
        <v>-2.1</v>
      </c>
      <c r="T243" s="2">
        <v>0</v>
      </c>
      <c r="U243" s="5">
        <v>0</v>
      </c>
      <c r="V243" s="51">
        <f>C243*(D243/82*E243/48*Q243/100)</f>
        <v>1.8918091463414637</v>
      </c>
      <c r="W243" s="51">
        <f t="shared" si="20"/>
        <v>0.84000000000000008</v>
      </c>
      <c r="X243" s="51">
        <f t="shared" si="21"/>
        <v>1.5891196829268297</v>
      </c>
      <c r="Y243" s="49">
        <f t="shared" si="22"/>
        <v>21.810672000000004</v>
      </c>
      <c r="Z243" s="9">
        <f t="shared" si="23"/>
        <v>11.699895841463416</v>
      </c>
    </row>
    <row r="244" spans="1:26" x14ac:dyDescent="0.2">
      <c r="A244" s="2" t="s">
        <v>529</v>
      </c>
      <c r="B244" s="2" t="s">
        <v>32</v>
      </c>
      <c r="C244" s="2">
        <v>42</v>
      </c>
      <c r="D244" s="2">
        <v>74</v>
      </c>
      <c r="E244" s="2">
        <v>18.399999999999999</v>
      </c>
      <c r="F244" s="2">
        <v>0.432</v>
      </c>
      <c r="G244" s="2">
        <v>0.42699999999999999</v>
      </c>
      <c r="H244" s="2">
        <v>0.82799999999999996</v>
      </c>
      <c r="I244" s="2">
        <v>1.4</v>
      </c>
      <c r="J244" s="2">
        <v>1.3</v>
      </c>
      <c r="K244" s="2">
        <v>0.6</v>
      </c>
      <c r="L244" s="2">
        <v>0.3</v>
      </c>
      <c r="M244" s="2">
        <v>0.5</v>
      </c>
      <c r="N244" s="2">
        <v>1.3</v>
      </c>
      <c r="O244" s="2">
        <v>4.0999999999999996</v>
      </c>
      <c r="P244" s="2">
        <v>0.6</v>
      </c>
      <c r="Q244" s="2">
        <v>9.8000000000000007</v>
      </c>
      <c r="R244" s="2">
        <v>2.1</v>
      </c>
      <c r="S244" s="2">
        <v>-1.1000000000000001</v>
      </c>
      <c r="T244" s="2">
        <v>0.3</v>
      </c>
      <c r="U244" s="5">
        <v>4</v>
      </c>
      <c r="V244" s="51">
        <f>C244*(D244/82*E244/48*Q244/100)</f>
        <v>1.4238682926829269</v>
      </c>
      <c r="W244" s="51">
        <f t="shared" si="20"/>
        <v>1.7600000000000002</v>
      </c>
      <c r="X244" s="51">
        <f t="shared" si="21"/>
        <v>2.5060081951219515</v>
      </c>
      <c r="Y244" s="49">
        <f t="shared" si="22"/>
        <v>20.6904</v>
      </c>
      <c r="Z244" s="9">
        <f t="shared" si="23"/>
        <v>11.598204097560975</v>
      </c>
    </row>
    <row r="245" spans="1:26" x14ac:dyDescent="0.2">
      <c r="A245" s="2" t="s">
        <v>253</v>
      </c>
      <c r="B245" s="2" t="s">
        <v>47</v>
      </c>
      <c r="C245" s="2">
        <v>37</v>
      </c>
      <c r="D245" s="2">
        <v>77</v>
      </c>
      <c r="E245" s="2">
        <v>17.8</v>
      </c>
      <c r="F245" s="2">
        <v>0.35299999999999998</v>
      </c>
      <c r="G245" s="2">
        <v>0.29199999999999998</v>
      </c>
      <c r="H245" s="2">
        <v>0.67900000000000005</v>
      </c>
      <c r="I245" s="2">
        <v>2.5</v>
      </c>
      <c r="J245" s="2">
        <v>1.4</v>
      </c>
      <c r="K245" s="2">
        <v>0.7</v>
      </c>
      <c r="L245" s="2">
        <v>0.3</v>
      </c>
      <c r="M245" s="2">
        <v>0.9</v>
      </c>
      <c r="N245" s="2">
        <v>1.6</v>
      </c>
      <c r="O245" s="2">
        <v>4.4000000000000004</v>
      </c>
      <c r="P245" s="2">
        <v>0.436</v>
      </c>
      <c r="Q245" s="2">
        <v>14.8</v>
      </c>
      <c r="R245" s="2">
        <v>0.4</v>
      </c>
      <c r="S245" s="2">
        <v>-2</v>
      </c>
      <c r="T245" s="2">
        <v>0</v>
      </c>
      <c r="U245" s="5">
        <v>-19</v>
      </c>
      <c r="W245" s="51">
        <f t="shared" si="20"/>
        <v>-3.64</v>
      </c>
      <c r="X245" s="51">
        <f t="shared" si="21"/>
        <v>0</v>
      </c>
      <c r="Y245" s="49">
        <f t="shared" si="22"/>
        <v>23.156672</v>
      </c>
      <c r="Z245" s="9">
        <f t="shared" si="23"/>
        <v>11.578336</v>
      </c>
    </row>
    <row r="246" spans="1:26" x14ac:dyDescent="0.2">
      <c r="A246" s="2" t="s">
        <v>295</v>
      </c>
      <c r="B246" s="2" t="s">
        <v>26</v>
      </c>
      <c r="C246" s="2">
        <v>51</v>
      </c>
      <c r="D246" s="2">
        <v>71</v>
      </c>
      <c r="E246" s="2">
        <v>16.3</v>
      </c>
      <c r="F246" s="2">
        <v>0.36199999999999999</v>
      </c>
      <c r="G246" s="2">
        <v>0.31900000000000001</v>
      </c>
      <c r="H246" s="2">
        <v>0.72199999999999998</v>
      </c>
      <c r="I246" s="2">
        <v>3.3</v>
      </c>
      <c r="J246" s="2">
        <v>1</v>
      </c>
      <c r="K246" s="2">
        <v>0.4</v>
      </c>
      <c r="L246" s="2">
        <v>0.3</v>
      </c>
      <c r="M246" s="2">
        <v>0.9</v>
      </c>
      <c r="N246" s="2">
        <v>1.4</v>
      </c>
      <c r="O246" s="2">
        <v>6.2</v>
      </c>
      <c r="P246" s="2">
        <v>0.46400000000000002</v>
      </c>
      <c r="Q246" s="2">
        <v>21.7</v>
      </c>
      <c r="R246" s="2">
        <v>0.8</v>
      </c>
      <c r="S246" s="2">
        <v>-3</v>
      </c>
      <c r="T246" s="2">
        <v>-0.3</v>
      </c>
      <c r="U246" s="5">
        <v>-12</v>
      </c>
      <c r="W246" s="51">
        <f t="shared" si="20"/>
        <v>-2.2000000000000002</v>
      </c>
      <c r="X246" s="51">
        <f t="shared" si="21"/>
        <v>0</v>
      </c>
      <c r="Y246" s="49">
        <f t="shared" si="22"/>
        <v>23.108511999999997</v>
      </c>
      <c r="Z246" s="9">
        <f t="shared" si="23"/>
        <v>11.554255999999999</v>
      </c>
    </row>
    <row r="247" spans="1:26" x14ac:dyDescent="0.2">
      <c r="A247" s="2" t="s">
        <v>174</v>
      </c>
      <c r="B247" s="2" t="s">
        <v>33</v>
      </c>
      <c r="C247" s="2">
        <v>33</v>
      </c>
      <c r="D247" s="2">
        <v>81</v>
      </c>
      <c r="E247" s="2">
        <v>20.3</v>
      </c>
      <c r="F247" s="2">
        <v>0.372</v>
      </c>
      <c r="G247" s="2">
        <v>0.29299999999999998</v>
      </c>
      <c r="H247" s="2">
        <v>0.754</v>
      </c>
      <c r="I247" s="2">
        <v>2.7</v>
      </c>
      <c r="J247" s="2">
        <v>0.8</v>
      </c>
      <c r="K247" s="2">
        <v>0.6</v>
      </c>
      <c r="L247" s="2">
        <v>0.3</v>
      </c>
      <c r="M247" s="2">
        <v>0.6</v>
      </c>
      <c r="N247" s="2">
        <v>1.5</v>
      </c>
      <c r="O247" s="2">
        <v>4.3</v>
      </c>
      <c r="P247" s="2">
        <v>0.48599999999999999</v>
      </c>
      <c r="Q247" s="2">
        <v>11.6</v>
      </c>
      <c r="R247" s="2">
        <v>1.4</v>
      </c>
      <c r="S247" s="2">
        <v>-1.4</v>
      </c>
      <c r="T247" s="2">
        <v>0.2</v>
      </c>
      <c r="U247" s="5">
        <v>-11</v>
      </c>
      <c r="W247" s="51">
        <f t="shared" si="20"/>
        <v>-1.5600000000000003</v>
      </c>
      <c r="X247" s="51">
        <f t="shared" si="21"/>
        <v>0</v>
      </c>
      <c r="Y247" s="49">
        <f t="shared" si="22"/>
        <v>23.100551999999997</v>
      </c>
      <c r="Z247" s="9">
        <f t="shared" si="23"/>
        <v>11.550275999999998</v>
      </c>
    </row>
    <row r="248" spans="1:26" x14ac:dyDescent="0.2">
      <c r="A248" s="2" t="s">
        <v>87</v>
      </c>
      <c r="B248" s="2" t="s">
        <v>40</v>
      </c>
      <c r="C248" s="2">
        <v>31</v>
      </c>
      <c r="D248" s="2">
        <v>65</v>
      </c>
      <c r="E248" s="2">
        <v>18.3</v>
      </c>
      <c r="F248" s="2">
        <v>0.42399999999999999</v>
      </c>
      <c r="G248" s="2">
        <v>0.316</v>
      </c>
      <c r="H248" s="2">
        <v>0.73799999999999999</v>
      </c>
      <c r="I248" s="2">
        <v>3.8</v>
      </c>
      <c r="J248" s="2">
        <v>1.2</v>
      </c>
      <c r="K248" s="2">
        <v>0.6</v>
      </c>
      <c r="L248" s="2">
        <v>0.3</v>
      </c>
      <c r="M248" s="2">
        <v>0.9</v>
      </c>
      <c r="N248" s="2">
        <v>2.4</v>
      </c>
      <c r="O248" s="2">
        <v>6.2</v>
      </c>
      <c r="P248" s="2">
        <v>0.52600000000000002</v>
      </c>
      <c r="Q248" s="2">
        <v>16.399999999999999</v>
      </c>
      <c r="R248" s="2">
        <v>1.5</v>
      </c>
      <c r="S248" s="2">
        <v>-1.1000000000000001</v>
      </c>
      <c r="T248" s="2">
        <v>0.3</v>
      </c>
      <c r="U248" s="5">
        <v>-6</v>
      </c>
      <c r="V248" s="51">
        <f>C248*(D248/82*E248/48*Q248/100)</f>
        <v>1.5364374999999999</v>
      </c>
      <c r="W248" s="51">
        <f t="shared" si="20"/>
        <v>-0.48000000000000009</v>
      </c>
      <c r="X248" s="51">
        <f t="shared" si="21"/>
        <v>-0.73749000000000009</v>
      </c>
      <c r="Y248" s="49">
        <f t="shared" si="22"/>
        <v>23.455119999999994</v>
      </c>
      <c r="Z248" s="9">
        <f t="shared" si="23"/>
        <v>11.358814999999996</v>
      </c>
    </row>
    <row r="249" spans="1:26" x14ac:dyDescent="0.2">
      <c r="A249" s="2" t="s">
        <v>83</v>
      </c>
      <c r="B249" s="2" t="s">
        <v>24</v>
      </c>
      <c r="C249" s="2">
        <v>61</v>
      </c>
      <c r="D249" s="2">
        <v>67</v>
      </c>
      <c r="E249" s="2">
        <v>12.1</v>
      </c>
      <c r="F249" s="2">
        <v>0.44</v>
      </c>
      <c r="G249" s="2">
        <v>0.39900000000000002</v>
      </c>
      <c r="H249" s="2">
        <v>0.82399999999999995</v>
      </c>
      <c r="I249" s="2">
        <v>1.5</v>
      </c>
      <c r="J249" s="2">
        <v>0.7</v>
      </c>
      <c r="K249" s="2">
        <v>0.3</v>
      </c>
      <c r="L249" s="2">
        <v>0.4</v>
      </c>
      <c r="M249" s="2">
        <v>0.5</v>
      </c>
      <c r="N249" s="2">
        <v>1.1000000000000001</v>
      </c>
      <c r="O249" s="2">
        <v>4.5</v>
      </c>
      <c r="P249" s="2">
        <v>0.60899999999999999</v>
      </c>
      <c r="Q249" s="2">
        <v>15.7</v>
      </c>
      <c r="R249" s="2">
        <v>2.2999999999999998</v>
      </c>
      <c r="S249" s="2">
        <v>1.8</v>
      </c>
      <c r="T249" s="2">
        <v>0.8</v>
      </c>
      <c r="U249" s="5">
        <v>10</v>
      </c>
      <c r="V249" s="51">
        <f>C249*(D249/82*E249/48*Q249/100)</f>
        <v>1.9725797510162597</v>
      </c>
      <c r="W249" s="51">
        <f t="shared" si="20"/>
        <v>3.24</v>
      </c>
      <c r="X249" s="51">
        <f t="shared" si="21"/>
        <v>6.3911583932926819</v>
      </c>
      <c r="Y249" s="49">
        <f t="shared" si="22"/>
        <v>16.322539999999996</v>
      </c>
      <c r="Z249" s="9">
        <f t="shared" si="23"/>
        <v>11.356849196646339</v>
      </c>
    </row>
    <row r="250" spans="1:26" x14ac:dyDescent="0.2">
      <c r="A250" s="2" t="s">
        <v>296</v>
      </c>
      <c r="B250" s="2" t="s">
        <v>26</v>
      </c>
      <c r="C250" s="2">
        <v>51</v>
      </c>
      <c r="D250" s="2">
        <v>55</v>
      </c>
      <c r="E250" s="2">
        <v>21.9</v>
      </c>
      <c r="F250" s="2">
        <v>0.44600000000000001</v>
      </c>
      <c r="G250" s="2">
        <v>0.308</v>
      </c>
      <c r="H250" s="2">
        <v>0.68799999999999994</v>
      </c>
      <c r="I250" s="2">
        <v>2.2999999999999998</v>
      </c>
      <c r="J250" s="2">
        <v>2.8</v>
      </c>
      <c r="K250" s="2">
        <v>0.8</v>
      </c>
      <c r="L250" s="2">
        <v>0.1</v>
      </c>
      <c r="M250" s="2">
        <v>1.6</v>
      </c>
      <c r="N250" s="2">
        <v>1.8</v>
      </c>
      <c r="O250" s="2">
        <v>7.8</v>
      </c>
      <c r="P250" s="2">
        <v>0.51800000000000002</v>
      </c>
      <c r="Q250" s="2">
        <v>19.600000000000001</v>
      </c>
      <c r="R250" s="2">
        <v>1.4</v>
      </c>
      <c r="S250" s="2">
        <v>-1.8</v>
      </c>
      <c r="T250" s="2">
        <v>0.1</v>
      </c>
      <c r="U250" s="5">
        <v>-8</v>
      </c>
      <c r="W250" s="51">
        <f t="shared" si="20"/>
        <v>-1</v>
      </c>
      <c r="X250" s="51">
        <f t="shared" si="21"/>
        <v>0</v>
      </c>
      <c r="Y250" s="49">
        <f t="shared" si="22"/>
        <v>22.660879999999999</v>
      </c>
      <c r="Z250" s="9">
        <f t="shared" si="23"/>
        <v>11.330439999999999</v>
      </c>
    </row>
    <row r="251" spans="1:26" x14ac:dyDescent="0.2">
      <c r="A251" s="2" t="s">
        <v>100</v>
      </c>
      <c r="B251" s="2" t="s">
        <v>41</v>
      </c>
      <c r="C251" s="2">
        <v>53</v>
      </c>
      <c r="D251" s="2">
        <v>78</v>
      </c>
      <c r="E251" s="2">
        <v>17.2</v>
      </c>
      <c r="F251" s="2">
        <v>0.45400000000000001</v>
      </c>
      <c r="G251" s="2">
        <v>0.34100000000000003</v>
      </c>
      <c r="H251" s="2">
        <v>0.68500000000000005</v>
      </c>
      <c r="I251" s="2">
        <v>2.8</v>
      </c>
      <c r="J251" s="2">
        <v>0.8</v>
      </c>
      <c r="K251" s="2">
        <v>0.4</v>
      </c>
      <c r="L251" s="2">
        <v>0.2</v>
      </c>
      <c r="M251" s="2">
        <v>0.9</v>
      </c>
      <c r="N251" s="2">
        <v>1.8</v>
      </c>
      <c r="O251" s="2">
        <v>6.6</v>
      </c>
      <c r="P251" s="2">
        <v>0.53900000000000003</v>
      </c>
      <c r="Q251" s="2">
        <v>18.100000000000001</v>
      </c>
      <c r="R251" s="2">
        <v>1.5</v>
      </c>
      <c r="S251" s="2">
        <v>-4</v>
      </c>
      <c r="T251" s="2">
        <v>-0.7</v>
      </c>
      <c r="U251" s="5">
        <v>-8</v>
      </c>
      <c r="W251" s="51">
        <f t="shared" si="20"/>
        <v>-1.28</v>
      </c>
      <c r="X251" s="51">
        <f t="shared" si="21"/>
        <v>0</v>
      </c>
      <c r="Y251" s="49">
        <f t="shared" si="22"/>
        <v>22.518288000000002</v>
      </c>
      <c r="Z251" s="9">
        <f t="shared" si="23"/>
        <v>11.259144000000001</v>
      </c>
    </row>
    <row r="252" spans="1:26" x14ac:dyDescent="0.2">
      <c r="A252" s="2" t="s">
        <v>268</v>
      </c>
      <c r="B252" s="2" t="s">
        <v>19</v>
      </c>
      <c r="C252" s="2">
        <v>24</v>
      </c>
      <c r="D252" s="2">
        <v>54</v>
      </c>
      <c r="E252" s="2">
        <v>21.1</v>
      </c>
      <c r="F252" s="2">
        <v>0.39800000000000002</v>
      </c>
      <c r="G252" s="2">
        <v>0.32400000000000001</v>
      </c>
      <c r="H252" s="2">
        <v>0.85699999999999998</v>
      </c>
      <c r="I252" s="2">
        <v>2.2000000000000002</v>
      </c>
      <c r="J252" s="2">
        <v>2.4</v>
      </c>
      <c r="K252" s="2">
        <v>0.5</v>
      </c>
      <c r="L252" s="2">
        <v>0.1</v>
      </c>
      <c r="M252" s="2">
        <v>1.6</v>
      </c>
      <c r="N252" s="2">
        <v>1.6</v>
      </c>
      <c r="O252" s="2">
        <v>11</v>
      </c>
      <c r="P252" s="2">
        <v>0.502</v>
      </c>
      <c r="Q252" s="2">
        <v>25</v>
      </c>
      <c r="R252" s="2">
        <v>0.3</v>
      </c>
      <c r="S252" s="2">
        <v>-4.5</v>
      </c>
      <c r="T252" s="2">
        <v>-0.7</v>
      </c>
      <c r="U252" s="5">
        <v>-15</v>
      </c>
      <c r="W252" s="51">
        <f t="shared" si="20"/>
        <v>-3.16</v>
      </c>
      <c r="X252" s="51">
        <f t="shared" si="21"/>
        <v>0</v>
      </c>
      <c r="Y252" s="49">
        <f t="shared" si="22"/>
        <v>22.381920000000004</v>
      </c>
      <c r="Z252" s="9">
        <f t="shared" si="23"/>
        <v>11.190960000000002</v>
      </c>
    </row>
    <row r="253" spans="1:26" x14ac:dyDescent="0.2">
      <c r="A253" s="2" t="s">
        <v>503</v>
      </c>
      <c r="B253" s="2" t="s">
        <v>39</v>
      </c>
      <c r="C253" s="2">
        <v>26</v>
      </c>
      <c r="D253" s="2">
        <v>54</v>
      </c>
      <c r="E253" s="2">
        <v>20.399999999999999</v>
      </c>
      <c r="F253" s="2">
        <v>0.51500000000000001</v>
      </c>
      <c r="G253" s="2">
        <v>0</v>
      </c>
      <c r="H253" s="2">
        <v>0.80800000000000005</v>
      </c>
      <c r="I253" s="2">
        <v>4.9000000000000004</v>
      </c>
      <c r="J253" s="2">
        <v>0.8</v>
      </c>
      <c r="K253" s="2">
        <v>0.3</v>
      </c>
      <c r="L253" s="2">
        <v>0.6</v>
      </c>
      <c r="M253" s="2">
        <v>1.3</v>
      </c>
      <c r="N253" s="2">
        <v>2.5</v>
      </c>
      <c r="O253" s="2">
        <v>7.4</v>
      </c>
      <c r="P253" s="2">
        <v>0.55300000000000005</v>
      </c>
      <c r="Q253" s="2">
        <v>16.8</v>
      </c>
      <c r="R253" s="2">
        <v>1.1000000000000001</v>
      </c>
      <c r="S253" s="2">
        <v>-3.6</v>
      </c>
      <c r="T253" s="2">
        <v>-0.4</v>
      </c>
      <c r="U253" s="5">
        <v>-8</v>
      </c>
      <c r="W253" s="51">
        <f t="shared" si="20"/>
        <v>-1.32</v>
      </c>
      <c r="X253" s="51">
        <f t="shared" si="21"/>
        <v>0</v>
      </c>
      <c r="Y253" s="49">
        <f t="shared" si="22"/>
        <v>21.755951999999997</v>
      </c>
      <c r="Z253" s="9">
        <f t="shared" si="23"/>
        <v>10.877975999999999</v>
      </c>
    </row>
    <row r="254" spans="1:26" x14ac:dyDescent="0.2">
      <c r="A254" s="2" t="s">
        <v>217</v>
      </c>
      <c r="B254" s="2" t="s">
        <v>23</v>
      </c>
      <c r="C254" s="2">
        <v>40</v>
      </c>
      <c r="D254" s="2">
        <v>62</v>
      </c>
      <c r="E254" s="2">
        <v>13.6</v>
      </c>
      <c r="F254" s="2">
        <v>0.45100000000000001</v>
      </c>
      <c r="G254" s="2">
        <v>0.40699999999999997</v>
      </c>
      <c r="H254" s="2">
        <v>0.75</v>
      </c>
      <c r="I254" s="2">
        <v>3</v>
      </c>
      <c r="J254" s="2">
        <v>0.5</v>
      </c>
      <c r="K254" s="2">
        <v>0.5</v>
      </c>
      <c r="L254" s="2">
        <v>0.2</v>
      </c>
      <c r="M254" s="2">
        <v>0.5</v>
      </c>
      <c r="N254" s="2">
        <v>1</v>
      </c>
      <c r="O254" s="2">
        <v>4.9000000000000004</v>
      </c>
      <c r="P254" s="2">
        <v>0.59199999999999997</v>
      </c>
      <c r="Q254" s="2">
        <v>14.6</v>
      </c>
      <c r="R254" s="2">
        <v>1.8</v>
      </c>
      <c r="S254" s="2">
        <v>-1.3</v>
      </c>
      <c r="T254" s="2">
        <v>0.1</v>
      </c>
      <c r="U254" s="5">
        <v>5</v>
      </c>
      <c r="V254" s="51">
        <f>C254*(D254/82*E254/48*Q254/100)</f>
        <v>1.251089430894309</v>
      </c>
      <c r="W254" s="51">
        <f t="shared" si="20"/>
        <v>1.7600000000000002</v>
      </c>
      <c r="X254" s="51">
        <f t="shared" si="21"/>
        <v>2.2019173983739844</v>
      </c>
      <c r="Y254" s="49">
        <f t="shared" si="22"/>
        <v>19.469984</v>
      </c>
      <c r="Z254" s="9">
        <f t="shared" si="23"/>
        <v>10.835950699186991</v>
      </c>
    </row>
    <row r="255" spans="1:26" x14ac:dyDescent="0.2">
      <c r="A255" s="2" t="s">
        <v>69</v>
      </c>
      <c r="B255" s="2" t="s">
        <v>33</v>
      </c>
      <c r="C255" s="2">
        <v>33</v>
      </c>
      <c r="D255" s="2">
        <v>35</v>
      </c>
      <c r="E255" s="2">
        <v>22</v>
      </c>
      <c r="F255" s="2">
        <v>0.41399999999999998</v>
      </c>
      <c r="G255" s="2">
        <v>0.35799999999999998</v>
      </c>
      <c r="H255" s="2">
        <v>0.86299999999999999</v>
      </c>
      <c r="I255" s="2">
        <v>2.4</v>
      </c>
      <c r="J255" s="2">
        <v>5.5</v>
      </c>
      <c r="K255" s="2">
        <v>0.4</v>
      </c>
      <c r="L255" s="2">
        <v>0</v>
      </c>
      <c r="M255" s="2">
        <v>1.8</v>
      </c>
      <c r="N255" s="2">
        <v>0.9</v>
      </c>
      <c r="O255" s="2">
        <v>10.9</v>
      </c>
      <c r="P255" s="2">
        <v>0.52100000000000002</v>
      </c>
      <c r="Q255" s="2">
        <v>26.2</v>
      </c>
      <c r="R255" s="2">
        <v>1.3</v>
      </c>
      <c r="S255" s="2">
        <v>-0.5</v>
      </c>
      <c r="T255" s="2">
        <v>0.3</v>
      </c>
      <c r="U255" s="5">
        <v>-6</v>
      </c>
      <c r="W255" s="51">
        <f t="shared" si="20"/>
        <v>-0.56000000000000016</v>
      </c>
      <c r="X255" s="51">
        <f t="shared" si="21"/>
        <v>0</v>
      </c>
      <c r="Y255" s="49">
        <f t="shared" si="22"/>
        <v>21.432460000000003</v>
      </c>
      <c r="Z255" s="9">
        <f t="shared" si="23"/>
        <v>10.716230000000001</v>
      </c>
    </row>
    <row r="256" spans="1:26" x14ac:dyDescent="0.2">
      <c r="A256" s="2" t="s">
        <v>316</v>
      </c>
      <c r="B256" s="2" t="s">
        <v>32</v>
      </c>
      <c r="C256" s="2">
        <v>42</v>
      </c>
      <c r="D256" s="2">
        <v>29</v>
      </c>
      <c r="E256" s="2">
        <v>30.7</v>
      </c>
      <c r="F256" s="2">
        <v>0.45</v>
      </c>
      <c r="G256" s="2">
        <v>0.433</v>
      </c>
      <c r="H256" s="2">
        <v>0.88</v>
      </c>
      <c r="I256" s="2">
        <v>4.2</v>
      </c>
      <c r="J256" s="2">
        <v>3.4</v>
      </c>
      <c r="K256" s="2">
        <v>1.4</v>
      </c>
      <c r="L256" s="2">
        <v>0.2</v>
      </c>
      <c r="M256" s="2">
        <v>2.2000000000000002</v>
      </c>
      <c r="N256" s="2">
        <v>2.7</v>
      </c>
      <c r="O256" s="2">
        <v>14.7</v>
      </c>
      <c r="P256" s="2">
        <v>0.56999999999999995</v>
      </c>
      <c r="Q256" s="2">
        <v>22.5</v>
      </c>
      <c r="R256" s="2">
        <v>1.6</v>
      </c>
      <c r="S256" s="2">
        <v>-0.5</v>
      </c>
      <c r="T256" s="2">
        <v>0.3</v>
      </c>
      <c r="U256" s="5">
        <v>-3</v>
      </c>
      <c r="W256" s="51">
        <f t="shared" si="20"/>
        <v>0.16000000000000003</v>
      </c>
      <c r="X256" s="51">
        <f t="shared" si="21"/>
        <v>0</v>
      </c>
      <c r="Y256" s="49">
        <f t="shared" si="22"/>
        <v>21.366040000000002</v>
      </c>
      <c r="Z256" s="9">
        <f t="shared" si="23"/>
        <v>10.683020000000001</v>
      </c>
    </row>
    <row r="257" spans="1:26" x14ac:dyDescent="0.2">
      <c r="A257" s="2" t="s">
        <v>566</v>
      </c>
      <c r="B257" s="2" t="s">
        <v>45</v>
      </c>
      <c r="C257" s="2">
        <v>51</v>
      </c>
      <c r="D257" s="2">
        <v>52</v>
      </c>
      <c r="E257" s="2">
        <v>11.1</v>
      </c>
      <c r="F257" s="2">
        <v>0.57499999999999996</v>
      </c>
      <c r="G257" s="2">
        <v>0.33300000000000002</v>
      </c>
      <c r="H257" s="2">
        <v>0.875</v>
      </c>
      <c r="I257" s="2">
        <v>2.5</v>
      </c>
      <c r="J257" s="2">
        <v>0.4</v>
      </c>
      <c r="K257" s="2">
        <v>0.3</v>
      </c>
      <c r="L257" s="2">
        <v>0.2</v>
      </c>
      <c r="M257" s="2">
        <v>0.6</v>
      </c>
      <c r="N257" s="2">
        <v>0.9</v>
      </c>
      <c r="O257" s="2">
        <v>5.6</v>
      </c>
      <c r="P257" s="2">
        <v>0.65</v>
      </c>
      <c r="Q257" s="2">
        <v>19.7</v>
      </c>
      <c r="R257" s="2">
        <v>2.2000000000000002</v>
      </c>
      <c r="S257" s="2">
        <v>-0.7</v>
      </c>
      <c r="T257" s="2">
        <v>0.2</v>
      </c>
      <c r="U257" s="5">
        <v>16</v>
      </c>
      <c r="V257" s="51">
        <f>C257*(D257/82*E257/48*Q257/100)</f>
        <v>1.4733557926829268</v>
      </c>
      <c r="W257" s="51">
        <f t="shared" si="20"/>
        <v>4.16</v>
      </c>
      <c r="X257" s="51">
        <f t="shared" si="21"/>
        <v>6.1291600975609759</v>
      </c>
      <c r="Y257" s="49">
        <f t="shared" si="22"/>
        <v>15.059200000000001</v>
      </c>
      <c r="Z257" s="9">
        <f t="shared" si="23"/>
        <v>10.594180048780489</v>
      </c>
    </row>
    <row r="258" spans="1:26" x14ac:dyDescent="0.2">
      <c r="A258" s="2" t="s">
        <v>260</v>
      </c>
      <c r="B258" s="2" t="s">
        <v>40</v>
      </c>
      <c r="C258" s="2">
        <v>31</v>
      </c>
      <c r="D258" s="2">
        <v>60</v>
      </c>
      <c r="E258" s="2">
        <v>12.9</v>
      </c>
      <c r="F258" s="2">
        <v>0.41399999999999998</v>
      </c>
      <c r="G258" s="2">
        <v>0.35599999999999998</v>
      </c>
      <c r="H258" s="2">
        <v>0.76700000000000002</v>
      </c>
      <c r="I258" s="2">
        <v>1.1000000000000001</v>
      </c>
      <c r="J258" s="2">
        <v>2.6</v>
      </c>
      <c r="K258" s="2">
        <v>0.8</v>
      </c>
      <c r="L258" s="2">
        <v>0.1</v>
      </c>
      <c r="M258" s="2">
        <v>0.6</v>
      </c>
      <c r="N258" s="2">
        <v>0.8</v>
      </c>
      <c r="O258" s="2">
        <v>3.5</v>
      </c>
      <c r="P258" s="2">
        <v>0.52300000000000002</v>
      </c>
      <c r="Q258" s="2">
        <v>13.6</v>
      </c>
      <c r="R258" s="2">
        <v>1.5</v>
      </c>
      <c r="S258" s="2">
        <v>-1.8</v>
      </c>
      <c r="T258" s="2">
        <v>0</v>
      </c>
      <c r="U258" s="5">
        <v>3</v>
      </c>
      <c r="V258" s="51">
        <f>C258*(D258/82*E258/48*Q258/100)</f>
        <v>0.82906097560975611</v>
      </c>
      <c r="W258" s="51">
        <f t="shared" si="20"/>
        <v>1.2000000000000002</v>
      </c>
      <c r="X258" s="51">
        <f t="shared" si="21"/>
        <v>0.99487317073170745</v>
      </c>
      <c r="Y258" s="49">
        <f t="shared" si="22"/>
        <v>20.0412</v>
      </c>
      <c r="Z258" s="9">
        <f t="shared" si="23"/>
        <v>10.518036585365854</v>
      </c>
    </row>
    <row r="259" spans="1:26" x14ac:dyDescent="0.2">
      <c r="A259" s="2" t="s">
        <v>282</v>
      </c>
      <c r="B259" s="2" t="s">
        <v>29</v>
      </c>
      <c r="C259" s="2">
        <v>41</v>
      </c>
      <c r="D259" s="2">
        <v>74</v>
      </c>
      <c r="E259" s="2">
        <v>16.5</v>
      </c>
      <c r="F259" s="2">
        <v>0.38600000000000001</v>
      </c>
      <c r="G259" s="2">
        <v>0.34699999999999998</v>
      </c>
      <c r="H259" s="2">
        <v>0.875</v>
      </c>
      <c r="I259" s="2">
        <v>3.2</v>
      </c>
      <c r="J259" s="2">
        <v>1</v>
      </c>
      <c r="K259" s="2">
        <v>0.2</v>
      </c>
      <c r="L259" s="2">
        <v>0.4</v>
      </c>
      <c r="M259" s="2">
        <v>0.5</v>
      </c>
      <c r="N259" s="2">
        <v>2.2999999999999998</v>
      </c>
      <c r="O259" s="2">
        <v>5.4</v>
      </c>
      <c r="P259" s="2">
        <v>0.50700000000000001</v>
      </c>
      <c r="Q259" s="2">
        <v>15.5</v>
      </c>
      <c r="R259" s="2">
        <v>1.4</v>
      </c>
      <c r="S259" s="2">
        <v>-3.3</v>
      </c>
      <c r="T259" s="2">
        <v>-0.4</v>
      </c>
      <c r="U259" s="5">
        <v>-7</v>
      </c>
      <c r="W259" s="51">
        <f t="shared" si="20"/>
        <v>-1.0000000000000002</v>
      </c>
      <c r="X259" s="51">
        <f t="shared" si="21"/>
        <v>0</v>
      </c>
      <c r="Y259" s="49">
        <f t="shared" si="22"/>
        <v>20.950288</v>
      </c>
      <c r="Z259" s="9">
        <f t="shared" si="23"/>
        <v>10.475144</v>
      </c>
    </row>
    <row r="260" spans="1:26" x14ac:dyDescent="0.2">
      <c r="A260" s="2" t="s">
        <v>472</v>
      </c>
      <c r="B260" s="2" t="s">
        <v>20</v>
      </c>
      <c r="C260" s="2">
        <v>43</v>
      </c>
      <c r="D260" s="2">
        <v>73</v>
      </c>
      <c r="E260" s="2">
        <v>17.100000000000001</v>
      </c>
      <c r="F260" s="2">
        <v>0.374</v>
      </c>
      <c r="G260" s="2">
        <v>0.23599999999999999</v>
      </c>
      <c r="H260" s="2">
        <v>0.80600000000000005</v>
      </c>
      <c r="I260" s="2">
        <v>1.7</v>
      </c>
      <c r="J260" s="2">
        <v>2.6</v>
      </c>
      <c r="K260" s="2">
        <v>0.5</v>
      </c>
      <c r="L260" s="2">
        <v>0</v>
      </c>
      <c r="M260" s="2">
        <v>1.3</v>
      </c>
      <c r="N260" s="2">
        <v>1.5</v>
      </c>
      <c r="O260" s="2">
        <v>5.4</v>
      </c>
      <c r="P260" s="2">
        <v>0.45600000000000002</v>
      </c>
      <c r="Q260" s="2">
        <v>18.3</v>
      </c>
      <c r="R260" s="2">
        <v>0.1</v>
      </c>
      <c r="S260" s="2">
        <v>-5.9</v>
      </c>
      <c r="T260" s="2">
        <v>-1.2</v>
      </c>
      <c r="U260" s="5">
        <v>-17</v>
      </c>
      <c r="W260" s="51">
        <f t="shared" si="20"/>
        <v>-3.8400000000000003</v>
      </c>
      <c r="X260" s="51">
        <f t="shared" si="21"/>
        <v>0</v>
      </c>
      <c r="Y260" s="49">
        <f t="shared" si="22"/>
        <v>20.739007999999998</v>
      </c>
      <c r="Z260" s="9">
        <f t="shared" si="23"/>
        <v>10.369503999999999</v>
      </c>
    </row>
    <row r="261" spans="1:26" x14ac:dyDescent="0.2">
      <c r="A261" s="2" t="s">
        <v>577</v>
      </c>
      <c r="B261" s="2" t="s">
        <v>27</v>
      </c>
      <c r="C261" s="2">
        <v>20</v>
      </c>
      <c r="D261" s="2">
        <v>69</v>
      </c>
      <c r="E261" s="2">
        <v>18.600000000000001</v>
      </c>
      <c r="F261" s="2">
        <v>0.36299999999999999</v>
      </c>
      <c r="G261" s="2">
        <v>0.33</v>
      </c>
      <c r="H261" s="2">
        <v>0.85699999999999998</v>
      </c>
      <c r="I261" s="2">
        <v>2.2000000000000002</v>
      </c>
      <c r="J261" s="2">
        <v>2</v>
      </c>
      <c r="K261" s="2">
        <v>0.5</v>
      </c>
      <c r="L261" s="2">
        <v>0.1</v>
      </c>
      <c r="M261" s="2">
        <v>1.2</v>
      </c>
      <c r="N261" s="2">
        <v>1.4</v>
      </c>
      <c r="O261" s="2">
        <v>5.2</v>
      </c>
      <c r="P261" s="2">
        <v>0.50600000000000001</v>
      </c>
      <c r="Q261" s="2">
        <v>14.4</v>
      </c>
      <c r="R261" s="2">
        <v>0.2</v>
      </c>
      <c r="S261" s="2">
        <v>-3.9</v>
      </c>
      <c r="T261" s="2">
        <v>-0.6</v>
      </c>
      <c r="U261" s="5">
        <v>-18</v>
      </c>
      <c r="W261" s="51">
        <f t="shared" si="20"/>
        <v>-3.7600000000000002</v>
      </c>
      <c r="X261" s="51">
        <f t="shared" si="21"/>
        <v>0</v>
      </c>
      <c r="Y261" s="49">
        <f t="shared" si="22"/>
        <v>20.620512000000005</v>
      </c>
      <c r="Z261" s="9">
        <f t="shared" si="23"/>
        <v>10.310256000000003</v>
      </c>
    </row>
    <row r="262" spans="1:26" x14ac:dyDescent="0.2">
      <c r="A262" s="2" t="s">
        <v>488</v>
      </c>
      <c r="B262" s="2" t="s">
        <v>22</v>
      </c>
      <c r="C262" s="2">
        <v>51</v>
      </c>
      <c r="D262" s="2">
        <v>79</v>
      </c>
      <c r="E262" s="2">
        <v>20.399999999999999</v>
      </c>
      <c r="F262" s="2">
        <v>0.44600000000000001</v>
      </c>
      <c r="G262" s="2">
        <v>0.33300000000000002</v>
      </c>
      <c r="H262" s="2">
        <v>0.74099999999999999</v>
      </c>
      <c r="I262" s="2">
        <v>2.6</v>
      </c>
      <c r="J262" s="2">
        <v>1</v>
      </c>
      <c r="K262" s="2">
        <v>0.3</v>
      </c>
      <c r="L262" s="2">
        <v>0.1</v>
      </c>
      <c r="M262" s="2">
        <v>0.7</v>
      </c>
      <c r="N262" s="2">
        <v>1.9</v>
      </c>
      <c r="O262" s="2">
        <v>5.7</v>
      </c>
      <c r="P262" s="2">
        <v>0.57399999999999995</v>
      </c>
      <c r="Q262" s="2">
        <v>12.2</v>
      </c>
      <c r="R262" s="2">
        <v>2.1</v>
      </c>
      <c r="S262" s="2">
        <v>-2.4</v>
      </c>
      <c r="T262" s="2">
        <v>-0.2</v>
      </c>
      <c r="U262" s="5">
        <v>-2</v>
      </c>
      <c r="W262" s="51">
        <f t="shared" si="20"/>
        <v>0.36</v>
      </c>
      <c r="X262" s="51">
        <f t="shared" si="21"/>
        <v>0</v>
      </c>
      <c r="Y262" s="49">
        <f t="shared" si="22"/>
        <v>20.514087999999997</v>
      </c>
      <c r="Z262" s="9">
        <f t="shared" si="23"/>
        <v>10.257043999999999</v>
      </c>
    </row>
    <row r="263" spans="1:26" x14ac:dyDescent="0.2">
      <c r="A263" s="2" t="s">
        <v>572</v>
      </c>
      <c r="B263" s="2" t="s">
        <v>26</v>
      </c>
      <c r="C263" s="2">
        <v>51</v>
      </c>
      <c r="D263" s="2">
        <v>73</v>
      </c>
      <c r="E263" s="2">
        <v>17.600000000000001</v>
      </c>
      <c r="F263" s="2">
        <v>0.44600000000000001</v>
      </c>
      <c r="G263" s="2">
        <v>0.247</v>
      </c>
      <c r="H263" s="2">
        <v>0.74299999999999999</v>
      </c>
      <c r="I263" s="2">
        <v>2.2000000000000002</v>
      </c>
      <c r="J263" s="2">
        <v>2.2999999999999998</v>
      </c>
      <c r="K263" s="2">
        <v>0.2</v>
      </c>
      <c r="L263" s="2">
        <v>0.1</v>
      </c>
      <c r="M263" s="2">
        <v>1.2</v>
      </c>
      <c r="N263" s="2">
        <v>1.1000000000000001</v>
      </c>
      <c r="O263" s="2">
        <v>4.5999999999999996</v>
      </c>
      <c r="P263" s="2">
        <v>0.49399999999999999</v>
      </c>
      <c r="Q263" s="2">
        <v>15.6</v>
      </c>
      <c r="R263" s="2">
        <v>1.1000000000000001</v>
      </c>
      <c r="S263" s="2">
        <v>-2.9</v>
      </c>
      <c r="T263" s="2">
        <v>-0.3</v>
      </c>
      <c r="U263" s="5">
        <v>-10</v>
      </c>
      <c r="W263" s="51">
        <f t="shared" si="20"/>
        <v>-1.68</v>
      </c>
      <c r="X263" s="51">
        <f t="shared" si="21"/>
        <v>0</v>
      </c>
      <c r="Y263" s="49">
        <f t="shared" si="22"/>
        <v>20.330208000000002</v>
      </c>
      <c r="Z263" s="9">
        <f t="shared" si="23"/>
        <v>10.165104000000001</v>
      </c>
    </row>
    <row r="264" spans="1:26" x14ac:dyDescent="0.2">
      <c r="A264" s="2" t="s">
        <v>437</v>
      </c>
      <c r="B264" s="2" t="s">
        <v>20</v>
      </c>
      <c r="C264" s="2">
        <v>43</v>
      </c>
      <c r="D264" s="2">
        <v>59</v>
      </c>
      <c r="E264" s="2">
        <v>16.600000000000001</v>
      </c>
      <c r="F264" s="2">
        <v>0.4</v>
      </c>
      <c r="G264" s="2">
        <v>0.32400000000000001</v>
      </c>
      <c r="H264" s="2">
        <v>0.78700000000000003</v>
      </c>
      <c r="I264" s="2">
        <v>2.7</v>
      </c>
      <c r="J264" s="2">
        <v>0.9</v>
      </c>
      <c r="K264" s="2">
        <v>0.7</v>
      </c>
      <c r="L264" s="2">
        <v>0.5</v>
      </c>
      <c r="M264" s="2">
        <v>1</v>
      </c>
      <c r="N264" s="2">
        <v>1.6</v>
      </c>
      <c r="O264" s="2">
        <v>5.7</v>
      </c>
      <c r="P264" s="2">
        <v>0.51300000000000001</v>
      </c>
      <c r="Q264" s="2">
        <v>17.2</v>
      </c>
      <c r="R264" s="2">
        <v>1.1000000000000001</v>
      </c>
      <c r="S264" s="2">
        <v>-2.2999999999999998</v>
      </c>
      <c r="T264" s="2">
        <v>-0.1</v>
      </c>
      <c r="U264" s="5">
        <v>-9</v>
      </c>
      <c r="W264" s="51">
        <f t="shared" ref="W264:W327" si="25">R264*0.4+T264*0.4+U264*0.2</f>
        <v>-1.4</v>
      </c>
      <c r="X264" s="51">
        <f t="shared" ref="X264:X327" si="26">V264*W264</f>
        <v>0</v>
      </c>
      <c r="Y264" s="49">
        <f t="shared" ref="Y264:Y327" si="27">D264*(O264*P264+1.5*J264+1.2*I264+3*(K264+L264)-M264-N264)/25</f>
        <v>20.093276000000003</v>
      </c>
      <c r="Z264" s="9">
        <f t="shared" ref="Z264:Z327" si="28">0.5*(X264)+0.5*(Y264)</f>
        <v>10.046638000000002</v>
      </c>
    </row>
    <row r="265" spans="1:26" x14ac:dyDescent="0.2">
      <c r="A265" s="2" t="s">
        <v>116</v>
      </c>
      <c r="B265" s="2" t="s">
        <v>25</v>
      </c>
      <c r="C265" s="2">
        <v>41</v>
      </c>
      <c r="D265" s="2">
        <v>45</v>
      </c>
      <c r="E265" s="2">
        <v>18.8</v>
      </c>
      <c r="F265" s="2">
        <v>0.36599999999999999</v>
      </c>
      <c r="G265" s="2">
        <v>0.23400000000000001</v>
      </c>
      <c r="H265" s="2">
        <v>0.753</v>
      </c>
      <c r="I265" s="2">
        <v>3.4</v>
      </c>
      <c r="J265" s="2">
        <v>2.5</v>
      </c>
      <c r="K265" s="2">
        <v>0.8</v>
      </c>
      <c r="L265" s="2">
        <v>0.5</v>
      </c>
      <c r="M265" s="2">
        <v>1.5</v>
      </c>
      <c r="N265" s="2">
        <v>2.2999999999999998</v>
      </c>
      <c r="O265" s="2">
        <v>6.6</v>
      </c>
      <c r="P265" s="2">
        <v>0.437</v>
      </c>
      <c r="Q265" s="2">
        <v>20.9</v>
      </c>
      <c r="R265" s="2">
        <v>0.2</v>
      </c>
      <c r="S265" s="2">
        <v>-2.4</v>
      </c>
      <c r="T265" s="2">
        <v>-0.1</v>
      </c>
      <c r="U265" s="5">
        <v>-15</v>
      </c>
      <c r="W265" s="51">
        <f t="shared" si="25"/>
        <v>-2.96</v>
      </c>
      <c r="X265" s="51">
        <f t="shared" si="26"/>
        <v>0</v>
      </c>
      <c r="Y265" s="49">
        <f t="shared" si="27"/>
        <v>19.46556</v>
      </c>
      <c r="Z265" s="9">
        <f t="shared" si="28"/>
        <v>9.73278</v>
      </c>
    </row>
    <row r="266" spans="1:26" x14ac:dyDescent="0.2">
      <c r="A266" s="2" t="s">
        <v>451</v>
      </c>
      <c r="B266" s="2" t="s">
        <v>38</v>
      </c>
      <c r="C266" s="2">
        <v>32</v>
      </c>
      <c r="D266" s="2">
        <v>61</v>
      </c>
      <c r="E266" s="2">
        <v>25.9</v>
      </c>
      <c r="F266" s="2">
        <v>0.44</v>
      </c>
      <c r="G266" s="2">
        <v>0.41099999999999998</v>
      </c>
      <c r="H266" s="2">
        <v>0.89200000000000002</v>
      </c>
      <c r="I266" s="2">
        <v>2</v>
      </c>
      <c r="J266" s="2">
        <v>1.3</v>
      </c>
      <c r="K266" s="2">
        <v>0.3</v>
      </c>
      <c r="L266" s="2">
        <v>0.1</v>
      </c>
      <c r="M266" s="2">
        <v>0.7</v>
      </c>
      <c r="N266" s="2">
        <v>1.7</v>
      </c>
      <c r="O266" s="2">
        <v>8.4</v>
      </c>
      <c r="P266" s="2">
        <v>0.55900000000000005</v>
      </c>
      <c r="Q266" s="2">
        <v>14.4</v>
      </c>
      <c r="R266" s="2">
        <v>1.4</v>
      </c>
      <c r="S266" s="2">
        <v>-3.5</v>
      </c>
      <c r="T266" s="2">
        <v>-0.6</v>
      </c>
      <c r="U266" s="5">
        <v>-7</v>
      </c>
      <c r="W266" s="51">
        <f t="shared" si="25"/>
        <v>-1.08</v>
      </c>
      <c r="X266" s="51">
        <f t="shared" si="26"/>
        <v>0</v>
      </c>
      <c r="Y266" s="49">
        <f t="shared" si="27"/>
        <v>19.143263999999999</v>
      </c>
      <c r="Z266" s="9">
        <f t="shared" si="28"/>
        <v>9.5716319999999993</v>
      </c>
    </row>
    <row r="267" spans="1:26" x14ac:dyDescent="0.2">
      <c r="A267" s="2" t="s">
        <v>494</v>
      </c>
      <c r="B267" s="2" t="s">
        <v>28</v>
      </c>
      <c r="C267" s="2">
        <v>31</v>
      </c>
      <c r="D267" s="2">
        <v>68</v>
      </c>
      <c r="E267" s="2">
        <v>14.9</v>
      </c>
      <c r="F267" s="2">
        <v>0.42799999999999999</v>
      </c>
      <c r="G267" s="2">
        <v>0.32100000000000001</v>
      </c>
      <c r="H267" s="2">
        <v>0.80900000000000005</v>
      </c>
      <c r="I267" s="2">
        <v>1.9</v>
      </c>
      <c r="J267" s="2">
        <v>1</v>
      </c>
      <c r="K267" s="2">
        <v>0.4</v>
      </c>
      <c r="L267" s="2">
        <v>0.2</v>
      </c>
      <c r="M267" s="2">
        <v>0.8</v>
      </c>
      <c r="N267" s="2">
        <v>1.2</v>
      </c>
      <c r="O267" s="2">
        <v>6.3</v>
      </c>
      <c r="P267" s="2">
        <v>0.53300000000000003</v>
      </c>
      <c r="Q267" s="2">
        <v>19.2</v>
      </c>
      <c r="R267" s="2">
        <v>1.2</v>
      </c>
      <c r="S267" s="2">
        <v>-2.7</v>
      </c>
      <c r="T267" s="2">
        <v>-0.2</v>
      </c>
      <c r="U267" s="5">
        <v>-7</v>
      </c>
      <c r="W267" s="51">
        <f t="shared" si="25"/>
        <v>-1.0000000000000002</v>
      </c>
      <c r="X267" s="51">
        <f t="shared" si="26"/>
        <v>0</v>
      </c>
      <c r="Y267" s="49">
        <f t="shared" si="27"/>
        <v>18.871088</v>
      </c>
      <c r="Z267" s="9">
        <f t="shared" si="28"/>
        <v>9.4355440000000002</v>
      </c>
    </row>
    <row r="268" spans="1:26" x14ac:dyDescent="0.2">
      <c r="A268" s="2" t="s">
        <v>404</v>
      </c>
      <c r="B268" s="2" t="s">
        <v>22</v>
      </c>
      <c r="C268" s="2">
        <v>51</v>
      </c>
      <c r="D268" s="2">
        <v>41</v>
      </c>
      <c r="E268" s="2">
        <v>29</v>
      </c>
      <c r="F268" s="2">
        <v>0.34599999999999997</v>
      </c>
      <c r="G268" s="2">
        <v>0.35099999999999998</v>
      </c>
      <c r="H268" s="2">
        <v>0.66700000000000004</v>
      </c>
      <c r="I268" s="2">
        <v>2.8</v>
      </c>
      <c r="J268" s="2">
        <v>1.5</v>
      </c>
      <c r="K268" s="2">
        <v>1</v>
      </c>
      <c r="L268" s="2">
        <v>0.3</v>
      </c>
      <c r="M268" s="2">
        <v>0.6</v>
      </c>
      <c r="N268" s="2">
        <v>1.9</v>
      </c>
      <c r="O268" s="2">
        <v>8.6</v>
      </c>
      <c r="P268" s="2">
        <v>0.48399999999999999</v>
      </c>
      <c r="Q268" s="2">
        <v>14.6</v>
      </c>
      <c r="R268" s="2">
        <v>0.8</v>
      </c>
      <c r="S268" s="2">
        <v>-1.3</v>
      </c>
      <c r="T268" s="2">
        <v>0.2</v>
      </c>
      <c r="U268" s="5">
        <v>-11</v>
      </c>
      <c r="W268" s="51">
        <f t="shared" si="25"/>
        <v>-1.8</v>
      </c>
      <c r="X268" s="51">
        <f t="shared" si="26"/>
        <v>0</v>
      </c>
      <c r="Y268" s="49">
        <f t="shared" si="27"/>
        <v>18.322735999999999</v>
      </c>
      <c r="Z268" s="9">
        <f t="shared" si="28"/>
        <v>9.1613679999999995</v>
      </c>
    </row>
    <row r="269" spans="1:26" x14ac:dyDescent="0.2">
      <c r="A269" s="2" t="s">
        <v>564</v>
      </c>
      <c r="B269" s="2" t="s">
        <v>19</v>
      </c>
      <c r="C269" s="2">
        <v>24</v>
      </c>
      <c r="D269" s="2">
        <v>67</v>
      </c>
      <c r="E269" s="2">
        <v>14.4</v>
      </c>
      <c r="F269" s="2">
        <v>0.439</v>
      </c>
      <c r="G269" s="2">
        <v>0.35699999999999998</v>
      </c>
      <c r="H269" s="2">
        <v>0.88900000000000001</v>
      </c>
      <c r="I269" s="2">
        <v>1.6</v>
      </c>
      <c r="J269" s="2">
        <v>1.2</v>
      </c>
      <c r="K269" s="2">
        <v>0.5</v>
      </c>
      <c r="L269" s="2">
        <v>0.1</v>
      </c>
      <c r="M269" s="2">
        <v>0.7</v>
      </c>
      <c r="N269" s="2">
        <v>1.2</v>
      </c>
      <c r="O269" s="2">
        <v>6.3</v>
      </c>
      <c r="P269" s="2">
        <v>0.50900000000000001</v>
      </c>
      <c r="Q269" s="2">
        <v>20</v>
      </c>
      <c r="R269" s="2">
        <v>0.6</v>
      </c>
      <c r="S269" s="2">
        <v>-4.0999999999999996</v>
      </c>
      <c r="T269" s="2">
        <v>-0.5</v>
      </c>
      <c r="U269" s="5">
        <v>-11</v>
      </c>
      <c r="W269" s="51">
        <f t="shared" si="25"/>
        <v>-2.16</v>
      </c>
      <c r="X269" s="51">
        <f t="shared" si="26"/>
        <v>0</v>
      </c>
      <c r="Y269" s="49">
        <f t="shared" si="27"/>
        <v>18.295556000000005</v>
      </c>
      <c r="Z269" s="9">
        <f t="shared" si="28"/>
        <v>9.1477780000000024</v>
      </c>
    </row>
    <row r="270" spans="1:26" x14ac:dyDescent="0.2">
      <c r="A270" s="2" t="s">
        <v>560</v>
      </c>
      <c r="B270" s="2" t="s">
        <v>31</v>
      </c>
      <c r="C270" s="2">
        <v>42</v>
      </c>
      <c r="D270" s="2">
        <v>61</v>
      </c>
      <c r="E270" s="2">
        <v>14.3</v>
      </c>
      <c r="F270" s="2">
        <v>0.45800000000000002</v>
      </c>
      <c r="G270" s="2">
        <v>0</v>
      </c>
      <c r="H270" s="2">
        <v>0.69699999999999995</v>
      </c>
      <c r="I270" s="2">
        <v>3.6</v>
      </c>
      <c r="J270" s="2">
        <v>0.9</v>
      </c>
      <c r="K270" s="2">
        <v>0.3</v>
      </c>
      <c r="L270" s="2">
        <v>0.4</v>
      </c>
      <c r="M270" s="2">
        <v>0.5</v>
      </c>
      <c r="N270" s="2">
        <v>1.3</v>
      </c>
      <c r="O270" s="2">
        <v>2.9</v>
      </c>
      <c r="P270" s="2">
        <v>0.48499999999999999</v>
      </c>
      <c r="Q270" s="2">
        <v>10.9</v>
      </c>
      <c r="R270" s="2">
        <v>1.7</v>
      </c>
      <c r="S270" s="2">
        <v>-0.3</v>
      </c>
      <c r="T270" s="2">
        <v>0.4</v>
      </c>
      <c r="U270" s="5">
        <v>4</v>
      </c>
      <c r="W270" s="51">
        <f t="shared" si="25"/>
        <v>1.6400000000000001</v>
      </c>
      <c r="X270" s="51">
        <f t="shared" si="26"/>
        <v>0</v>
      </c>
      <c r="Y270" s="49">
        <f t="shared" si="27"/>
        <v>17.998660000000001</v>
      </c>
      <c r="Z270" s="9">
        <f t="shared" si="28"/>
        <v>8.9993300000000005</v>
      </c>
    </row>
    <row r="271" spans="1:26" x14ac:dyDescent="0.2">
      <c r="A271" s="2" t="s">
        <v>556</v>
      </c>
      <c r="B271" s="2" t="s">
        <v>39</v>
      </c>
      <c r="C271" s="2">
        <v>26</v>
      </c>
      <c r="D271" s="2">
        <v>38</v>
      </c>
      <c r="E271" s="2">
        <v>16</v>
      </c>
      <c r="F271" s="2">
        <v>0.52900000000000003</v>
      </c>
      <c r="G271" s="2">
        <v>0</v>
      </c>
      <c r="H271" s="2">
        <v>0.65300000000000002</v>
      </c>
      <c r="I271" s="2">
        <v>4.2</v>
      </c>
      <c r="J271" s="2">
        <v>0.8</v>
      </c>
      <c r="K271" s="2">
        <v>0.4</v>
      </c>
      <c r="L271" s="2">
        <v>0.9</v>
      </c>
      <c r="M271" s="2">
        <v>0.8</v>
      </c>
      <c r="N271" s="2">
        <v>1.7</v>
      </c>
      <c r="O271" s="2">
        <v>7.5</v>
      </c>
      <c r="P271" s="2">
        <v>0.54700000000000004</v>
      </c>
      <c r="Q271" s="2">
        <v>20.3</v>
      </c>
      <c r="R271" s="2">
        <v>1.1000000000000001</v>
      </c>
      <c r="S271" s="2">
        <v>-2.5</v>
      </c>
      <c r="T271" s="2">
        <v>-0.1</v>
      </c>
      <c r="U271" s="5">
        <v>-2</v>
      </c>
      <c r="W271" s="51">
        <f t="shared" si="25"/>
        <v>0</v>
      </c>
      <c r="X271" s="51">
        <f t="shared" si="26"/>
        <v>0</v>
      </c>
      <c r="Y271" s="49">
        <f t="shared" si="27"/>
        <v>17.848600000000001</v>
      </c>
      <c r="Z271" s="9">
        <f t="shared" si="28"/>
        <v>8.9243000000000006</v>
      </c>
    </row>
    <row r="272" spans="1:26" x14ac:dyDescent="0.2">
      <c r="A272" s="2" t="s">
        <v>591</v>
      </c>
      <c r="B272" s="2" t="s">
        <v>20</v>
      </c>
      <c r="C272" s="2">
        <v>43</v>
      </c>
      <c r="D272" s="2">
        <v>56</v>
      </c>
      <c r="E272" s="2">
        <v>12.3</v>
      </c>
      <c r="F272" s="2">
        <v>0.40699999999999997</v>
      </c>
      <c r="G272" s="2">
        <v>0.35199999999999998</v>
      </c>
      <c r="H272" s="2">
        <v>0.78</v>
      </c>
      <c r="I272" s="2">
        <v>3.7</v>
      </c>
      <c r="J272" s="2">
        <v>0.5</v>
      </c>
      <c r="K272" s="2">
        <v>0.3</v>
      </c>
      <c r="L272" s="2">
        <v>0.4</v>
      </c>
      <c r="M272" s="2">
        <v>0.5</v>
      </c>
      <c r="N272" s="2">
        <v>1.2</v>
      </c>
      <c r="O272" s="2">
        <v>4.5999999999999996</v>
      </c>
      <c r="P272" s="2">
        <v>0.51400000000000001</v>
      </c>
      <c r="Q272" s="2">
        <v>17.600000000000001</v>
      </c>
      <c r="R272" s="2">
        <v>1.6</v>
      </c>
      <c r="S272" s="2">
        <v>-2.7</v>
      </c>
      <c r="T272" s="2">
        <v>-0.1</v>
      </c>
      <c r="U272" s="5">
        <v>4</v>
      </c>
      <c r="W272" s="51">
        <f t="shared" si="25"/>
        <v>1.4000000000000001</v>
      </c>
      <c r="X272" s="51">
        <f t="shared" si="26"/>
        <v>0</v>
      </c>
      <c r="Y272" s="49">
        <f t="shared" si="27"/>
        <v>17.817855999999995</v>
      </c>
      <c r="Z272" s="9">
        <f t="shared" si="28"/>
        <v>8.9089279999999977</v>
      </c>
    </row>
    <row r="273" spans="1:26" x14ac:dyDescent="0.2">
      <c r="A273" s="2" t="s">
        <v>397</v>
      </c>
      <c r="B273" s="2" t="s">
        <v>35</v>
      </c>
      <c r="C273" s="2">
        <v>51</v>
      </c>
      <c r="D273" s="2">
        <v>55</v>
      </c>
      <c r="E273" s="2">
        <v>15.6</v>
      </c>
      <c r="F273" s="2">
        <v>0.502</v>
      </c>
      <c r="G273" s="2">
        <v>0.14299999999999999</v>
      </c>
      <c r="H273" s="2">
        <v>0.68799999999999994</v>
      </c>
      <c r="I273" s="2">
        <v>3.4</v>
      </c>
      <c r="J273" s="2">
        <v>0.3</v>
      </c>
      <c r="K273" s="2">
        <v>0.5</v>
      </c>
      <c r="L273" s="2">
        <v>0.8</v>
      </c>
      <c r="M273" s="2">
        <v>0.6</v>
      </c>
      <c r="N273" s="2">
        <v>2</v>
      </c>
      <c r="O273" s="2">
        <v>4.2</v>
      </c>
      <c r="P273" s="2">
        <v>0.52300000000000002</v>
      </c>
      <c r="Q273" s="2">
        <v>13.1</v>
      </c>
      <c r="R273" s="2">
        <v>1.6</v>
      </c>
      <c r="S273" s="2">
        <v>-1.1000000000000001</v>
      </c>
      <c r="T273" s="2">
        <v>0.2</v>
      </c>
      <c r="U273" s="5">
        <v>0</v>
      </c>
      <c r="W273" s="51">
        <f t="shared" si="25"/>
        <v>0.7200000000000002</v>
      </c>
      <c r="X273" s="51">
        <f t="shared" si="26"/>
        <v>0</v>
      </c>
      <c r="Y273" s="49">
        <f t="shared" si="27"/>
        <v>17.658519999999999</v>
      </c>
      <c r="Z273" s="9">
        <f t="shared" si="28"/>
        <v>8.8292599999999997</v>
      </c>
    </row>
    <row r="274" spans="1:26" x14ac:dyDescent="0.2">
      <c r="A274" s="2" t="s">
        <v>305</v>
      </c>
      <c r="B274" s="2" t="s">
        <v>43</v>
      </c>
      <c r="C274" s="2">
        <v>67</v>
      </c>
      <c r="D274" s="2">
        <v>71</v>
      </c>
      <c r="E274" s="2">
        <v>15.1</v>
      </c>
      <c r="F274" s="2">
        <v>0.433</v>
      </c>
      <c r="G274" s="2">
        <v>0.33300000000000002</v>
      </c>
      <c r="H274" s="2">
        <v>0.78400000000000003</v>
      </c>
      <c r="I274" s="2">
        <v>1.4</v>
      </c>
      <c r="J274" s="2">
        <v>1.1000000000000001</v>
      </c>
      <c r="K274" s="2">
        <v>0.5</v>
      </c>
      <c r="L274" s="2">
        <v>0.2</v>
      </c>
      <c r="M274" s="2">
        <v>0.5</v>
      </c>
      <c r="N274" s="2">
        <v>0.9</v>
      </c>
      <c r="O274" s="2">
        <v>4</v>
      </c>
      <c r="P274" s="2">
        <v>0.54</v>
      </c>
      <c r="Q274" s="2">
        <v>11.9</v>
      </c>
      <c r="R274" s="2">
        <v>1.7</v>
      </c>
      <c r="S274" s="2">
        <v>-1.8</v>
      </c>
      <c r="T274" s="2">
        <v>0.1</v>
      </c>
      <c r="U274" s="5">
        <v>-1</v>
      </c>
      <c r="W274" s="51">
        <f t="shared" si="25"/>
        <v>0.52</v>
      </c>
      <c r="X274" s="51">
        <f t="shared" si="26"/>
        <v>0</v>
      </c>
      <c r="Y274" s="49">
        <f t="shared" si="27"/>
        <v>17.579599999999999</v>
      </c>
      <c r="Z274" s="9">
        <f t="shared" si="28"/>
        <v>8.7897999999999996</v>
      </c>
    </row>
    <row r="275" spans="1:26" x14ac:dyDescent="0.2">
      <c r="A275" s="2" t="s">
        <v>209</v>
      </c>
      <c r="B275" s="2" t="s">
        <v>27</v>
      </c>
      <c r="C275" s="2">
        <v>20</v>
      </c>
      <c r="D275" s="2">
        <v>52</v>
      </c>
      <c r="E275" s="2">
        <v>21.9</v>
      </c>
      <c r="F275" s="2">
        <v>0.42499999999999999</v>
      </c>
      <c r="G275" s="2">
        <v>0.38500000000000001</v>
      </c>
      <c r="H275" s="2">
        <v>0.71399999999999997</v>
      </c>
      <c r="I275" s="2">
        <v>2.8</v>
      </c>
      <c r="J275" s="2">
        <v>1</v>
      </c>
      <c r="K275" s="2">
        <v>0.6</v>
      </c>
      <c r="L275" s="2">
        <v>0.2</v>
      </c>
      <c r="M275" s="2">
        <v>1.1000000000000001</v>
      </c>
      <c r="N275" s="2">
        <v>2.2999999999999998</v>
      </c>
      <c r="O275" s="2">
        <v>8.1999999999999993</v>
      </c>
      <c r="P275" s="2">
        <v>0.55800000000000005</v>
      </c>
      <c r="Q275" s="2">
        <v>16.5</v>
      </c>
      <c r="R275" s="2">
        <v>0.8</v>
      </c>
      <c r="S275" s="2">
        <v>-3</v>
      </c>
      <c r="T275" s="2">
        <v>-0.3</v>
      </c>
      <c r="U275" s="5">
        <v>-12</v>
      </c>
      <c r="W275" s="51">
        <f t="shared" si="25"/>
        <v>-2.2000000000000002</v>
      </c>
      <c r="X275" s="51">
        <f t="shared" si="26"/>
        <v>0</v>
      </c>
      <c r="Y275" s="49">
        <f t="shared" si="27"/>
        <v>17.546047999999999</v>
      </c>
      <c r="Z275" s="9">
        <f t="shared" si="28"/>
        <v>8.7730239999999995</v>
      </c>
    </row>
    <row r="276" spans="1:26" x14ac:dyDescent="0.2">
      <c r="A276" s="2" t="s">
        <v>521</v>
      </c>
      <c r="B276" s="2" t="s">
        <v>37</v>
      </c>
      <c r="C276" s="2">
        <v>36</v>
      </c>
      <c r="D276" s="2">
        <v>50</v>
      </c>
      <c r="E276" s="2">
        <v>16.2</v>
      </c>
      <c r="F276" s="2">
        <v>0.38</v>
      </c>
      <c r="G276" s="2">
        <v>0.33900000000000002</v>
      </c>
      <c r="H276" s="2">
        <v>0.77100000000000002</v>
      </c>
      <c r="I276" s="2">
        <v>1.5</v>
      </c>
      <c r="J276" s="2">
        <v>2.6</v>
      </c>
      <c r="K276" s="2">
        <v>0.5</v>
      </c>
      <c r="L276" s="2">
        <v>0.1</v>
      </c>
      <c r="M276" s="2">
        <v>0.9</v>
      </c>
      <c r="N276" s="2">
        <v>0.9</v>
      </c>
      <c r="O276" s="2">
        <v>6.2</v>
      </c>
      <c r="P276" s="2">
        <v>0.495</v>
      </c>
      <c r="Q276" s="2">
        <v>20.100000000000001</v>
      </c>
      <c r="R276" s="2">
        <v>0.9</v>
      </c>
      <c r="S276" s="2">
        <v>-4.5999999999999996</v>
      </c>
      <c r="T276" s="2">
        <v>-0.5</v>
      </c>
      <c r="U276" s="5">
        <v>-8</v>
      </c>
      <c r="W276" s="51">
        <f t="shared" si="25"/>
        <v>-1.44</v>
      </c>
      <c r="X276" s="51">
        <f t="shared" si="26"/>
        <v>0</v>
      </c>
      <c r="Y276" s="49">
        <f t="shared" si="27"/>
        <v>17.537999999999997</v>
      </c>
      <c r="Z276" s="9">
        <f t="shared" si="28"/>
        <v>8.7689999999999984</v>
      </c>
    </row>
    <row r="277" spans="1:26" x14ac:dyDescent="0.2">
      <c r="A277" s="2" t="s">
        <v>528</v>
      </c>
      <c r="B277" s="2" t="s">
        <v>32</v>
      </c>
      <c r="C277" s="2">
        <v>42</v>
      </c>
      <c r="D277" s="2">
        <v>70</v>
      </c>
      <c r="E277" s="2">
        <v>16.2</v>
      </c>
      <c r="F277" s="2">
        <v>0.373</v>
      </c>
      <c r="G277" s="2">
        <v>0.34100000000000003</v>
      </c>
      <c r="H277" s="2">
        <v>0.77800000000000002</v>
      </c>
      <c r="I277" s="2">
        <v>2.2999999999999998</v>
      </c>
      <c r="J277" s="2">
        <v>0.7</v>
      </c>
      <c r="K277" s="2">
        <v>0.2</v>
      </c>
      <c r="L277" s="2">
        <v>0.2</v>
      </c>
      <c r="M277" s="2">
        <v>0.5</v>
      </c>
      <c r="N277" s="2">
        <v>1.6</v>
      </c>
      <c r="O277" s="2">
        <v>6.4</v>
      </c>
      <c r="P277" s="2">
        <v>0.51500000000000001</v>
      </c>
      <c r="Q277" s="2">
        <v>19.100000000000001</v>
      </c>
      <c r="R277" s="2">
        <v>0.6</v>
      </c>
      <c r="S277" s="2">
        <v>-4.9000000000000004</v>
      </c>
      <c r="T277" s="2">
        <v>-0.8</v>
      </c>
      <c r="U277" s="5">
        <v>-14</v>
      </c>
      <c r="W277" s="51">
        <f t="shared" si="25"/>
        <v>-2.8800000000000003</v>
      </c>
      <c r="X277" s="51">
        <f t="shared" si="26"/>
        <v>0</v>
      </c>
      <c r="Y277" s="49">
        <f t="shared" si="27"/>
        <v>17.376800000000003</v>
      </c>
      <c r="Z277" s="9">
        <f t="shared" si="28"/>
        <v>8.6884000000000015</v>
      </c>
    </row>
    <row r="278" spans="1:26" x14ac:dyDescent="0.2">
      <c r="A278" s="2" t="s">
        <v>312</v>
      </c>
      <c r="B278" s="2" t="s">
        <v>38</v>
      </c>
      <c r="C278" s="2">
        <v>32</v>
      </c>
      <c r="D278" s="2">
        <v>61</v>
      </c>
      <c r="E278" s="2">
        <v>19.3</v>
      </c>
      <c r="F278" s="2">
        <v>0.43</v>
      </c>
      <c r="G278" s="2">
        <v>0.38200000000000001</v>
      </c>
      <c r="H278" s="2">
        <v>0.753</v>
      </c>
      <c r="I278" s="2">
        <v>2.1</v>
      </c>
      <c r="J278" s="2">
        <v>0.8</v>
      </c>
      <c r="K278" s="2">
        <v>0.5</v>
      </c>
      <c r="L278" s="2">
        <v>0.1</v>
      </c>
      <c r="M278" s="2">
        <v>1</v>
      </c>
      <c r="N278" s="2">
        <v>1.8</v>
      </c>
      <c r="O278" s="2">
        <v>8.1</v>
      </c>
      <c r="P278" s="2">
        <v>0.53800000000000003</v>
      </c>
      <c r="Q278" s="2">
        <v>20.100000000000001</v>
      </c>
      <c r="R278" s="2">
        <v>0.4</v>
      </c>
      <c r="S278" s="2">
        <v>-4.9000000000000004</v>
      </c>
      <c r="T278" s="2">
        <v>-0.9</v>
      </c>
      <c r="U278" s="5">
        <v>-15</v>
      </c>
      <c r="W278" s="51">
        <f t="shared" si="25"/>
        <v>-3.2</v>
      </c>
      <c r="X278" s="51">
        <f t="shared" si="26"/>
        <v>0</v>
      </c>
      <c r="Y278" s="49">
        <f t="shared" si="27"/>
        <v>17.269832000000001</v>
      </c>
      <c r="Z278" s="9">
        <f t="shared" si="28"/>
        <v>8.6349160000000005</v>
      </c>
    </row>
    <row r="279" spans="1:26" x14ac:dyDescent="0.2">
      <c r="A279" s="2" t="s">
        <v>294</v>
      </c>
      <c r="B279" s="2" t="s">
        <v>46</v>
      </c>
      <c r="C279" s="2">
        <v>28</v>
      </c>
      <c r="D279" s="2">
        <v>69</v>
      </c>
      <c r="E279" s="2">
        <v>17.2</v>
      </c>
      <c r="F279" s="2">
        <v>0.40200000000000002</v>
      </c>
      <c r="G279" s="2">
        <v>0.311</v>
      </c>
      <c r="H279" s="2">
        <v>0.85399999999999998</v>
      </c>
      <c r="I279" s="2">
        <v>2.2000000000000002</v>
      </c>
      <c r="J279" s="2">
        <v>1.1000000000000001</v>
      </c>
      <c r="K279" s="2">
        <v>0.5</v>
      </c>
      <c r="L279" s="2">
        <v>0.1</v>
      </c>
      <c r="M279" s="2">
        <v>1.1000000000000001</v>
      </c>
      <c r="N279" s="2">
        <v>2.2000000000000002</v>
      </c>
      <c r="O279" s="2">
        <v>6.4</v>
      </c>
      <c r="P279" s="2">
        <v>0.53600000000000003</v>
      </c>
      <c r="Q279" s="2">
        <v>17.8</v>
      </c>
      <c r="R279" s="2">
        <v>0.8</v>
      </c>
      <c r="S279" s="2">
        <v>-4</v>
      </c>
      <c r="T279" s="2">
        <v>-0.6</v>
      </c>
      <c r="U279" s="5">
        <v>-11</v>
      </c>
      <c r="W279" s="51">
        <f t="shared" si="25"/>
        <v>-2.12</v>
      </c>
      <c r="X279" s="51">
        <f t="shared" si="26"/>
        <v>0</v>
      </c>
      <c r="Y279" s="49">
        <f t="shared" si="27"/>
        <v>17.168304000000006</v>
      </c>
      <c r="Z279" s="9">
        <f t="shared" si="28"/>
        <v>8.5841520000000031</v>
      </c>
    </row>
    <row r="280" spans="1:26" x14ac:dyDescent="0.2">
      <c r="A280" s="2" t="s">
        <v>141</v>
      </c>
      <c r="B280" s="2" t="s">
        <v>30</v>
      </c>
      <c r="C280" s="2">
        <v>43</v>
      </c>
      <c r="D280" s="2">
        <v>67</v>
      </c>
      <c r="E280" s="2">
        <v>17.7</v>
      </c>
      <c r="F280" s="2">
        <v>0.374</v>
      </c>
      <c r="G280" s="2">
        <v>0.38900000000000001</v>
      </c>
      <c r="H280" s="2">
        <v>0.79600000000000004</v>
      </c>
      <c r="I280" s="2">
        <v>1.5</v>
      </c>
      <c r="J280" s="2">
        <v>0.7</v>
      </c>
      <c r="K280" s="2">
        <v>0.3</v>
      </c>
      <c r="L280" s="2">
        <v>0.1</v>
      </c>
      <c r="M280" s="2">
        <v>0.7</v>
      </c>
      <c r="N280" s="2">
        <v>1.3</v>
      </c>
      <c r="O280" s="2">
        <v>8.1999999999999993</v>
      </c>
      <c r="P280" s="2">
        <v>0.53100000000000003</v>
      </c>
      <c r="Q280" s="2">
        <v>21.7</v>
      </c>
      <c r="R280" s="2">
        <v>1.3</v>
      </c>
      <c r="S280" s="2">
        <v>-3.1</v>
      </c>
      <c r="T280" s="2">
        <v>-0.3</v>
      </c>
      <c r="U280" s="5">
        <v>-8</v>
      </c>
      <c r="W280" s="51">
        <f t="shared" si="25"/>
        <v>-1.2000000000000002</v>
      </c>
      <c r="X280" s="51">
        <f t="shared" si="26"/>
        <v>0</v>
      </c>
      <c r="Y280" s="49">
        <f t="shared" si="27"/>
        <v>17.163256000000001</v>
      </c>
      <c r="Z280" s="9">
        <f t="shared" si="28"/>
        <v>8.5816280000000003</v>
      </c>
    </row>
    <row r="281" spans="1:26" x14ac:dyDescent="0.2">
      <c r="A281" s="2" t="s">
        <v>219</v>
      </c>
      <c r="B281" s="2" t="s">
        <v>36</v>
      </c>
      <c r="C281" s="2">
        <v>29</v>
      </c>
      <c r="D281" s="2">
        <v>65</v>
      </c>
      <c r="E281" s="2">
        <v>14.8</v>
      </c>
      <c r="F281" s="2">
        <v>0.35499999999999998</v>
      </c>
      <c r="G281" s="2">
        <v>0.29899999999999999</v>
      </c>
      <c r="H281" s="2">
        <v>0.8</v>
      </c>
      <c r="I281" s="2">
        <v>2.2000000000000002</v>
      </c>
      <c r="J281" s="2">
        <v>1</v>
      </c>
      <c r="K281" s="2">
        <v>0.5</v>
      </c>
      <c r="L281" s="2">
        <v>0.2</v>
      </c>
      <c r="M281" s="2">
        <v>0.9</v>
      </c>
      <c r="N281" s="2">
        <v>1.1000000000000001</v>
      </c>
      <c r="O281" s="2">
        <v>4.9000000000000004</v>
      </c>
      <c r="P281" s="2">
        <v>0.45</v>
      </c>
      <c r="Q281" s="2">
        <v>18.8</v>
      </c>
      <c r="R281" s="2">
        <v>-0.7</v>
      </c>
      <c r="S281" s="2">
        <v>-5.7</v>
      </c>
      <c r="T281" s="2">
        <v>-0.9</v>
      </c>
      <c r="U281" s="5">
        <v>-24</v>
      </c>
      <c r="W281" s="51">
        <f t="shared" si="25"/>
        <v>-5.44</v>
      </c>
      <c r="X281" s="51">
        <f t="shared" si="26"/>
        <v>0</v>
      </c>
      <c r="Y281" s="49">
        <f t="shared" si="27"/>
        <v>16.757000000000001</v>
      </c>
      <c r="Z281" s="9">
        <f t="shared" si="28"/>
        <v>8.3785000000000007</v>
      </c>
    </row>
    <row r="282" spans="1:26" x14ac:dyDescent="0.2">
      <c r="A282" s="2" t="s">
        <v>167</v>
      </c>
      <c r="B282" s="2" t="s">
        <v>26</v>
      </c>
      <c r="C282" s="2">
        <v>51</v>
      </c>
      <c r="D282" s="2">
        <v>66</v>
      </c>
      <c r="E282" s="2">
        <v>18.600000000000001</v>
      </c>
      <c r="F282" s="2">
        <v>0.42699999999999999</v>
      </c>
      <c r="G282" s="2">
        <v>0.29499999999999998</v>
      </c>
      <c r="H282" s="2">
        <v>0.79500000000000004</v>
      </c>
      <c r="I282" s="2">
        <v>2</v>
      </c>
      <c r="J282" s="2">
        <v>1.7</v>
      </c>
      <c r="K282" s="2">
        <v>0.3</v>
      </c>
      <c r="L282" s="2">
        <v>0.2</v>
      </c>
      <c r="M282" s="2">
        <v>1.2</v>
      </c>
      <c r="N282" s="2">
        <v>2.2000000000000002</v>
      </c>
      <c r="O282" s="2">
        <v>6.2</v>
      </c>
      <c r="P282" s="2">
        <v>0.52100000000000002</v>
      </c>
      <c r="Q282" s="2">
        <v>18.100000000000001</v>
      </c>
      <c r="R282" s="2">
        <v>1.2</v>
      </c>
      <c r="S282" s="2">
        <v>-2.5</v>
      </c>
      <c r="T282" s="2">
        <v>-0.1</v>
      </c>
      <c r="U282" s="5">
        <v>-9</v>
      </c>
      <c r="W282" s="51">
        <f t="shared" si="25"/>
        <v>-1.36</v>
      </c>
      <c r="X282" s="51">
        <f t="shared" si="26"/>
        <v>0</v>
      </c>
      <c r="Y282" s="49">
        <f t="shared" si="27"/>
        <v>16.579728000000003</v>
      </c>
      <c r="Z282" s="9">
        <f t="shared" si="28"/>
        <v>8.2898640000000015</v>
      </c>
    </row>
    <row r="283" spans="1:26" x14ac:dyDescent="0.2">
      <c r="A283" s="2" t="s">
        <v>616</v>
      </c>
      <c r="B283" s="2" t="s">
        <v>39</v>
      </c>
      <c r="C283" s="2">
        <v>26</v>
      </c>
      <c r="D283" s="2">
        <v>48</v>
      </c>
      <c r="E283" s="2">
        <v>11.7</v>
      </c>
      <c r="F283" s="2">
        <v>0.53600000000000003</v>
      </c>
      <c r="G283" s="2">
        <v>0</v>
      </c>
      <c r="H283" s="2">
        <v>0.47</v>
      </c>
      <c r="I283" s="2">
        <v>4.5999999999999996</v>
      </c>
      <c r="J283" s="2">
        <v>0.6</v>
      </c>
      <c r="K283" s="2">
        <v>0.5</v>
      </c>
      <c r="L283" s="2">
        <v>0.2</v>
      </c>
      <c r="M283" s="2">
        <v>1</v>
      </c>
      <c r="N283" s="2">
        <v>1.6</v>
      </c>
      <c r="O283" s="2">
        <v>5</v>
      </c>
      <c r="P283" s="2">
        <v>0.53500000000000003</v>
      </c>
      <c r="Q283" s="2">
        <v>20.7</v>
      </c>
      <c r="R283" s="2">
        <v>0.9</v>
      </c>
      <c r="S283" s="2">
        <v>-2.2999999999999998</v>
      </c>
      <c r="T283" s="2">
        <v>0</v>
      </c>
      <c r="U283" s="5">
        <v>-4</v>
      </c>
      <c r="W283" s="51">
        <f t="shared" si="25"/>
        <v>-0.44</v>
      </c>
      <c r="X283" s="51">
        <f t="shared" si="26"/>
        <v>0</v>
      </c>
      <c r="Y283" s="49">
        <f t="shared" si="27"/>
        <v>16.502399999999998</v>
      </c>
      <c r="Z283" s="9">
        <f t="shared" si="28"/>
        <v>8.251199999999999</v>
      </c>
    </row>
    <row r="284" spans="1:26" x14ac:dyDescent="0.2">
      <c r="A284" s="2" t="s">
        <v>638</v>
      </c>
      <c r="B284" s="2" t="s">
        <v>36</v>
      </c>
      <c r="C284" s="2">
        <v>29</v>
      </c>
      <c r="D284" s="2">
        <v>62</v>
      </c>
      <c r="E284" s="2">
        <v>16.3</v>
      </c>
      <c r="F284" s="2">
        <v>0.38700000000000001</v>
      </c>
      <c r="G284" s="2">
        <v>0.30499999999999999</v>
      </c>
      <c r="H284" s="2">
        <v>0.86399999999999999</v>
      </c>
      <c r="I284" s="2">
        <v>1.4</v>
      </c>
      <c r="J284" s="2">
        <v>1.8</v>
      </c>
      <c r="K284" s="2">
        <v>0.7</v>
      </c>
      <c r="L284" s="2">
        <v>0</v>
      </c>
      <c r="M284" s="2">
        <v>0.8</v>
      </c>
      <c r="N284" s="2">
        <v>1.4</v>
      </c>
      <c r="O284" s="2">
        <v>4.5</v>
      </c>
      <c r="P284" s="2">
        <v>0.50700000000000001</v>
      </c>
      <c r="Q284" s="2">
        <v>14.1</v>
      </c>
      <c r="R284" s="2">
        <v>0.9</v>
      </c>
      <c r="S284" s="2">
        <v>-3.6</v>
      </c>
      <c r="T284" s="2">
        <v>-0.4</v>
      </c>
      <c r="U284" s="5">
        <v>-9</v>
      </c>
      <c r="W284" s="51">
        <f t="shared" si="25"/>
        <v>-1.6</v>
      </c>
      <c r="X284" s="51">
        <f t="shared" si="26"/>
        <v>0</v>
      </c>
      <c r="Y284" s="49">
        <f t="shared" si="27"/>
        <v>16.27252</v>
      </c>
      <c r="Z284" s="9">
        <f t="shared" si="28"/>
        <v>8.13626</v>
      </c>
    </row>
    <row r="285" spans="1:26" x14ac:dyDescent="0.2">
      <c r="A285" s="2" t="s">
        <v>255</v>
      </c>
      <c r="B285" s="2" t="s">
        <v>45</v>
      </c>
      <c r="C285" s="2">
        <v>51</v>
      </c>
      <c r="D285" s="2">
        <v>68</v>
      </c>
      <c r="E285" s="2">
        <v>11.9</v>
      </c>
      <c r="F285" s="2">
        <v>0.36499999999999999</v>
      </c>
      <c r="G285" s="2">
        <v>0.246</v>
      </c>
      <c r="H285" s="2">
        <v>0.64700000000000002</v>
      </c>
      <c r="I285" s="2">
        <v>2.7</v>
      </c>
      <c r="J285" s="2">
        <v>0.3</v>
      </c>
      <c r="K285" s="2">
        <v>0.4</v>
      </c>
      <c r="L285" s="2">
        <v>0.4</v>
      </c>
      <c r="M285" s="2">
        <v>0.3</v>
      </c>
      <c r="N285" s="2">
        <v>1.2</v>
      </c>
      <c r="O285" s="2">
        <v>2.7</v>
      </c>
      <c r="P285" s="2">
        <v>0.44800000000000001</v>
      </c>
      <c r="Q285" s="2">
        <v>12.5</v>
      </c>
      <c r="R285" s="2">
        <v>0.9</v>
      </c>
      <c r="S285" s="2">
        <v>-1.8</v>
      </c>
      <c r="T285" s="2">
        <v>0</v>
      </c>
      <c r="U285" s="5">
        <v>-11</v>
      </c>
      <c r="W285" s="51">
        <f t="shared" si="25"/>
        <v>-1.84</v>
      </c>
      <c r="X285" s="51">
        <f t="shared" si="26"/>
        <v>0</v>
      </c>
      <c r="Y285" s="49">
        <f t="shared" si="27"/>
        <v>15.774912000000002</v>
      </c>
      <c r="Z285" s="9">
        <f t="shared" si="28"/>
        <v>7.8874560000000011</v>
      </c>
    </row>
    <row r="286" spans="1:26" x14ac:dyDescent="0.2">
      <c r="A286" s="2" t="s">
        <v>274</v>
      </c>
      <c r="B286" s="2" t="s">
        <v>38</v>
      </c>
      <c r="C286" s="2">
        <v>32</v>
      </c>
      <c r="D286" s="2">
        <v>33</v>
      </c>
      <c r="E286" s="2">
        <v>18.5</v>
      </c>
      <c r="F286" s="2">
        <v>0.53700000000000003</v>
      </c>
      <c r="G286" s="2">
        <v>0.375</v>
      </c>
      <c r="H286" s="2">
        <v>0.70299999999999996</v>
      </c>
      <c r="I286" s="2">
        <v>4.9000000000000004</v>
      </c>
      <c r="J286" s="2">
        <v>0.8</v>
      </c>
      <c r="K286" s="2">
        <v>0.5</v>
      </c>
      <c r="L286" s="2">
        <v>0.4</v>
      </c>
      <c r="M286" s="2">
        <v>1.1000000000000001</v>
      </c>
      <c r="N286" s="2">
        <v>1.9</v>
      </c>
      <c r="O286" s="2">
        <v>8.8000000000000007</v>
      </c>
      <c r="P286" s="2">
        <v>0.57699999999999996</v>
      </c>
      <c r="Q286" s="2">
        <v>21.3</v>
      </c>
      <c r="R286" s="2">
        <v>1.3</v>
      </c>
      <c r="S286" s="2">
        <v>-2.6</v>
      </c>
      <c r="T286" s="2">
        <v>-0.1</v>
      </c>
      <c r="U286" s="5">
        <v>0</v>
      </c>
      <c r="W286" s="51">
        <f t="shared" si="25"/>
        <v>0.48</v>
      </c>
      <c r="X286" s="51">
        <f t="shared" si="26"/>
        <v>0</v>
      </c>
      <c r="Y286" s="49">
        <f t="shared" si="27"/>
        <v>15.652032000000002</v>
      </c>
      <c r="Z286" s="9">
        <f t="shared" si="28"/>
        <v>7.826016000000001</v>
      </c>
    </row>
    <row r="287" spans="1:26" x14ac:dyDescent="0.2">
      <c r="A287" s="2" t="s">
        <v>66</v>
      </c>
      <c r="B287" s="2" t="s">
        <v>28</v>
      </c>
      <c r="C287" s="2">
        <v>31</v>
      </c>
      <c r="D287" s="2">
        <v>52</v>
      </c>
      <c r="E287" s="2">
        <v>16.5</v>
      </c>
      <c r="F287" s="2">
        <v>0.378</v>
      </c>
      <c r="G287" s="2">
        <v>0.26700000000000002</v>
      </c>
      <c r="H287" s="2">
        <v>0.65100000000000002</v>
      </c>
      <c r="I287" s="2">
        <v>1.9</v>
      </c>
      <c r="J287" s="2">
        <v>2.1</v>
      </c>
      <c r="K287" s="2">
        <v>0.7</v>
      </c>
      <c r="L287" s="2">
        <v>0.2</v>
      </c>
      <c r="M287" s="2">
        <v>1.1000000000000001</v>
      </c>
      <c r="N287" s="2">
        <v>1.4</v>
      </c>
      <c r="O287" s="2">
        <v>4.0999999999999996</v>
      </c>
      <c r="P287" s="2">
        <v>0.45600000000000002</v>
      </c>
      <c r="Q287" s="2">
        <v>14.8</v>
      </c>
      <c r="R287" s="2">
        <v>-0.1</v>
      </c>
      <c r="S287" s="2">
        <v>-4.4000000000000004</v>
      </c>
      <c r="T287" s="2">
        <v>-0.5</v>
      </c>
      <c r="U287" s="5">
        <v>-21</v>
      </c>
      <c r="W287" s="51">
        <f t="shared" si="25"/>
        <v>-4.4400000000000004</v>
      </c>
      <c r="X287" s="51">
        <f t="shared" si="26"/>
        <v>0</v>
      </c>
      <c r="Y287" s="49">
        <f t="shared" si="27"/>
        <v>15.599167999999997</v>
      </c>
      <c r="Z287" s="9">
        <f t="shared" si="28"/>
        <v>7.7995839999999985</v>
      </c>
    </row>
    <row r="288" spans="1:26" x14ac:dyDescent="0.2">
      <c r="A288" s="2" t="s">
        <v>144</v>
      </c>
      <c r="B288" s="2" t="s">
        <v>29</v>
      </c>
      <c r="C288" s="2">
        <v>41</v>
      </c>
      <c r="D288" s="2">
        <v>46</v>
      </c>
      <c r="E288" s="2">
        <v>17.2</v>
      </c>
      <c r="F288" s="2">
        <v>0.52800000000000002</v>
      </c>
      <c r="G288" s="3"/>
      <c r="H288" s="2">
        <v>0.61699999999999999</v>
      </c>
      <c r="I288" s="2">
        <v>5.3</v>
      </c>
      <c r="J288" s="2">
        <v>0.6</v>
      </c>
      <c r="K288" s="2">
        <v>0.3</v>
      </c>
      <c r="L288" s="2">
        <v>0.5</v>
      </c>
      <c r="M288" s="2">
        <v>0.8</v>
      </c>
      <c r="N288" s="2">
        <v>3</v>
      </c>
      <c r="O288" s="2">
        <v>4.3</v>
      </c>
      <c r="P288" s="2">
        <v>0.56299999999999994</v>
      </c>
      <c r="Q288" s="2">
        <v>12</v>
      </c>
      <c r="R288" s="2">
        <v>1.7</v>
      </c>
      <c r="S288" s="2">
        <v>-2.1</v>
      </c>
      <c r="T288" s="2">
        <v>0</v>
      </c>
      <c r="U288" s="5">
        <v>6</v>
      </c>
      <c r="W288" s="51">
        <f t="shared" si="25"/>
        <v>1.8800000000000003</v>
      </c>
      <c r="X288" s="51">
        <f t="shared" si="26"/>
        <v>0</v>
      </c>
      <c r="Y288" s="49">
        <f t="shared" si="27"/>
        <v>15.236855999999998</v>
      </c>
      <c r="Z288" s="9">
        <f t="shared" si="28"/>
        <v>7.6184279999999989</v>
      </c>
    </row>
    <row r="289" spans="1:26" x14ac:dyDescent="0.2">
      <c r="A289" s="2" t="s">
        <v>530</v>
      </c>
      <c r="B289" s="2" t="s">
        <v>25</v>
      </c>
      <c r="C289" s="2">
        <v>41</v>
      </c>
      <c r="D289" s="2">
        <v>57</v>
      </c>
      <c r="E289" s="2">
        <v>17.100000000000001</v>
      </c>
      <c r="F289" s="2">
        <v>0.35399999999999998</v>
      </c>
      <c r="G289" s="2">
        <v>0.35099999999999998</v>
      </c>
      <c r="H289" s="2">
        <v>0.77800000000000002</v>
      </c>
      <c r="I289" s="2">
        <v>2.6</v>
      </c>
      <c r="J289" s="2">
        <v>1.1000000000000001</v>
      </c>
      <c r="K289" s="2">
        <v>0.5</v>
      </c>
      <c r="L289" s="2">
        <v>0.1</v>
      </c>
      <c r="M289" s="2">
        <v>0.9</v>
      </c>
      <c r="N289" s="2">
        <v>1.5</v>
      </c>
      <c r="O289" s="2">
        <v>5.0999999999999996</v>
      </c>
      <c r="P289" s="2">
        <v>0.49199999999999999</v>
      </c>
      <c r="Q289" s="2">
        <v>15.4</v>
      </c>
      <c r="R289" s="2">
        <v>0.6</v>
      </c>
      <c r="S289" s="2">
        <v>-2.7</v>
      </c>
      <c r="T289" s="2">
        <v>-0.2</v>
      </c>
      <c r="U289" s="5">
        <v>-13</v>
      </c>
      <c r="W289" s="51">
        <f t="shared" si="25"/>
        <v>-2.44</v>
      </c>
      <c r="X289" s="51">
        <f t="shared" si="26"/>
        <v>0</v>
      </c>
      <c r="Y289" s="49">
        <f t="shared" si="27"/>
        <v>15.228576</v>
      </c>
      <c r="Z289" s="9">
        <f t="shared" si="28"/>
        <v>7.6142880000000002</v>
      </c>
    </row>
    <row r="290" spans="1:26" x14ac:dyDescent="0.2">
      <c r="A290" s="2" t="s">
        <v>314</v>
      </c>
      <c r="B290" s="2" t="s">
        <v>36</v>
      </c>
      <c r="C290" s="2">
        <v>29</v>
      </c>
      <c r="D290" s="2">
        <v>36</v>
      </c>
      <c r="E290" s="2">
        <v>20.5</v>
      </c>
      <c r="F290" s="2">
        <v>0.40200000000000002</v>
      </c>
      <c r="G290" s="2">
        <v>0.40899999999999997</v>
      </c>
      <c r="H290" s="2">
        <v>0.878</v>
      </c>
      <c r="I290" s="2">
        <v>2.1</v>
      </c>
      <c r="J290" s="2">
        <v>1.3</v>
      </c>
      <c r="K290" s="2">
        <v>0.9</v>
      </c>
      <c r="L290" s="2">
        <v>0.1</v>
      </c>
      <c r="M290" s="2">
        <v>1</v>
      </c>
      <c r="N290" s="2">
        <v>1.1000000000000001</v>
      </c>
      <c r="O290" s="2">
        <v>9.1</v>
      </c>
      <c r="P290" s="2">
        <v>0.56699999999999995</v>
      </c>
      <c r="Q290" s="2">
        <v>19.399999999999999</v>
      </c>
      <c r="R290" s="2">
        <v>1.1000000000000001</v>
      </c>
      <c r="S290" s="2">
        <v>-1.8</v>
      </c>
      <c r="T290" s="2">
        <v>0</v>
      </c>
      <c r="U290" s="5">
        <v>-4</v>
      </c>
      <c r="W290" s="51">
        <f t="shared" si="25"/>
        <v>-0.36</v>
      </c>
      <c r="X290" s="51">
        <f t="shared" si="26"/>
        <v>0</v>
      </c>
      <c r="Y290" s="49">
        <f t="shared" si="27"/>
        <v>15.162768000000002</v>
      </c>
      <c r="Z290" s="9">
        <f t="shared" si="28"/>
        <v>7.5813840000000008</v>
      </c>
    </row>
    <row r="291" spans="1:26" x14ac:dyDescent="0.2">
      <c r="A291" s="2" t="s">
        <v>461</v>
      </c>
      <c r="B291" s="2" t="s">
        <v>31</v>
      </c>
      <c r="C291" s="2">
        <v>42</v>
      </c>
      <c r="D291" s="2">
        <v>65</v>
      </c>
      <c r="E291" s="2">
        <v>13.8</v>
      </c>
      <c r="F291" s="2">
        <v>0.40300000000000002</v>
      </c>
      <c r="G291" s="2">
        <v>0.375</v>
      </c>
      <c r="H291" s="2">
        <v>0.8</v>
      </c>
      <c r="I291" s="2">
        <v>1.1000000000000001</v>
      </c>
      <c r="J291" s="2">
        <v>1.9</v>
      </c>
      <c r="K291" s="2">
        <v>0.4</v>
      </c>
      <c r="L291" s="2">
        <v>0.1</v>
      </c>
      <c r="M291" s="2">
        <v>1</v>
      </c>
      <c r="N291" s="2">
        <v>1.4</v>
      </c>
      <c r="O291" s="2">
        <v>5</v>
      </c>
      <c r="P291" s="2">
        <v>0.50700000000000001</v>
      </c>
      <c r="Q291" s="2">
        <v>19.2</v>
      </c>
      <c r="R291" s="2">
        <v>0.3</v>
      </c>
      <c r="S291" s="2">
        <v>-4.5999999999999996</v>
      </c>
      <c r="T291" s="2">
        <v>-0.6</v>
      </c>
      <c r="U291" s="5">
        <v>-15</v>
      </c>
      <c r="W291" s="51">
        <f t="shared" si="25"/>
        <v>-3.12</v>
      </c>
      <c r="X291" s="51">
        <f t="shared" si="26"/>
        <v>0</v>
      </c>
      <c r="Y291" s="49">
        <f t="shared" si="27"/>
        <v>15.093</v>
      </c>
      <c r="Z291" s="9">
        <f t="shared" si="28"/>
        <v>7.5465</v>
      </c>
    </row>
    <row r="292" spans="1:26" x14ac:dyDescent="0.2">
      <c r="A292" s="2" t="s">
        <v>48</v>
      </c>
      <c r="B292" s="2" t="s">
        <v>18</v>
      </c>
      <c r="C292" s="2">
        <v>47</v>
      </c>
      <c r="D292" s="2">
        <v>68</v>
      </c>
      <c r="E292" s="2">
        <v>15.5</v>
      </c>
      <c r="F292" s="2">
        <v>0.39300000000000002</v>
      </c>
      <c r="G292" s="2">
        <v>0.38100000000000001</v>
      </c>
      <c r="H292" s="2">
        <v>0.89800000000000002</v>
      </c>
      <c r="I292" s="2">
        <v>1.3</v>
      </c>
      <c r="J292" s="2">
        <v>0.6</v>
      </c>
      <c r="K292" s="2">
        <v>0.5</v>
      </c>
      <c r="L292" s="2">
        <v>0.1</v>
      </c>
      <c r="M292" s="2">
        <v>0.5</v>
      </c>
      <c r="N292" s="2">
        <v>1.7</v>
      </c>
      <c r="O292" s="2">
        <v>6</v>
      </c>
      <c r="P292" s="2">
        <v>0.56000000000000005</v>
      </c>
      <c r="Q292" s="2">
        <v>15.9</v>
      </c>
      <c r="R292" s="2">
        <v>2.1</v>
      </c>
      <c r="S292" s="2">
        <v>-2.5</v>
      </c>
      <c r="T292" s="2">
        <v>-0.1</v>
      </c>
      <c r="U292" s="5">
        <v>3</v>
      </c>
      <c r="W292" s="51">
        <f t="shared" si="25"/>
        <v>1.4000000000000001</v>
      </c>
      <c r="X292" s="51">
        <f t="shared" si="26"/>
        <v>0</v>
      </c>
      <c r="Y292" s="49">
        <f t="shared" si="27"/>
        <v>14.7424</v>
      </c>
      <c r="Z292" s="9">
        <f t="shared" si="28"/>
        <v>7.3712</v>
      </c>
    </row>
    <row r="293" spans="1:26" x14ac:dyDescent="0.2">
      <c r="A293" s="2" t="s">
        <v>456</v>
      </c>
      <c r="B293" s="2" t="s">
        <v>21</v>
      </c>
      <c r="C293" s="2">
        <v>41</v>
      </c>
      <c r="D293" s="2">
        <v>68</v>
      </c>
      <c r="E293" s="2">
        <v>15.7</v>
      </c>
      <c r="F293" s="2">
        <v>0.40200000000000002</v>
      </c>
      <c r="G293" s="2">
        <v>0.41399999999999998</v>
      </c>
      <c r="H293" s="2">
        <v>0.73299999999999998</v>
      </c>
      <c r="I293" s="2">
        <v>2.1</v>
      </c>
      <c r="J293" s="2">
        <v>0.5</v>
      </c>
      <c r="K293" s="2">
        <v>0.3</v>
      </c>
      <c r="L293" s="2">
        <v>0.2</v>
      </c>
      <c r="M293" s="2">
        <v>0.4</v>
      </c>
      <c r="N293" s="2">
        <v>1.7</v>
      </c>
      <c r="O293" s="2">
        <v>4.8</v>
      </c>
      <c r="P293" s="2">
        <v>0.56299999999999994</v>
      </c>
      <c r="Q293" s="2">
        <v>13</v>
      </c>
      <c r="R293" s="2">
        <v>1.8</v>
      </c>
      <c r="S293" s="2">
        <v>-1.9</v>
      </c>
      <c r="T293" s="2">
        <v>0</v>
      </c>
      <c r="U293" s="5">
        <v>1</v>
      </c>
      <c r="W293" s="51">
        <f t="shared" si="25"/>
        <v>0.92000000000000015</v>
      </c>
      <c r="X293" s="51">
        <f t="shared" si="26"/>
        <v>0</v>
      </c>
      <c r="Y293" s="49">
        <f t="shared" si="27"/>
        <v>14.612927999999997</v>
      </c>
      <c r="Z293" s="9">
        <f t="shared" si="28"/>
        <v>7.3064639999999983</v>
      </c>
    </row>
    <row r="294" spans="1:26" x14ac:dyDescent="0.2">
      <c r="A294" s="2" t="s">
        <v>297</v>
      </c>
      <c r="B294" s="2" t="s">
        <v>42</v>
      </c>
      <c r="C294" s="2">
        <v>49</v>
      </c>
      <c r="D294" s="2">
        <v>31</v>
      </c>
      <c r="E294" s="2">
        <v>17.899999999999999</v>
      </c>
      <c r="F294" s="2">
        <v>0.58599999999999997</v>
      </c>
      <c r="G294" s="3"/>
      <c r="H294" s="2">
        <v>0.57299999999999995</v>
      </c>
      <c r="I294" s="2">
        <v>4.8</v>
      </c>
      <c r="J294" s="2">
        <v>0.6</v>
      </c>
      <c r="K294" s="2">
        <v>1.1000000000000001</v>
      </c>
      <c r="L294" s="2">
        <v>0.8</v>
      </c>
      <c r="M294" s="2">
        <v>1.1000000000000001</v>
      </c>
      <c r="N294" s="2">
        <v>2.9</v>
      </c>
      <c r="O294" s="2">
        <v>5.6</v>
      </c>
      <c r="P294" s="2">
        <v>0.60099999999999998</v>
      </c>
      <c r="Q294" s="2">
        <v>14</v>
      </c>
      <c r="R294" s="2">
        <v>1.4</v>
      </c>
      <c r="S294" s="2">
        <v>0.8</v>
      </c>
      <c r="T294" s="2">
        <v>0.4</v>
      </c>
      <c r="U294" s="5">
        <v>6</v>
      </c>
      <c r="W294" s="51">
        <f t="shared" si="25"/>
        <v>1.9200000000000002</v>
      </c>
      <c r="X294" s="51">
        <f t="shared" si="26"/>
        <v>0</v>
      </c>
      <c r="Y294" s="49">
        <f t="shared" si="27"/>
        <v>14.539744000000001</v>
      </c>
      <c r="Z294" s="9">
        <f t="shared" si="28"/>
        <v>7.2698720000000003</v>
      </c>
    </row>
    <row r="295" spans="1:26" x14ac:dyDescent="0.2">
      <c r="A295" s="2" t="s">
        <v>633</v>
      </c>
      <c r="B295" s="2" t="s">
        <v>47</v>
      </c>
      <c r="C295" s="2">
        <v>37</v>
      </c>
      <c r="D295" s="2">
        <v>39</v>
      </c>
      <c r="E295" s="2">
        <v>14.4</v>
      </c>
      <c r="F295" s="2">
        <v>0.46700000000000003</v>
      </c>
      <c r="G295" s="2">
        <v>0.34399999999999997</v>
      </c>
      <c r="H295" s="2">
        <v>0.94099999999999995</v>
      </c>
      <c r="I295" s="2">
        <v>1.5</v>
      </c>
      <c r="J295" s="2">
        <v>3.4</v>
      </c>
      <c r="K295" s="2">
        <v>0.3</v>
      </c>
      <c r="L295" s="2">
        <v>0</v>
      </c>
      <c r="M295" s="2">
        <v>0.9</v>
      </c>
      <c r="N295" s="2">
        <v>0.7</v>
      </c>
      <c r="O295" s="2">
        <v>5.8</v>
      </c>
      <c r="P295" s="2">
        <v>0.53500000000000003</v>
      </c>
      <c r="Q295" s="2">
        <v>19.600000000000001</v>
      </c>
      <c r="R295" s="2">
        <v>1.3</v>
      </c>
      <c r="S295" s="2">
        <v>-2.5</v>
      </c>
      <c r="T295" s="2">
        <v>-0.1</v>
      </c>
      <c r="U295" s="5">
        <v>2</v>
      </c>
      <c r="W295" s="51">
        <f t="shared" si="25"/>
        <v>0.88</v>
      </c>
      <c r="X295" s="51">
        <f t="shared" si="26"/>
        <v>0</v>
      </c>
      <c r="Y295" s="49">
        <f t="shared" si="27"/>
        <v>14.51268</v>
      </c>
      <c r="Z295" s="9">
        <f t="shared" si="28"/>
        <v>7.2563399999999998</v>
      </c>
    </row>
    <row r="296" spans="1:26" x14ac:dyDescent="0.2">
      <c r="A296" s="2" t="s">
        <v>619</v>
      </c>
      <c r="B296" s="2" t="s">
        <v>40</v>
      </c>
      <c r="C296" s="2">
        <v>31</v>
      </c>
      <c r="D296" s="2">
        <v>47</v>
      </c>
      <c r="E296" s="2">
        <v>21.9</v>
      </c>
      <c r="F296" s="2">
        <v>0.374</v>
      </c>
      <c r="G296" s="2">
        <v>0.38600000000000001</v>
      </c>
      <c r="H296" s="2">
        <v>0.72199999999999998</v>
      </c>
      <c r="I296" s="2">
        <v>2.1</v>
      </c>
      <c r="J296" s="2">
        <v>1</v>
      </c>
      <c r="K296" s="2">
        <v>0.5</v>
      </c>
      <c r="L296" s="2">
        <v>0.5</v>
      </c>
      <c r="M296" s="2">
        <v>0.6</v>
      </c>
      <c r="N296" s="2">
        <v>0.9</v>
      </c>
      <c r="O296" s="2">
        <v>4.2</v>
      </c>
      <c r="P296" s="2">
        <v>0.505</v>
      </c>
      <c r="Q296" s="2">
        <v>9.6</v>
      </c>
      <c r="R296" s="2">
        <v>0.4</v>
      </c>
      <c r="S296" s="2">
        <v>-2.1</v>
      </c>
      <c r="T296" s="2">
        <v>0</v>
      </c>
      <c r="U296" s="5">
        <v>-14</v>
      </c>
      <c r="W296" s="51">
        <f t="shared" si="25"/>
        <v>-2.64</v>
      </c>
      <c r="X296" s="51">
        <f t="shared" si="26"/>
        <v>0</v>
      </c>
      <c r="Y296" s="49">
        <f t="shared" si="27"/>
        <v>14.365080000000001</v>
      </c>
      <c r="Z296" s="9">
        <f t="shared" si="28"/>
        <v>7.1825400000000004</v>
      </c>
    </row>
    <row r="297" spans="1:26" x14ac:dyDescent="0.2">
      <c r="A297" s="2" t="s">
        <v>559</v>
      </c>
      <c r="B297" s="2" t="s">
        <v>44</v>
      </c>
      <c r="C297" s="2">
        <v>34</v>
      </c>
      <c r="D297" s="2">
        <v>39</v>
      </c>
      <c r="E297" s="2">
        <v>15</v>
      </c>
      <c r="F297" s="2">
        <v>0.5</v>
      </c>
      <c r="G297" s="2">
        <v>0</v>
      </c>
      <c r="H297" s="2">
        <v>0.72499999999999998</v>
      </c>
      <c r="I297" s="2">
        <v>4.5</v>
      </c>
      <c r="J297" s="2">
        <v>0.3</v>
      </c>
      <c r="K297" s="2">
        <v>0.5</v>
      </c>
      <c r="L297" s="2">
        <v>0.6</v>
      </c>
      <c r="M297" s="2">
        <v>0.8</v>
      </c>
      <c r="N297" s="2">
        <v>2</v>
      </c>
      <c r="O297" s="2">
        <v>5.3</v>
      </c>
      <c r="P297" s="2">
        <v>0.52900000000000003</v>
      </c>
      <c r="Q297" s="2">
        <v>17.2</v>
      </c>
      <c r="R297" s="2">
        <v>1</v>
      </c>
      <c r="S297" s="2">
        <v>-4.0999999999999996</v>
      </c>
      <c r="T297" s="2">
        <v>-0.3</v>
      </c>
      <c r="U297" s="5">
        <v>-3</v>
      </c>
      <c r="W297" s="51">
        <f t="shared" si="25"/>
        <v>-0.32000000000000006</v>
      </c>
      <c r="X297" s="51">
        <f t="shared" si="26"/>
        <v>0</v>
      </c>
      <c r="Y297" s="49">
        <f t="shared" si="27"/>
        <v>14.279772000000001</v>
      </c>
      <c r="Z297" s="9">
        <f t="shared" si="28"/>
        <v>7.1398860000000006</v>
      </c>
    </row>
    <row r="298" spans="1:26" x14ac:dyDescent="0.2">
      <c r="A298" s="2" t="s">
        <v>454</v>
      </c>
      <c r="B298" s="2" t="s">
        <v>23</v>
      </c>
      <c r="C298" s="2">
        <v>40</v>
      </c>
      <c r="D298" s="2">
        <v>41</v>
      </c>
      <c r="E298" s="2">
        <v>15.6</v>
      </c>
      <c r="F298" s="2">
        <v>0.442</v>
      </c>
      <c r="G298" s="2">
        <v>0.45300000000000001</v>
      </c>
      <c r="H298" s="2">
        <v>0.86399999999999999</v>
      </c>
      <c r="I298" s="2">
        <v>2.7</v>
      </c>
      <c r="J298" s="2">
        <v>1</v>
      </c>
      <c r="K298" s="2">
        <v>0.5</v>
      </c>
      <c r="L298" s="2">
        <v>0.5</v>
      </c>
      <c r="M298" s="2">
        <v>0.9</v>
      </c>
      <c r="N298" s="2">
        <v>1.9</v>
      </c>
      <c r="O298" s="2">
        <v>6.4</v>
      </c>
      <c r="P298" s="2">
        <v>0.58299999999999996</v>
      </c>
      <c r="Q298" s="2">
        <v>17.3</v>
      </c>
      <c r="R298" s="2">
        <v>1.1000000000000001</v>
      </c>
      <c r="S298" s="2">
        <v>-0.3</v>
      </c>
      <c r="T298" s="2">
        <v>0.3</v>
      </c>
      <c r="U298" s="5">
        <v>-2</v>
      </c>
      <c r="W298" s="51">
        <f t="shared" si="25"/>
        <v>0.16000000000000003</v>
      </c>
      <c r="X298" s="51">
        <f t="shared" si="26"/>
        <v>0</v>
      </c>
      <c r="Y298" s="49">
        <f t="shared" si="27"/>
        <v>14.220767999999998</v>
      </c>
      <c r="Z298" s="9">
        <f t="shared" si="28"/>
        <v>7.1103839999999989</v>
      </c>
    </row>
    <row r="299" spans="1:26" x14ac:dyDescent="0.2">
      <c r="A299" s="2" t="s">
        <v>570</v>
      </c>
      <c r="B299" s="2" t="s">
        <v>18</v>
      </c>
      <c r="C299" s="2">
        <v>47</v>
      </c>
      <c r="D299" s="2">
        <v>64</v>
      </c>
      <c r="E299" s="2">
        <v>15.2</v>
      </c>
      <c r="F299" s="2">
        <v>0.34499999999999997</v>
      </c>
      <c r="G299" s="2">
        <v>0.19</v>
      </c>
      <c r="H299" s="2">
        <v>0.54800000000000004</v>
      </c>
      <c r="I299" s="2">
        <v>1.4</v>
      </c>
      <c r="J299" s="2">
        <v>2</v>
      </c>
      <c r="K299" s="2">
        <v>0.4</v>
      </c>
      <c r="L299" s="2">
        <v>0.1</v>
      </c>
      <c r="M299" s="2">
        <v>0.7</v>
      </c>
      <c r="N299" s="2">
        <v>1.2</v>
      </c>
      <c r="O299" s="2">
        <v>2.9</v>
      </c>
      <c r="P299" s="2">
        <v>0.38700000000000001</v>
      </c>
      <c r="Q299" s="2">
        <v>12.2</v>
      </c>
      <c r="R299" s="2">
        <v>0.1</v>
      </c>
      <c r="S299" s="2">
        <v>-6.3</v>
      </c>
      <c r="T299" s="2">
        <v>-1.1000000000000001</v>
      </c>
      <c r="U299" s="5">
        <v>-20</v>
      </c>
      <c r="W299" s="51">
        <f t="shared" si="25"/>
        <v>-4.4000000000000004</v>
      </c>
      <c r="X299" s="51">
        <f t="shared" si="26"/>
        <v>0</v>
      </c>
      <c r="Y299" s="49">
        <f t="shared" si="27"/>
        <v>13.829887999999999</v>
      </c>
      <c r="Z299" s="9">
        <f t="shared" si="28"/>
        <v>6.9149439999999993</v>
      </c>
    </row>
    <row r="300" spans="1:26" x14ac:dyDescent="0.2">
      <c r="A300" s="2" t="s">
        <v>416</v>
      </c>
      <c r="B300" s="2" t="s">
        <v>28</v>
      </c>
      <c r="C300" s="2">
        <v>31</v>
      </c>
      <c r="D300" s="2">
        <v>46</v>
      </c>
      <c r="E300" s="2">
        <v>21</v>
      </c>
      <c r="F300" s="2">
        <v>0.39800000000000002</v>
      </c>
      <c r="G300" s="2">
        <v>0.44700000000000001</v>
      </c>
      <c r="H300" s="2">
        <v>0.84299999999999997</v>
      </c>
      <c r="I300" s="2">
        <v>3.1</v>
      </c>
      <c r="J300" s="2">
        <v>0.8</v>
      </c>
      <c r="K300" s="2">
        <v>0.5</v>
      </c>
      <c r="L300" s="2">
        <v>0.1</v>
      </c>
      <c r="M300" s="2">
        <v>0.5</v>
      </c>
      <c r="N300" s="2">
        <v>1.8</v>
      </c>
      <c r="O300" s="2">
        <v>6</v>
      </c>
      <c r="P300" s="2">
        <v>0.51600000000000001</v>
      </c>
      <c r="Q300" s="2">
        <v>13.1</v>
      </c>
      <c r="R300" s="2">
        <v>0.9</v>
      </c>
      <c r="S300" s="2">
        <v>-3.7</v>
      </c>
      <c r="T300" s="2">
        <v>-0.4</v>
      </c>
      <c r="U300" s="5">
        <v>-6</v>
      </c>
      <c r="W300" s="51">
        <f t="shared" si="25"/>
        <v>-1.0000000000000002</v>
      </c>
      <c r="X300" s="51">
        <f t="shared" si="26"/>
        <v>0</v>
      </c>
      <c r="Y300" s="49">
        <f t="shared" si="27"/>
        <v>13.829439999999998</v>
      </c>
      <c r="Z300" s="9">
        <f t="shared" si="28"/>
        <v>6.9147199999999991</v>
      </c>
    </row>
    <row r="301" spans="1:26" x14ac:dyDescent="0.2">
      <c r="A301" s="2" t="s">
        <v>452</v>
      </c>
      <c r="B301" s="2" t="s">
        <v>40</v>
      </c>
      <c r="C301" s="2">
        <v>31</v>
      </c>
      <c r="D301" s="2">
        <v>62</v>
      </c>
      <c r="E301" s="2">
        <v>8.6</v>
      </c>
      <c r="F301" s="2">
        <v>0.52300000000000002</v>
      </c>
      <c r="G301" s="3"/>
      <c r="H301" s="2">
        <v>0.68200000000000005</v>
      </c>
      <c r="I301" s="2">
        <v>2.5</v>
      </c>
      <c r="J301" s="2">
        <v>0.4</v>
      </c>
      <c r="K301" s="2">
        <v>0.4</v>
      </c>
      <c r="L301" s="2">
        <v>0.4</v>
      </c>
      <c r="M301" s="2">
        <v>0.3</v>
      </c>
      <c r="N301" s="2">
        <v>1.4</v>
      </c>
      <c r="O301" s="2">
        <v>1.7</v>
      </c>
      <c r="P301" s="2">
        <v>0.54900000000000004</v>
      </c>
      <c r="Q301" s="2">
        <v>9.4</v>
      </c>
      <c r="R301" s="2">
        <v>1.3</v>
      </c>
      <c r="S301" s="2">
        <v>0.6</v>
      </c>
      <c r="T301" s="2">
        <v>0.4</v>
      </c>
      <c r="U301" s="5">
        <v>11</v>
      </c>
      <c r="W301" s="51">
        <f t="shared" si="25"/>
        <v>2.8800000000000003</v>
      </c>
      <c r="X301" s="51">
        <f t="shared" si="26"/>
        <v>0</v>
      </c>
      <c r="Y301" s="49">
        <f t="shared" si="27"/>
        <v>12.978584000000003</v>
      </c>
      <c r="Z301" s="9">
        <f t="shared" si="28"/>
        <v>6.4892920000000016</v>
      </c>
    </row>
    <row r="302" spans="1:26" x14ac:dyDescent="0.2">
      <c r="A302" s="2" t="s">
        <v>626</v>
      </c>
      <c r="B302" s="2" t="s">
        <v>31</v>
      </c>
      <c r="C302" s="2">
        <v>42</v>
      </c>
      <c r="D302" s="2">
        <v>39</v>
      </c>
      <c r="E302" s="2">
        <v>17.8</v>
      </c>
      <c r="F302" s="2">
        <v>0.373</v>
      </c>
      <c r="G302" s="2">
        <v>0.317</v>
      </c>
      <c r="H302" s="2">
        <v>0.748</v>
      </c>
      <c r="I302" s="2">
        <v>2.2000000000000002</v>
      </c>
      <c r="J302" s="2">
        <v>2.2000000000000002</v>
      </c>
      <c r="K302" s="2">
        <v>0.4</v>
      </c>
      <c r="L302" s="2">
        <v>0</v>
      </c>
      <c r="M302" s="2">
        <v>1.4</v>
      </c>
      <c r="N302" s="2">
        <v>1.1000000000000001</v>
      </c>
      <c r="O302" s="2">
        <v>7.2</v>
      </c>
      <c r="P302" s="2">
        <v>0.48299999999999998</v>
      </c>
      <c r="Q302" s="2">
        <v>22.2</v>
      </c>
      <c r="R302" s="2">
        <v>-0.1</v>
      </c>
      <c r="S302" s="2">
        <v>-6</v>
      </c>
      <c r="T302" s="2">
        <v>-0.7</v>
      </c>
      <c r="U302" s="5">
        <v>-18</v>
      </c>
      <c r="W302" s="51">
        <f t="shared" si="25"/>
        <v>-3.92</v>
      </c>
      <c r="X302" s="51">
        <f t="shared" si="26"/>
        <v>0</v>
      </c>
      <c r="Y302" s="49">
        <f t="shared" si="27"/>
        <v>12.663455999999998</v>
      </c>
      <c r="Z302" s="9">
        <f t="shared" si="28"/>
        <v>6.3317279999999991</v>
      </c>
    </row>
    <row r="303" spans="1:26" x14ac:dyDescent="0.2">
      <c r="A303" s="2" t="s">
        <v>622</v>
      </c>
      <c r="B303" s="2" t="s">
        <v>31</v>
      </c>
      <c r="C303" s="2">
        <v>42</v>
      </c>
      <c r="D303" s="2">
        <v>49</v>
      </c>
      <c r="E303" s="2">
        <v>11.4</v>
      </c>
      <c r="F303" s="2">
        <v>0.55100000000000005</v>
      </c>
      <c r="G303" s="2">
        <v>0</v>
      </c>
      <c r="H303" s="2">
        <v>0.63600000000000001</v>
      </c>
      <c r="I303" s="2">
        <v>2.9</v>
      </c>
      <c r="J303" s="2">
        <v>0.5</v>
      </c>
      <c r="K303" s="2">
        <v>0.1</v>
      </c>
      <c r="L303" s="2">
        <v>0.4</v>
      </c>
      <c r="M303" s="2">
        <v>0.6</v>
      </c>
      <c r="N303" s="2">
        <v>1.3</v>
      </c>
      <c r="O303" s="2">
        <v>4.7</v>
      </c>
      <c r="P303" s="2">
        <v>0.55900000000000005</v>
      </c>
      <c r="Q303" s="2">
        <v>19</v>
      </c>
      <c r="R303" s="2">
        <v>1</v>
      </c>
      <c r="S303" s="2">
        <v>-3.6</v>
      </c>
      <c r="T303" s="2">
        <v>-0.2</v>
      </c>
      <c r="U303" s="5">
        <v>-3</v>
      </c>
      <c r="W303" s="51">
        <f t="shared" si="25"/>
        <v>-0.28000000000000008</v>
      </c>
      <c r="X303" s="51">
        <f t="shared" si="26"/>
        <v>0</v>
      </c>
      <c r="Y303" s="49">
        <f t="shared" si="27"/>
        <v>12.656308000000001</v>
      </c>
      <c r="Z303" s="9">
        <f t="shared" si="28"/>
        <v>6.3281540000000005</v>
      </c>
    </row>
    <row r="304" spans="1:26" x14ac:dyDescent="0.2">
      <c r="A304" s="2" t="s">
        <v>298</v>
      </c>
      <c r="B304" s="2" t="s">
        <v>32</v>
      </c>
      <c r="C304" s="2">
        <v>42</v>
      </c>
      <c r="D304" s="2">
        <v>57</v>
      </c>
      <c r="E304" s="2">
        <v>9.9</v>
      </c>
      <c r="F304" s="2">
        <v>0.45900000000000002</v>
      </c>
      <c r="G304" s="2">
        <v>0.378</v>
      </c>
      <c r="H304" s="2">
        <v>0.65300000000000002</v>
      </c>
      <c r="I304" s="2">
        <v>2</v>
      </c>
      <c r="J304" s="2">
        <v>0.4</v>
      </c>
      <c r="K304" s="2">
        <v>0.2</v>
      </c>
      <c r="L304" s="2">
        <v>0.5</v>
      </c>
      <c r="M304" s="2">
        <v>0.3</v>
      </c>
      <c r="N304" s="2">
        <v>1.5</v>
      </c>
      <c r="O304" s="2">
        <v>4</v>
      </c>
      <c r="P304" s="2">
        <v>0.55800000000000005</v>
      </c>
      <c r="Q304" s="2">
        <v>17.8</v>
      </c>
      <c r="R304" s="2">
        <v>1.3</v>
      </c>
      <c r="S304" s="2">
        <v>-1.5</v>
      </c>
      <c r="T304" s="2">
        <v>0.1</v>
      </c>
      <c r="U304" s="5">
        <v>4</v>
      </c>
      <c r="W304" s="51">
        <f t="shared" si="25"/>
        <v>1.36</v>
      </c>
      <c r="X304" s="51">
        <f t="shared" si="26"/>
        <v>0</v>
      </c>
      <c r="Y304" s="49">
        <f t="shared" si="27"/>
        <v>12.612960000000001</v>
      </c>
      <c r="Z304" s="9">
        <f t="shared" si="28"/>
        <v>6.3064800000000005</v>
      </c>
    </row>
    <row r="305" spans="1:26" x14ac:dyDescent="0.2">
      <c r="A305" s="2" t="s">
        <v>106</v>
      </c>
      <c r="B305" s="2" t="s">
        <v>42</v>
      </c>
      <c r="C305" s="2">
        <v>49</v>
      </c>
      <c r="D305" s="2">
        <v>57</v>
      </c>
      <c r="E305" s="2">
        <v>12.3</v>
      </c>
      <c r="F305" s="2">
        <v>0.45500000000000002</v>
      </c>
      <c r="G305" s="2">
        <v>0.443</v>
      </c>
      <c r="H305" s="2">
        <v>0.75900000000000001</v>
      </c>
      <c r="I305" s="2">
        <v>0.8</v>
      </c>
      <c r="J305" s="2">
        <v>1.8</v>
      </c>
      <c r="K305" s="2">
        <v>0.2</v>
      </c>
      <c r="L305" s="2">
        <v>0.1</v>
      </c>
      <c r="M305" s="2">
        <v>0.8</v>
      </c>
      <c r="N305" s="2">
        <v>0.9</v>
      </c>
      <c r="O305" s="2">
        <v>5</v>
      </c>
      <c r="P305" s="2">
        <v>0.53200000000000003</v>
      </c>
      <c r="Q305" s="2">
        <v>19.600000000000001</v>
      </c>
      <c r="R305" s="2">
        <v>0.5</v>
      </c>
      <c r="S305" s="2">
        <v>-5.7</v>
      </c>
      <c r="T305" s="2">
        <v>-0.7</v>
      </c>
      <c r="U305" s="5">
        <v>-11</v>
      </c>
      <c r="W305" s="51">
        <f t="shared" si="25"/>
        <v>-2.2800000000000002</v>
      </c>
      <c r="X305" s="51">
        <f t="shared" si="26"/>
        <v>0</v>
      </c>
      <c r="Y305" s="49">
        <f t="shared" si="27"/>
        <v>12.585600000000001</v>
      </c>
      <c r="Z305" s="9">
        <f t="shared" si="28"/>
        <v>6.2928000000000006</v>
      </c>
    </row>
    <row r="306" spans="1:26" x14ac:dyDescent="0.2">
      <c r="A306" s="2" t="s">
        <v>545</v>
      </c>
      <c r="B306" s="2" t="s">
        <v>26</v>
      </c>
      <c r="C306" s="2">
        <v>51</v>
      </c>
      <c r="D306" s="2">
        <v>51</v>
      </c>
      <c r="E306" s="2">
        <v>8.5</v>
      </c>
      <c r="F306" s="2">
        <v>0.53400000000000003</v>
      </c>
      <c r="G306" s="2">
        <v>0</v>
      </c>
      <c r="H306" s="2">
        <v>0.75</v>
      </c>
      <c r="I306" s="2">
        <v>2.4</v>
      </c>
      <c r="J306" s="2">
        <v>0.1</v>
      </c>
      <c r="K306" s="2">
        <v>0.3</v>
      </c>
      <c r="L306" s="2">
        <v>0.6</v>
      </c>
      <c r="M306" s="2">
        <v>0.3</v>
      </c>
      <c r="N306" s="2">
        <v>1</v>
      </c>
      <c r="O306" s="2">
        <v>2.9</v>
      </c>
      <c r="P306" s="2">
        <v>0.58799999999999997</v>
      </c>
      <c r="Q306" s="2">
        <v>14.9</v>
      </c>
      <c r="R306" s="2">
        <v>1.8</v>
      </c>
      <c r="S306" s="2">
        <v>1.6</v>
      </c>
      <c r="T306" s="2">
        <v>0.4</v>
      </c>
      <c r="U306" s="5">
        <v>24</v>
      </c>
      <c r="W306" s="51">
        <f t="shared" si="25"/>
        <v>5.6800000000000006</v>
      </c>
      <c r="X306" s="51">
        <f t="shared" si="26"/>
        <v>0</v>
      </c>
      <c r="Y306" s="49">
        <f t="shared" si="27"/>
        <v>12.515808</v>
      </c>
      <c r="Z306" s="9">
        <f t="shared" si="28"/>
        <v>6.2579039999999999</v>
      </c>
    </row>
    <row r="307" spans="1:26" x14ac:dyDescent="0.2">
      <c r="A307" s="2" t="s">
        <v>389</v>
      </c>
      <c r="B307" s="2" t="s">
        <v>42</v>
      </c>
      <c r="C307" s="2">
        <v>49</v>
      </c>
      <c r="D307" s="2">
        <v>57</v>
      </c>
      <c r="E307" s="2">
        <v>12.6</v>
      </c>
      <c r="F307" s="2">
        <v>0.41499999999999998</v>
      </c>
      <c r="G307" s="2">
        <v>0.24299999999999999</v>
      </c>
      <c r="H307" s="2">
        <v>0.69699999999999995</v>
      </c>
      <c r="I307" s="2">
        <v>1.5</v>
      </c>
      <c r="J307" s="2">
        <v>1.6</v>
      </c>
      <c r="K307" s="2">
        <v>0.5</v>
      </c>
      <c r="L307" s="2">
        <v>0.1</v>
      </c>
      <c r="M307" s="2">
        <v>0.7</v>
      </c>
      <c r="N307" s="2">
        <v>1.1000000000000001</v>
      </c>
      <c r="O307" s="2">
        <v>2.7</v>
      </c>
      <c r="P307" s="2">
        <v>0.47699999999999998</v>
      </c>
      <c r="Q307" s="2">
        <v>12.1</v>
      </c>
      <c r="R307" s="2">
        <v>0.6</v>
      </c>
      <c r="S307" s="2">
        <v>-3.1</v>
      </c>
      <c r="T307" s="2">
        <v>-0.2</v>
      </c>
      <c r="U307" s="5">
        <v>-10</v>
      </c>
      <c r="W307" s="51">
        <f t="shared" si="25"/>
        <v>-1.84</v>
      </c>
      <c r="X307" s="51">
        <f t="shared" si="26"/>
        <v>0</v>
      </c>
      <c r="Y307" s="49">
        <f t="shared" si="27"/>
        <v>12.512411999999999</v>
      </c>
      <c r="Z307" s="9">
        <f t="shared" si="28"/>
        <v>6.2562059999999997</v>
      </c>
    </row>
    <row r="308" spans="1:26" x14ac:dyDescent="0.2">
      <c r="A308" s="2" t="s">
        <v>336</v>
      </c>
      <c r="B308" s="2" t="s">
        <v>29</v>
      </c>
      <c r="C308" s="2">
        <v>41</v>
      </c>
      <c r="D308" s="2">
        <v>53</v>
      </c>
      <c r="E308" s="2">
        <v>9.6999999999999993</v>
      </c>
      <c r="F308" s="2">
        <v>0.39900000000000002</v>
      </c>
      <c r="G308" s="2">
        <v>0.37</v>
      </c>
      <c r="H308" s="2">
        <v>0.77600000000000002</v>
      </c>
      <c r="I308" s="2">
        <v>1.2</v>
      </c>
      <c r="J308" s="2">
        <v>1.3</v>
      </c>
      <c r="K308" s="2">
        <v>0.6</v>
      </c>
      <c r="L308" s="2">
        <v>0</v>
      </c>
      <c r="M308" s="2">
        <v>0.8</v>
      </c>
      <c r="N308" s="2">
        <v>0.7</v>
      </c>
      <c r="O308" s="2">
        <v>4.0999999999999996</v>
      </c>
      <c r="P308" s="2">
        <v>0.53300000000000003</v>
      </c>
      <c r="Q308" s="2">
        <v>21.2</v>
      </c>
      <c r="R308" s="2">
        <v>0.6</v>
      </c>
      <c r="S308" s="2">
        <v>-2.2000000000000002</v>
      </c>
      <c r="T308" s="2">
        <v>0</v>
      </c>
      <c r="U308" s="5">
        <v>-7</v>
      </c>
      <c r="W308" s="51">
        <f t="shared" si="25"/>
        <v>-1.1600000000000001</v>
      </c>
      <c r="X308" s="51">
        <f t="shared" si="26"/>
        <v>0</v>
      </c>
      <c r="Y308" s="49">
        <f t="shared" si="27"/>
        <v>12.455636</v>
      </c>
      <c r="Z308" s="9">
        <f t="shared" si="28"/>
        <v>6.2278180000000001</v>
      </c>
    </row>
    <row r="309" spans="1:26" x14ac:dyDescent="0.2">
      <c r="A309" s="2" t="s">
        <v>107</v>
      </c>
      <c r="B309" s="2" t="s">
        <v>26</v>
      </c>
      <c r="C309" s="2">
        <v>51</v>
      </c>
      <c r="D309" s="2">
        <v>42</v>
      </c>
      <c r="E309" s="2">
        <v>15.5</v>
      </c>
      <c r="F309" s="2">
        <v>0.39900000000000002</v>
      </c>
      <c r="G309" s="2">
        <v>0.32900000000000001</v>
      </c>
      <c r="H309" s="2">
        <v>0.76900000000000002</v>
      </c>
      <c r="I309" s="2">
        <v>2.9</v>
      </c>
      <c r="J309" s="2">
        <v>0.7</v>
      </c>
      <c r="K309" s="2">
        <v>0.4</v>
      </c>
      <c r="L309" s="2">
        <v>0.1</v>
      </c>
      <c r="M309" s="2">
        <v>0.8</v>
      </c>
      <c r="N309" s="2">
        <v>1.2</v>
      </c>
      <c r="O309" s="2">
        <v>6.7</v>
      </c>
      <c r="P309" s="2">
        <v>0.501</v>
      </c>
      <c r="Q309" s="2">
        <v>22.7</v>
      </c>
      <c r="R309" s="2">
        <v>0.8</v>
      </c>
      <c r="S309" s="2">
        <v>-4.2</v>
      </c>
      <c r="T309" s="2">
        <v>-0.4</v>
      </c>
      <c r="U309" s="5">
        <v>-8</v>
      </c>
      <c r="W309" s="51">
        <f t="shared" si="25"/>
        <v>-1.44</v>
      </c>
      <c r="X309" s="51">
        <f t="shared" si="26"/>
        <v>0</v>
      </c>
      <c r="Y309" s="49">
        <f t="shared" si="27"/>
        <v>12.409655999999998</v>
      </c>
      <c r="Z309" s="9">
        <f t="shared" si="28"/>
        <v>6.2048279999999991</v>
      </c>
    </row>
    <row r="310" spans="1:26" x14ac:dyDescent="0.2">
      <c r="A310" s="2" t="s">
        <v>299</v>
      </c>
      <c r="B310" s="2" t="s">
        <v>47</v>
      </c>
      <c r="C310" s="2">
        <v>37</v>
      </c>
      <c r="D310" s="2">
        <v>35</v>
      </c>
      <c r="E310" s="2">
        <v>8.4</v>
      </c>
      <c r="F310" s="2">
        <v>0.54500000000000004</v>
      </c>
      <c r="G310" s="3"/>
      <c r="H310" s="2">
        <v>0.81</v>
      </c>
      <c r="I310" s="2">
        <v>3.7</v>
      </c>
      <c r="J310" s="2">
        <v>0.3</v>
      </c>
      <c r="K310" s="2">
        <v>0.2</v>
      </c>
      <c r="L310" s="2">
        <v>0.3</v>
      </c>
      <c r="M310" s="2">
        <v>0.3</v>
      </c>
      <c r="N310" s="2">
        <v>0.7</v>
      </c>
      <c r="O310" s="2">
        <v>5.5</v>
      </c>
      <c r="P310" s="2">
        <v>0.60599999999999998</v>
      </c>
      <c r="Q310" s="2">
        <v>25.3</v>
      </c>
      <c r="R310" s="2">
        <v>1.7</v>
      </c>
      <c r="S310" s="2">
        <v>0.1</v>
      </c>
      <c r="T310" s="2">
        <v>0.2</v>
      </c>
      <c r="U310" s="5">
        <v>25</v>
      </c>
      <c r="W310" s="51">
        <f t="shared" si="25"/>
        <v>5.76</v>
      </c>
      <c r="X310" s="51">
        <f t="shared" si="26"/>
        <v>0</v>
      </c>
      <c r="Y310" s="49">
        <f t="shared" si="27"/>
        <v>12.212199999999998</v>
      </c>
      <c r="Z310" s="9">
        <f t="shared" si="28"/>
        <v>6.1060999999999988</v>
      </c>
    </row>
    <row r="311" spans="1:26" x14ac:dyDescent="0.2">
      <c r="A311" s="2" t="s">
        <v>544</v>
      </c>
      <c r="B311" s="2" t="s">
        <v>21</v>
      </c>
      <c r="C311" s="2">
        <v>41</v>
      </c>
      <c r="D311" s="2">
        <v>18</v>
      </c>
      <c r="E311" s="2">
        <v>34.700000000000003</v>
      </c>
      <c r="F311" s="2">
        <v>0.35599999999999998</v>
      </c>
      <c r="G311" s="2">
        <v>0.2</v>
      </c>
      <c r="H311" s="2">
        <v>0.61699999999999999</v>
      </c>
      <c r="I311" s="2">
        <v>5.2</v>
      </c>
      <c r="J311" s="2">
        <v>3.7</v>
      </c>
      <c r="K311" s="2">
        <v>1.4</v>
      </c>
      <c r="L311" s="2">
        <v>0.3</v>
      </c>
      <c r="M311" s="2">
        <v>1.8</v>
      </c>
      <c r="N311" s="2">
        <v>2.9</v>
      </c>
      <c r="O311" s="2">
        <v>10.9</v>
      </c>
      <c r="P311" s="2">
        <v>0.39900000000000002</v>
      </c>
      <c r="Q311" s="2">
        <v>19.8</v>
      </c>
      <c r="R311" s="2">
        <v>-0.1</v>
      </c>
      <c r="S311" s="2">
        <v>-2.8</v>
      </c>
      <c r="T311" s="2">
        <v>-0.1</v>
      </c>
      <c r="U311" s="5">
        <v>-19</v>
      </c>
      <c r="W311" s="51">
        <f t="shared" si="25"/>
        <v>-3.8800000000000003</v>
      </c>
      <c r="X311" s="51">
        <f t="shared" si="26"/>
        <v>0</v>
      </c>
      <c r="Y311" s="49">
        <f t="shared" si="27"/>
        <v>11.908151999999999</v>
      </c>
      <c r="Z311" s="9">
        <f t="shared" si="28"/>
        <v>5.9540759999999997</v>
      </c>
    </row>
    <row r="312" spans="1:26" x14ac:dyDescent="0.2">
      <c r="A312" s="2" t="s">
        <v>555</v>
      </c>
      <c r="B312" s="2" t="s">
        <v>25</v>
      </c>
      <c r="C312" s="2">
        <v>41</v>
      </c>
      <c r="D312" s="2">
        <v>44</v>
      </c>
      <c r="E312" s="2">
        <v>19.2</v>
      </c>
      <c r="F312" s="2">
        <v>0.39800000000000002</v>
      </c>
      <c r="G312" s="2">
        <v>0.33300000000000002</v>
      </c>
      <c r="H312" s="2">
        <v>0.77500000000000002</v>
      </c>
      <c r="I312" s="2">
        <v>2.8</v>
      </c>
      <c r="J312" s="2">
        <v>0.8</v>
      </c>
      <c r="K312" s="2">
        <v>0.3</v>
      </c>
      <c r="L312" s="2">
        <v>0.4</v>
      </c>
      <c r="M312" s="2">
        <v>0.9</v>
      </c>
      <c r="N312" s="2">
        <v>1.8</v>
      </c>
      <c r="O312" s="2">
        <v>5.5</v>
      </c>
      <c r="P312" s="2">
        <v>0.503</v>
      </c>
      <c r="Q312" s="2">
        <v>14.4</v>
      </c>
      <c r="R312" s="2">
        <v>0.5</v>
      </c>
      <c r="S312" s="2">
        <v>-3.7</v>
      </c>
      <c r="T312" s="2">
        <v>-0.4</v>
      </c>
      <c r="U312" s="5">
        <v>-13</v>
      </c>
      <c r="W312" s="51">
        <f t="shared" si="25"/>
        <v>-2.56</v>
      </c>
      <c r="X312" s="51">
        <f t="shared" si="26"/>
        <v>0</v>
      </c>
      <c r="Y312" s="49">
        <f t="shared" si="27"/>
        <v>11.83864</v>
      </c>
      <c r="Z312" s="9">
        <f t="shared" si="28"/>
        <v>5.9193199999999999</v>
      </c>
    </row>
    <row r="313" spans="1:26" x14ac:dyDescent="0.2">
      <c r="A313" s="2" t="s">
        <v>554</v>
      </c>
      <c r="B313" s="2" t="s">
        <v>41</v>
      </c>
      <c r="C313" s="2">
        <v>53</v>
      </c>
      <c r="D313" s="2">
        <v>51</v>
      </c>
      <c r="E313" s="2">
        <v>10.3</v>
      </c>
      <c r="F313" s="2">
        <v>0.49399999999999999</v>
      </c>
      <c r="G313" s="2">
        <v>0</v>
      </c>
      <c r="H313" s="2">
        <v>0.56399999999999995</v>
      </c>
      <c r="I313" s="2">
        <v>2.4</v>
      </c>
      <c r="J313" s="2">
        <v>0.8</v>
      </c>
      <c r="K313" s="2">
        <v>0.1</v>
      </c>
      <c r="L313" s="2">
        <v>0.4</v>
      </c>
      <c r="M313" s="2">
        <v>0.4</v>
      </c>
      <c r="N313" s="2">
        <v>1.2</v>
      </c>
      <c r="O313" s="2">
        <v>3.5</v>
      </c>
      <c r="P313" s="2">
        <v>0.50800000000000001</v>
      </c>
      <c r="Q313" s="2">
        <v>16.5</v>
      </c>
      <c r="R313" s="2">
        <v>1</v>
      </c>
      <c r="S313" s="2">
        <v>-2.5</v>
      </c>
      <c r="T313" s="2">
        <v>-0.1</v>
      </c>
      <c r="U313" s="5">
        <v>0</v>
      </c>
      <c r="W313" s="51">
        <f t="shared" si="25"/>
        <v>0.36</v>
      </c>
      <c r="X313" s="51">
        <f t="shared" si="26"/>
        <v>0</v>
      </c>
      <c r="Y313" s="49">
        <f t="shared" si="27"/>
        <v>11.746320000000001</v>
      </c>
      <c r="Z313" s="9">
        <f t="shared" si="28"/>
        <v>5.8731600000000004</v>
      </c>
    </row>
    <row r="314" spans="1:26" x14ac:dyDescent="0.2">
      <c r="A314" s="2" t="s">
        <v>365</v>
      </c>
      <c r="B314" s="2" t="s">
        <v>35</v>
      </c>
      <c r="C314" s="2">
        <v>51</v>
      </c>
      <c r="D314" s="2">
        <v>54</v>
      </c>
      <c r="E314" s="2">
        <v>11.6</v>
      </c>
      <c r="F314" s="2">
        <v>0.58299999999999996</v>
      </c>
      <c r="G314" s="3"/>
      <c r="H314" s="2">
        <v>0.54400000000000004</v>
      </c>
      <c r="I314" s="2">
        <v>3.1</v>
      </c>
      <c r="J314" s="2">
        <v>0.2</v>
      </c>
      <c r="K314" s="2">
        <v>0.3</v>
      </c>
      <c r="L314" s="2">
        <v>0.4</v>
      </c>
      <c r="M314" s="2">
        <v>0.5</v>
      </c>
      <c r="N314" s="2">
        <v>2.1</v>
      </c>
      <c r="O314" s="2">
        <v>3.1</v>
      </c>
      <c r="P314" s="2">
        <v>0.58899999999999997</v>
      </c>
      <c r="Q314" s="2">
        <v>12.1</v>
      </c>
      <c r="R314" s="2">
        <v>1.6</v>
      </c>
      <c r="S314" s="2">
        <v>-0.7</v>
      </c>
      <c r="T314" s="2">
        <v>0.2</v>
      </c>
      <c r="U314" s="5">
        <v>10</v>
      </c>
      <c r="W314" s="51">
        <f t="shared" si="25"/>
        <v>2.72</v>
      </c>
      <c r="X314" s="51">
        <f t="shared" si="26"/>
        <v>0</v>
      </c>
      <c r="Y314" s="49">
        <f t="shared" si="27"/>
        <v>11.547143999999996</v>
      </c>
      <c r="Z314" s="9">
        <f t="shared" si="28"/>
        <v>5.7735719999999979</v>
      </c>
    </row>
    <row r="315" spans="1:26" x14ac:dyDescent="0.2">
      <c r="A315" s="2" t="s">
        <v>498</v>
      </c>
      <c r="B315" s="2" t="s">
        <v>43</v>
      </c>
      <c r="C315" s="2">
        <v>67</v>
      </c>
      <c r="D315" s="2">
        <v>52</v>
      </c>
      <c r="E315" s="2">
        <v>8.8000000000000007</v>
      </c>
      <c r="F315" s="2">
        <v>0.53</v>
      </c>
      <c r="G315" s="2">
        <v>0.25</v>
      </c>
      <c r="H315" s="2">
        <v>0.5</v>
      </c>
      <c r="I315" s="2">
        <v>1.8</v>
      </c>
      <c r="J315" s="2">
        <v>0.3</v>
      </c>
      <c r="K315" s="2">
        <v>0.3</v>
      </c>
      <c r="L315" s="2">
        <v>0.6</v>
      </c>
      <c r="M315" s="2">
        <v>0.4</v>
      </c>
      <c r="N315" s="2">
        <v>0.9</v>
      </c>
      <c r="O315" s="2">
        <v>2.8</v>
      </c>
      <c r="P315" s="2">
        <v>0.54300000000000004</v>
      </c>
      <c r="Q315" s="2">
        <v>14.6</v>
      </c>
      <c r="R315" s="2">
        <v>1.1000000000000001</v>
      </c>
      <c r="S315" s="2">
        <v>-0.4</v>
      </c>
      <c r="T315" s="2">
        <v>0.2</v>
      </c>
      <c r="U315" s="5">
        <v>5</v>
      </c>
      <c r="W315" s="51">
        <f t="shared" si="25"/>
        <v>1.52</v>
      </c>
      <c r="X315" s="51">
        <f t="shared" si="26"/>
        <v>0</v>
      </c>
      <c r="Y315" s="49">
        <f t="shared" si="27"/>
        <v>11.503231999999995</v>
      </c>
      <c r="Z315" s="9">
        <f t="shared" si="28"/>
        <v>5.7516159999999976</v>
      </c>
    </row>
    <row r="316" spans="1:26" x14ac:dyDescent="0.2">
      <c r="A316" s="2" t="s">
        <v>548</v>
      </c>
      <c r="B316" s="2" t="s">
        <v>35</v>
      </c>
      <c r="C316" s="2">
        <v>51</v>
      </c>
      <c r="D316" s="2">
        <v>27</v>
      </c>
      <c r="E316" s="2">
        <v>16.5</v>
      </c>
      <c r="F316" s="2">
        <v>0.42199999999999999</v>
      </c>
      <c r="G316" s="2">
        <v>0.33300000000000002</v>
      </c>
      <c r="H316" s="2">
        <v>0.76400000000000001</v>
      </c>
      <c r="I316" s="2">
        <v>1.8</v>
      </c>
      <c r="J316" s="2">
        <v>2.1</v>
      </c>
      <c r="K316" s="2">
        <v>1</v>
      </c>
      <c r="L316" s="2">
        <v>0.4</v>
      </c>
      <c r="M316" s="2">
        <v>0.9</v>
      </c>
      <c r="N316" s="2">
        <v>1.1000000000000001</v>
      </c>
      <c r="O316" s="2">
        <v>5.6</v>
      </c>
      <c r="P316" s="2">
        <v>0.53500000000000003</v>
      </c>
      <c r="Q316" s="2">
        <v>16.600000000000001</v>
      </c>
      <c r="R316" s="2">
        <v>1.1000000000000001</v>
      </c>
      <c r="S316" s="2">
        <v>1.1000000000000001</v>
      </c>
      <c r="T316" s="2">
        <v>0.4</v>
      </c>
      <c r="U316" s="5">
        <v>4</v>
      </c>
      <c r="W316" s="51">
        <f t="shared" si="25"/>
        <v>1.4000000000000001</v>
      </c>
      <c r="X316" s="51">
        <f t="shared" si="26"/>
        <v>0</v>
      </c>
      <c r="Y316" s="49">
        <f t="shared" si="27"/>
        <v>11.346480000000001</v>
      </c>
      <c r="Z316" s="9">
        <f t="shared" si="28"/>
        <v>5.6732400000000007</v>
      </c>
    </row>
    <row r="317" spans="1:26" x14ac:dyDescent="0.2">
      <c r="A317" s="2" t="s">
        <v>621</v>
      </c>
      <c r="B317" s="2" t="s">
        <v>27</v>
      </c>
      <c r="C317" s="2">
        <v>20</v>
      </c>
      <c r="D317" s="2">
        <v>36</v>
      </c>
      <c r="E317" s="2">
        <v>12.8</v>
      </c>
      <c r="F317" s="2">
        <v>0.47</v>
      </c>
      <c r="G317" s="2">
        <v>0.34</v>
      </c>
      <c r="H317" s="2">
        <v>0.67600000000000005</v>
      </c>
      <c r="I317" s="2">
        <v>3.9</v>
      </c>
      <c r="J317" s="2">
        <v>1</v>
      </c>
      <c r="K317" s="2">
        <v>0.4</v>
      </c>
      <c r="L317" s="2">
        <v>0.1</v>
      </c>
      <c r="M317" s="2">
        <v>0.9</v>
      </c>
      <c r="N317" s="2">
        <v>1.8</v>
      </c>
      <c r="O317" s="2">
        <v>5.0999999999999996</v>
      </c>
      <c r="P317" s="2">
        <v>0.55000000000000004</v>
      </c>
      <c r="Q317" s="2">
        <v>18.7</v>
      </c>
      <c r="R317" s="2">
        <v>0.8</v>
      </c>
      <c r="S317" s="2">
        <v>-1.1000000000000001</v>
      </c>
      <c r="T317" s="2">
        <v>0.1</v>
      </c>
      <c r="U317" s="5">
        <v>-3</v>
      </c>
      <c r="W317" s="51">
        <f t="shared" si="25"/>
        <v>-0.24</v>
      </c>
      <c r="X317" s="51">
        <f t="shared" si="26"/>
        <v>0</v>
      </c>
      <c r="Y317" s="49">
        <f t="shared" si="27"/>
        <v>11.2104</v>
      </c>
      <c r="Z317" s="9">
        <f t="shared" si="28"/>
        <v>5.6052</v>
      </c>
    </row>
    <row r="318" spans="1:26" x14ac:dyDescent="0.2">
      <c r="A318" s="2" t="s">
        <v>288</v>
      </c>
      <c r="B318" s="2" t="s">
        <v>43</v>
      </c>
      <c r="C318" s="2">
        <v>67</v>
      </c>
      <c r="D318" s="2">
        <v>53</v>
      </c>
      <c r="E318" s="2">
        <v>8.4</v>
      </c>
      <c r="F318" s="2">
        <v>0.52300000000000002</v>
      </c>
      <c r="G318" s="2">
        <v>0.222</v>
      </c>
      <c r="H318" s="2">
        <v>0.61799999999999999</v>
      </c>
      <c r="I318" s="2">
        <v>2.2999999999999998</v>
      </c>
      <c r="J318" s="2">
        <v>0.5</v>
      </c>
      <c r="K318" s="2">
        <v>0.3</v>
      </c>
      <c r="L318" s="2">
        <v>0.3</v>
      </c>
      <c r="M318" s="2">
        <v>0.3</v>
      </c>
      <c r="N318" s="2">
        <v>1.2</v>
      </c>
      <c r="O318" s="2">
        <v>2.5</v>
      </c>
      <c r="P318" s="2">
        <v>0.55300000000000005</v>
      </c>
      <c r="Q318" s="2">
        <v>13.4</v>
      </c>
      <c r="R318" s="2">
        <v>1.4</v>
      </c>
      <c r="S318" s="2">
        <v>0.4</v>
      </c>
      <c r="T318" s="2">
        <v>0.3</v>
      </c>
      <c r="U318" s="5">
        <v>15</v>
      </c>
      <c r="W318" s="51">
        <f t="shared" si="25"/>
        <v>3.6799999999999997</v>
      </c>
      <c r="X318" s="51">
        <f t="shared" si="26"/>
        <v>0</v>
      </c>
      <c r="Y318" s="49">
        <f t="shared" si="27"/>
        <v>11.008099999999999</v>
      </c>
      <c r="Z318" s="9">
        <f t="shared" si="28"/>
        <v>5.5040499999999994</v>
      </c>
    </row>
    <row r="319" spans="1:26" x14ac:dyDescent="0.2">
      <c r="A319" s="2" t="s">
        <v>547</v>
      </c>
      <c r="B319" s="2" t="s">
        <v>30</v>
      </c>
      <c r="C319" s="2">
        <v>43</v>
      </c>
      <c r="D319" s="2">
        <v>28</v>
      </c>
      <c r="E319" s="2">
        <v>16</v>
      </c>
      <c r="F319" s="2">
        <v>0.61499999999999999</v>
      </c>
      <c r="G319" s="2">
        <v>0</v>
      </c>
      <c r="H319" s="2">
        <v>0.65700000000000003</v>
      </c>
      <c r="I319" s="2">
        <v>2.8</v>
      </c>
      <c r="J319" s="2">
        <v>0.5</v>
      </c>
      <c r="K319" s="2">
        <v>0.4</v>
      </c>
      <c r="L319" s="2">
        <v>0.7</v>
      </c>
      <c r="M319" s="2">
        <v>0.4</v>
      </c>
      <c r="N319" s="2">
        <v>1.5</v>
      </c>
      <c r="O319" s="2">
        <v>6.8</v>
      </c>
      <c r="P319" s="2">
        <v>0.628</v>
      </c>
      <c r="Q319" s="2">
        <v>16.3</v>
      </c>
      <c r="R319" s="2">
        <v>1.6</v>
      </c>
      <c r="S319" s="2">
        <v>1.3</v>
      </c>
      <c r="T319" s="2">
        <v>0.4</v>
      </c>
      <c r="U319" s="5">
        <v>20</v>
      </c>
      <c r="W319" s="51">
        <f t="shared" si="25"/>
        <v>4.8</v>
      </c>
      <c r="X319" s="51">
        <f t="shared" si="26"/>
        <v>0</v>
      </c>
      <c r="Y319" s="49">
        <f t="shared" si="27"/>
        <v>10.954048</v>
      </c>
      <c r="Z319" s="9">
        <f t="shared" si="28"/>
        <v>5.4770240000000001</v>
      </c>
    </row>
    <row r="320" spans="1:26" x14ac:dyDescent="0.2">
      <c r="A320" s="2" t="s">
        <v>357</v>
      </c>
      <c r="B320" s="2" t="s">
        <v>30</v>
      </c>
      <c r="C320" s="2">
        <v>43</v>
      </c>
      <c r="D320" s="2">
        <v>34</v>
      </c>
      <c r="E320" s="2">
        <v>19.899999999999999</v>
      </c>
      <c r="F320" s="2">
        <v>0.33800000000000002</v>
      </c>
      <c r="G320" s="2">
        <v>0.26900000000000002</v>
      </c>
      <c r="H320" s="2">
        <v>0.81399999999999995</v>
      </c>
      <c r="I320" s="2">
        <v>2.5</v>
      </c>
      <c r="J320" s="2">
        <v>1.6</v>
      </c>
      <c r="K320" s="2">
        <v>0.6</v>
      </c>
      <c r="L320" s="2">
        <v>0.1</v>
      </c>
      <c r="M320" s="2">
        <v>0.7</v>
      </c>
      <c r="N320" s="2">
        <v>1.5</v>
      </c>
      <c r="O320" s="2">
        <v>6.2</v>
      </c>
      <c r="P320" s="2">
        <v>0.436</v>
      </c>
      <c r="Q320" s="2">
        <v>17.8</v>
      </c>
      <c r="R320" s="2">
        <v>0.2</v>
      </c>
      <c r="S320" s="2">
        <v>-4.0999999999999996</v>
      </c>
      <c r="T320" s="2">
        <v>-0.3</v>
      </c>
      <c r="U320" s="5">
        <v>-16</v>
      </c>
      <c r="W320" s="51">
        <f t="shared" si="25"/>
        <v>-3.24</v>
      </c>
      <c r="X320" s="51">
        <f t="shared" si="26"/>
        <v>0</v>
      </c>
      <c r="Y320" s="49">
        <f t="shared" si="27"/>
        <v>10.884352000000002</v>
      </c>
      <c r="Z320" s="9">
        <f t="shared" si="28"/>
        <v>5.4421760000000008</v>
      </c>
    </row>
    <row r="321" spans="1:26" x14ac:dyDescent="0.2">
      <c r="A321" s="2" t="s">
        <v>471</v>
      </c>
      <c r="B321" s="2" t="s">
        <v>44</v>
      </c>
      <c r="C321" s="2">
        <v>34</v>
      </c>
      <c r="D321" s="2">
        <v>19</v>
      </c>
      <c r="E321" s="2">
        <v>23.3</v>
      </c>
      <c r="F321" s="2">
        <v>0.48199999999999998</v>
      </c>
      <c r="G321" s="2">
        <v>0.38900000000000001</v>
      </c>
      <c r="H321" s="2">
        <v>0.76900000000000002</v>
      </c>
      <c r="I321" s="2">
        <v>1.8</v>
      </c>
      <c r="J321" s="2">
        <v>3</v>
      </c>
      <c r="K321" s="2">
        <v>0.6</v>
      </c>
      <c r="L321" s="2">
        <v>0.1</v>
      </c>
      <c r="M321" s="2">
        <v>1.3</v>
      </c>
      <c r="N321" s="2">
        <v>1.6</v>
      </c>
      <c r="O321" s="2">
        <v>14.1</v>
      </c>
      <c r="P321" s="2">
        <v>0.58199999999999996</v>
      </c>
      <c r="Q321" s="2">
        <v>25.5</v>
      </c>
      <c r="R321" s="2">
        <v>0.9</v>
      </c>
      <c r="S321" s="2">
        <v>-0.4</v>
      </c>
      <c r="T321" s="2">
        <v>0.2</v>
      </c>
      <c r="U321" s="5">
        <v>-2</v>
      </c>
      <c r="W321" s="51">
        <f t="shared" si="25"/>
        <v>4.0000000000000036E-2</v>
      </c>
      <c r="X321" s="51">
        <f t="shared" si="26"/>
        <v>0</v>
      </c>
      <c r="Y321" s="49">
        <f t="shared" si="27"/>
        <v>10.690312</v>
      </c>
      <c r="Z321" s="9">
        <f t="shared" si="28"/>
        <v>5.3451560000000002</v>
      </c>
    </row>
    <row r="322" spans="1:26" x14ac:dyDescent="0.2">
      <c r="A322" s="2" t="s">
        <v>199</v>
      </c>
      <c r="B322" s="2" t="s">
        <v>41</v>
      </c>
      <c r="C322" s="2">
        <v>53</v>
      </c>
      <c r="D322" s="2">
        <v>47</v>
      </c>
      <c r="E322" s="2">
        <v>11.4</v>
      </c>
      <c r="F322" s="2">
        <v>0.40899999999999997</v>
      </c>
      <c r="G322" s="2">
        <v>0.35099999999999998</v>
      </c>
      <c r="H322" s="2">
        <v>0.80500000000000005</v>
      </c>
      <c r="I322" s="2">
        <v>1.8</v>
      </c>
      <c r="J322" s="2">
        <v>0.7</v>
      </c>
      <c r="K322" s="2">
        <v>0.2</v>
      </c>
      <c r="L322" s="2">
        <v>0.1</v>
      </c>
      <c r="M322" s="2">
        <v>0.5</v>
      </c>
      <c r="N322" s="2">
        <v>1</v>
      </c>
      <c r="O322" s="2">
        <v>5.6</v>
      </c>
      <c r="P322" s="2">
        <v>0.52400000000000002</v>
      </c>
      <c r="Q322" s="2">
        <v>22.7</v>
      </c>
      <c r="R322" s="2">
        <v>0.6</v>
      </c>
      <c r="S322" s="2">
        <v>-4.7</v>
      </c>
      <c r="T322" s="2">
        <v>-0.4</v>
      </c>
      <c r="U322" s="5">
        <v>-9</v>
      </c>
      <c r="W322" s="51">
        <f t="shared" si="25"/>
        <v>-1.7200000000000002</v>
      </c>
      <c r="X322" s="51">
        <f t="shared" si="26"/>
        <v>0</v>
      </c>
      <c r="Y322" s="49">
        <f t="shared" si="27"/>
        <v>10.423472000000002</v>
      </c>
      <c r="Z322" s="9">
        <f t="shared" si="28"/>
        <v>5.211736000000001</v>
      </c>
    </row>
    <row r="323" spans="1:26" x14ac:dyDescent="0.2">
      <c r="A323" s="2" t="s">
        <v>465</v>
      </c>
      <c r="B323" s="2" t="s">
        <v>33</v>
      </c>
      <c r="C323" s="2">
        <v>33</v>
      </c>
      <c r="D323" s="2">
        <v>54</v>
      </c>
      <c r="E323" s="2">
        <v>9.6</v>
      </c>
      <c r="F323" s="2">
        <v>0.36899999999999999</v>
      </c>
      <c r="G323" s="2">
        <v>0.30499999999999999</v>
      </c>
      <c r="H323" s="2">
        <v>0.77300000000000002</v>
      </c>
      <c r="I323" s="2">
        <v>1.8</v>
      </c>
      <c r="J323" s="2">
        <v>0.9</v>
      </c>
      <c r="K323" s="2">
        <v>0.3</v>
      </c>
      <c r="L323" s="2">
        <v>0.1</v>
      </c>
      <c r="M323" s="2">
        <v>0.5</v>
      </c>
      <c r="N323" s="2">
        <v>0.8</v>
      </c>
      <c r="O323" s="2">
        <v>2.8</v>
      </c>
      <c r="P323" s="2">
        <v>0.498</v>
      </c>
      <c r="Q323" s="2">
        <v>16</v>
      </c>
      <c r="R323" s="2">
        <v>0.6</v>
      </c>
      <c r="S323" s="2">
        <v>-1</v>
      </c>
      <c r="T323" s="2">
        <v>0.1</v>
      </c>
      <c r="U323" s="5">
        <v>-8</v>
      </c>
      <c r="W323" s="51">
        <f t="shared" si="25"/>
        <v>-1.32</v>
      </c>
      <c r="X323" s="51">
        <f t="shared" si="26"/>
        <v>0</v>
      </c>
      <c r="Y323" s="49">
        <f t="shared" si="27"/>
        <v>10.377504000000002</v>
      </c>
      <c r="Z323" s="9">
        <f t="shared" si="28"/>
        <v>5.1887520000000009</v>
      </c>
    </row>
    <row r="324" spans="1:26" x14ac:dyDescent="0.2">
      <c r="A324" s="2" t="s">
        <v>630</v>
      </c>
      <c r="B324" s="2" t="s">
        <v>42</v>
      </c>
      <c r="C324" s="2">
        <v>49</v>
      </c>
      <c r="D324" s="2">
        <v>33</v>
      </c>
      <c r="E324" s="2">
        <v>17.399999999999999</v>
      </c>
      <c r="F324" s="2">
        <v>0.4</v>
      </c>
      <c r="G324" s="2">
        <v>0.35</v>
      </c>
      <c r="H324" s="2">
        <v>0.85199999999999998</v>
      </c>
      <c r="I324" s="2">
        <v>2.2999999999999998</v>
      </c>
      <c r="J324" s="2">
        <v>1.2</v>
      </c>
      <c r="K324" s="2">
        <v>0.6</v>
      </c>
      <c r="L324" s="2">
        <v>0.1</v>
      </c>
      <c r="M324" s="2">
        <v>0.8</v>
      </c>
      <c r="N324" s="2">
        <v>1.5</v>
      </c>
      <c r="O324" s="2">
        <v>6.6</v>
      </c>
      <c r="P324" s="2">
        <v>0.49399999999999999</v>
      </c>
      <c r="Q324" s="2">
        <v>18.7</v>
      </c>
      <c r="R324" s="2">
        <v>0.5</v>
      </c>
      <c r="S324" s="2">
        <v>-3.2</v>
      </c>
      <c r="T324" s="2">
        <v>-0.2</v>
      </c>
      <c r="U324" s="5">
        <v>-10</v>
      </c>
      <c r="W324" s="51">
        <f t="shared" si="25"/>
        <v>-1.88</v>
      </c>
      <c r="X324" s="51">
        <f t="shared" si="26"/>
        <v>0</v>
      </c>
      <c r="Y324" s="49">
        <f t="shared" si="27"/>
        <v>10.058927999999998</v>
      </c>
      <c r="Z324" s="9">
        <f t="shared" si="28"/>
        <v>5.029463999999999</v>
      </c>
    </row>
    <row r="325" spans="1:26" x14ac:dyDescent="0.2">
      <c r="A325" s="2" t="s">
        <v>455</v>
      </c>
      <c r="B325" s="2" t="s">
        <v>44</v>
      </c>
      <c r="C325" s="2">
        <v>34</v>
      </c>
      <c r="D325" s="2">
        <v>31</v>
      </c>
      <c r="E325" s="2">
        <v>15.5</v>
      </c>
      <c r="F325" s="2">
        <v>0.47699999999999998</v>
      </c>
      <c r="G325" s="3"/>
      <c r="H325" s="2">
        <v>0.59</v>
      </c>
      <c r="I325" s="2">
        <v>5.3</v>
      </c>
      <c r="J325" s="2">
        <v>0.5</v>
      </c>
      <c r="K325" s="2">
        <v>0.2</v>
      </c>
      <c r="L325" s="2">
        <v>0.3</v>
      </c>
      <c r="M325" s="2">
        <v>0.5</v>
      </c>
      <c r="N325" s="2">
        <v>1.6</v>
      </c>
      <c r="O325" s="2">
        <v>2.7</v>
      </c>
      <c r="P325" s="2">
        <v>0.51700000000000002</v>
      </c>
      <c r="Q325" s="2">
        <v>8.8000000000000007</v>
      </c>
      <c r="R325" s="2">
        <v>1</v>
      </c>
      <c r="S325" s="2">
        <v>-3.1</v>
      </c>
      <c r="T325" s="2">
        <v>-0.1</v>
      </c>
      <c r="U325" s="5">
        <v>7</v>
      </c>
      <c r="W325" s="51">
        <f t="shared" si="25"/>
        <v>1.7600000000000002</v>
      </c>
      <c r="X325" s="51">
        <f t="shared" si="26"/>
        <v>0</v>
      </c>
      <c r="Y325" s="49">
        <f t="shared" si="27"/>
        <v>9.8033160000000006</v>
      </c>
      <c r="Z325" s="9">
        <f t="shared" si="28"/>
        <v>4.9016580000000003</v>
      </c>
    </row>
    <row r="326" spans="1:26" x14ac:dyDescent="0.2">
      <c r="A326" s="2" t="s">
        <v>301</v>
      </c>
      <c r="B326" s="2" t="s">
        <v>30</v>
      </c>
      <c r="C326" s="2">
        <v>43</v>
      </c>
      <c r="D326" s="2">
        <v>42</v>
      </c>
      <c r="E326" s="2">
        <v>13.3</v>
      </c>
      <c r="F326" s="2">
        <v>0.38400000000000001</v>
      </c>
      <c r="G326" s="2">
        <v>0.36</v>
      </c>
      <c r="H326" s="2">
        <v>0.8</v>
      </c>
      <c r="I326" s="2">
        <v>3.9</v>
      </c>
      <c r="J326" s="2">
        <v>0.2</v>
      </c>
      <c r="K326" s="2">
        <v>0.4</v>
      </c>
      <c r="L326" s="2">
        <v>0.2</v>
      </c>
      <c r="M326" s="2">
        <v>0.7</v>
      </c>
      <c r="N326" s="2">
        <v>2.2000000000000002</v>
      </c>
      <c r="O326" s="2">
        <v>3.9</v>
      </c>
      <c r="P326" s="2">
        <v>0.47699999999999998</v>
      </c>
      <c r="Q326" s="2">
        <v>16.399999999999999</v>
      </c>
      <c r="R326" s="2">
        <v>0.6</v>
      </c>
      <c r="S326" s="2">
        <v>-6.4</v>
      </c>
      <c r="T326" s="2">
        <v>-0.6</v>
      </c>
      <c r="U326" s="5">
        <v>-9</v>
      </c>
      <c r="W326" s="51">
        <f t="shared" si="25"/>
        <v>-1.8</v>
      </c>
      <c r="X326" s="51">
        <f t="shared" si="26"/>
        <v>0</v>
      </c>
      <c r="Y326" s="49">
        <f t="shared" si="27"/>
        <v>9.6437039999999996</v>
      </c>
      <c r="Z326" s="9">
        <f t="shared" si="28"/>
        <v>4.8218519999999998</v>
      </c>
    </row>
    <row r="327" spans="1:26" x14ac:dyDescent="0.2">
      <c r="A327" s="2" t="s">
        <v>330</v>
      </c>
      <c r="B327" s="2" t="s">
        <v>44</v>
      </c>
      <c r="C327" s="2">
        <v>34</v>
      </c>
      <c r="D327" s="2">
        <v>34</v>
      </c>
      <c r="E327" s="2">
        <v>14.1</v>
      </c>
      <c r="F327" s="2">
        <v>0.41299999999999998</v>
      </c>
      <c r="G327" s="2">
        <v>0.23400000000000001</v>
      </c>
      <c r="H327" s="2">
        <v>0.51</v>
      </c>
      <c r="I327" s="2">
        <v>3</v>
      </c>
      <c r="J327" s="2">
        <v>0.9</v>
      </c>
      <c r="K327" s="2">
        <v>0.5</v>
      </c>
      <c r="L327" s="2">
        <v>0.3</v>
      </c>
      <c r="M327" s="2">
        <v>0.9</v>
      </c>
      <c r="N327" s="2">
        <v>1.6</v>
      </c>
      <c r="O327" s="2">
        <v>4.4000000000000004</v>
      </c>
      <c r="P327" s="2">
        <v>0.47</v>
      </c>
      <c r="Q327" s="2">
        <v>17.600000000000001</v>
      </c>
      <c r="R327" s="2">
        <v>0.2</v>
      </c>
      <c r="S327" s="2">
        <v>-3.1</v>
      </c>
      <c r="T327" s="2">
        <v>-0.1</v>
      </c>
      <c r="U327" s="5">
        <v>-15</v>
      </c>
      <c r="W327" s="51">
        <f t="shared" si="25"/>
        <v>-2.96</v>
      </c>
      <c r="X327" s="51">
        <f t="shared" si="26"/>
        <v>0</v>
      </c>
      <c r="Y327" s="49">
        <f t="shared" si="27"/>
        <v>9.4084799999999991</v>
      </c>
      <c r="Z327" s="9">
        <f t="shared" si="28"/>
        <v>4.7042399999999995</v>
      </c>
    </row>
    <row r="328" spans="1:26" x14ac:dyDescent="0.2">
      <c r="A328" s="2" t="s">
        <v>105</v>
      </c>
      <c r="B328" s="2" t="s">
        <v>47</v>
      </c>
      <c r="C328" s="2">
        <v>37</v>
      </c>
      <c r="D328" s="2">
        <v>31</v>
      </c>
      <c r="E328" s="2">
        <v>15.1</v>
      </c>
      <c r="F328" s="2">
        <v>0.42199999999999999</v>
      </c>
      <c r="G328" s="2">
        <v>0.38400000000000001</v>
      </c>
      <c r="H328" s="2">
        <v>0.71399999999999997</v>
      </c>
      <c r="I328" s="2">
        <v>2.1</v>
      </c>
      <c r="J328" s="2">
        <v>0.9</v>
      </c>
      <c r="K328" s="2">
        <v>0.6</v>
      </c>
      <c r="L328" s="2">
        <v>0.1</v>
      </c>
      <c r="M328" s="2">
        <v>0.3</v>
      </c>
      <c r="N328" s="2">
        <v>0.7</v>
      </c>
      <c r="O328" s="2">
        <v>4.5</v>
      </c>
      <c r="P328" s="2">
        <v>0.53800000000000003</v>
      </c>
      <c r="Q328" s="2">
        <v>13.4</v>
      </c>
      <c r="R328" s="2">
        <v>1</v>
      </c>
      <c r="S328" s="2">
        <v>0.1</v>
      </c>
      <c r="T328" s="2">
        <v>0.2</v>
      </c>
      <c r="U328" s="5">
        <v>4</v>
      </c>
      <c r="W328" s="51">
        <f t="shared" ref="W328:W391" si="29">R328*0.4+T328*0.4+U328*0.2</f>
        <v>1.28</v>
      </c>
      <c r="X328" s="51">
        <f t="shared" ref="X328:X391" si="30">V328*W328</f>
        <v>0</v>
      </c>
      <c r="Y328" s="49">
        <f t="shared" ref="Y328:Y391" si="31">D328*(O328*P328+1.5*J328+1.2*I328+3*(K328+L328)-M328-N328)/25</f>
        <v>9.1648399999999999</v>
      </c>
      <c r="Z328" s="9">
        <f t="shared" ref="Z328:Z391" si="32">0.5*(X328)+0.5*(Y328)</f>
        <v>4.5824199999999999</v>
      </c>
    </row>
    <row r="329" spans="1:26" x14ac:dyDescent="0.2">
      <c r="A329" s="2" t="s">
        <v>477</v>
      </c>
      <c r="B329" s="2" t="s">
        <v>22</v>
      </c>
      <c r="C329" s="2">
        <v>51</v>
      </c>
      <c r="D329" s="2">
        <v>42</v>
      </c>
      <c r="E329" s="2">
        <v>9.1999999999999993</v>
      </c>
      <c r="F329" s="2">
        <v>0.39200000000000002</v>
      </c>
      <c r="G329" s="2">
        <v>0.318</v>
      </c>
      <c r="H329" s="2">
        <v>0.71399999999999997</v>
      </c>
      <c r="I329" s="2">
        <v>1</v>
      </c>
      <c r="J329" s="2">
        <v>1.4</v>
      </c>
      <c r="K329" s="2">
        <v>0.4</v>
      </c>
      <c r="L329" s="2">
        <v>0.2</v>
      </c>
      <c r="M329" s="2">
        <v>0.7</v>
      </c>
      <c r="N329" s="2">
        <v>0.9</v>
      </c>
      <c r="O329" s="2">
        <v>4</v>
      </c>
      <c r="P329" s="2">
        <v>0.46200000000000002</v>
      </c>
      <c r="Q329" s="2">
        <v>24.2</v>
      </c>
      <c r="R329" s="2">
        <v>0.1</v>
      </c>
      <c r="S329" s="2">
        <v>-6</v>
      </c>
      <c r="T329" s="2">
        <v>-0.4</v>
      </c>
      <c r="U329" s="5">
        <v>-15</v>
      </c>
      <c r="W329" s="51">
        <f t="shared" si="29"/>
        <v>-3.12</v>
      </c>
      <c r="X329" s="51">
        <f t="shared" si="30"/>
        <v>0</v>
      </c>
      <c r="Y329" s="49">
        <f t="shared" si="31"/>
        <v>8.9846399999999988</v>
      </c>
      <c r="Z329" s="9">
        <f t="shared" si="32"/>
        <v>4.4923199999999994</v>
      </c>
    </row>
    <row r="330" spans="1:26" x14ac:dyDescent="0.2">
      <c r="A330" s="2" t="s">
        <v>258</v>
      </c>
      <c r="B330" s="2" t="s">
        <v>19</v>
      </c>
      <c r="C330" s="2">
        <v>24</v>
      </c>
      <c r="D330" s="2">
        <v>32</v>
      </c>
      <c r="E330" s="2">
        <v>17</v>
      </c>
      <c r="F330" s="2">
        <v>0.56200000000000006</v>
      </c>
      <c r="G330" s="2">
        <v>0.27300000000000002</v>
      </c>
      <c r="H330" s="2">
        <v>0.70699999999999996</v>
      </c>
      <c r="I330" s="2">
        <v>2.5</v>
      </c>
      <c r="J330" s="2">
        <v>0.4</v>
      </c>
      <c r="K330" s="2">
        <v>0.4</v>
      </c>
      <c r="L330" s="2">
        <v>0.4</v>
      </c>
      <c r="M330" s="2">
        <v>0.4</v>
      </c>
      <c r="N330" s="2">
        <v>2</v>
      </c>
      <c r="O330" s="2">
        <v>5.3</v>
      </c>
      <c r="P330" s="2">
        <v>0.60399999999999998</v>
      </c>
      <c r="Q330" s="2">
        <v>11.7</v>
      </c>
      <c r="R330" s="2">
        <v>1.1000000000000001</v>
      </c>
      <c r="S330" s="2">
        <v>-1.1000000000000001</v>
      </c>
      <c r="T330" s="2">
        <v>0.1</v>
      </c>
      <c r="U330" s="5">
        <v>9</v>
      </c>
      <c r="W330" s="51">
        <f t="shared" si="29"/>
        <v>2.2800000000000002</v>
      </c>
      <c r="X330" s="51">
        <f t="shared" si="30"/>
        <v>0</v>
      </c>
      <c r="Y330" s="49">
        <f t="shared" si="31"/>
        <v>8.7055360000000004</v>
      </c>
      <c r="Z330" s="9">
        <f t="shared" si="32"/>
        <v>4.3527680000000002</v>
      </c>
    </row>
    <row r="331" spans="1:26" x14ac:dyDescent="0.2">
      <c r="A331" s="2" t="s">
        <v>112</v>
      </c>
      <c r="B331" s="2" t="s">
        <v>25</v>
      </c>
      <c r="C331" s="2">
        <v>41</v>
      </c>
      <c r="D331" s="2">
        <v>39</v>
      </c>
      <c r="E331" s="2">
        <v>15.2</v>
      </c>
      <c r="F331" s="2">
        <v>0.36399999999999999</v>
      </c>
      <c r="G331" s="2">
        <v>0.26600000000000001</v>
      </c>
      <c r="H331" s="2">
        <v>0.90900000000000003</v>
      </c>
      <c r="I331" s="2">
        <v>1.3</v>
      </c>
      <c r="J331" s="2">
        <v>0.9</v>
      </c>
      <c r="K331" s="2">
        <v>0.6</v>
      </c>
      <c r="L331" s="2">
        <v>0</v>
      </c>
      <c r="M331" s="2">
        <v>0.5</v>
      </c>
      <c r="N331" s="2">
        <v>0.9</v>
      </c>
      <c r="O331" s="2">
        <v>4.5999999999999996</v>
      </c>
      <c r="P331" s="2">
        <v>0.48299999999999998</v>
      </c>
      <c r="Q331" s="2">
        <v>15.4</v>
      </c>
      <c r="R331" s="2">
        <v>0.5</v>
      </c>
      <c r="S331" s="2">
        <v>-3.4</v>
      </c>
      <c r="T331" s="2">
        <v>-0.2</v>
      </c>
      <c r="U331" s="5">
        <v>-10</v>
      </c>
      <c r="W331" s="51">
        <f t="shared" si="29"/>
        <v>-1.88</v>
      </c>
      <c r="X331" s="51">
        <f t="shared" si="30"/>
        <v>0</v>
      </c>
      <c r="Y331" s="49">
        <f t="shared" si="31"/>
        <v>8.6296079999999993</v>
      </c>
      <c r="Z331" s="9">
        <f t="shared" si="32"/>
        <v>4.3148039999999996</v>
      </c>
    </row>
    <row r="332" spans="1:26" x14ac:dyDescent="0.2">
      <c r="A332" s="2" t="s">
        <v>573</v>
      </c>
      <c r="B332" s="2" t="s">
        <v>30</v>
      </c>
      <c r="C332" s="2">
        <v>43</v>
      </c>
      <c r="D332" s="2">
        <v>24</v>
      </c>
      <c r="E332" s="2">
        <v>16.399999999999999</v>
      </c>
      <c r="F332" s="2">
        <v>0.36799999999999999</v>
      </c>
      <c r="G332" s="2">
        <v>0.16700000000000001</v>
      </c>
      <c r="H332" s="2">
        <v>0.82799999999999996</v>
      </c>
      <c r="I332" s="2">
        <v>2.5</v>
      </c>
      <c r="J332" s="2">
        <v>2.2999999999999998</v>
      </c>
      <c r="K332" s="2">
        <v>0.8</v>
      </c>
      <c r="L332" s="2">
        <v>0.2</v>
      </c>
      <c r="M332" s="2">
        <v>0.9</v>
      </c>
      <c r="N332" s="2">
        <v>2.1</v>
      </c>
      <c r="O332" s="2">
        <v>4.9000000000000004</v>
      </c>
      <c r="P332" s="2">
        <v>0.45100000000000001</v>
      </c>
      <c r="Q332" s="2">
        <v>17.399999999999999</v>
      </c>
      <c r="R332" s="2">
        <v>0.5</v>
      </c>
      <c r="S332" s="2">
        <v>-1.2</v>
      </c>
      <c r="T332" s="2">
        <v>0.1</v>
      </c>
      <c r="U332" s="5">
        <v>-7</v>
      </c>
      <c r="W332" s="51">
        <f t="shared" si="29"/>
        <v>-1.1600000000000001</v>
      </c>
      <c r="X332" s="51">
        <f t="shared" si="30"/>
        <v>0</v>
      </c>
      <c r="Y332" s="49">
        <f t="shared" si="31"/>
        <v>8.313504</v>
      </c>
      <c r="Z332" s="9">
        <f t="shared" si="32"/>
        <v>4.156752</v>
      </c>
    </row>
    <row r="333" spans="1:26" x14ac:dyDescent="0.2">
      <c r="A333" s="2" t="s">
        <v>82</v>
      </c>
      <c r="B333" s="2" t="s">
        <v>19</v>
      </c>
      <c r="C333" s="2">
        <v>24</v>
      </c>
      <c r="D333" s="2">
        <v>43</v>
      </c>
      <c r="E333" s="2">
        <v>13.3</v>
      </c>
      <c r="F333" s="2">
        <v>0.35399999999999998</v>
      </c>
      <c r="G333" s="2">
        <v>0.27700000000000002</v>
      </c>
      <c r="H333" s="2">
        <v>0.36399999999999999</v>
      </c>
      <c r="I333" s="2">
        <v>2.4</v>
      </c>
      <c r="J333" s="2">
        <v>0.5</v>
      </c>
      <c r="K333" s="2">
        <v>0.2</v>
      </c>
      <c r="L333" s="2">
        <v>0.5</v>
      </c>
      <c r="M333" s="2">
        <v>0.7</v>
      </c>
      <c r="N333" s="2">
        <v>1.7</v>
      </c>
      <c r="O333" s="2">
        <v>3.4</v>
      </c>
      <c r="P333" s="2">
        <v>0.44</v>
      </c>
      <c r="Q333" s="2">
        <v>14.4</v>
      </c>
      <c r="R333" s="2">
        <v>-0.3</v>
      </c>
      <c r="S333" s="2">
        <v>-4.3</v>
      </c>
      <c r="T333" s="2">
        <v>-0.3</v>
      </c>
      <c r="U333" s="5">
        <v>-27</v>
      </c>
      <c r="W333" s="51">
        <f t="shared" si="29"/>
        <v>-5.6400000000000006</v>
      </c>
      <c r="X333" s="51">
        <f t="shared" si="30"/>
        <v>0</v>
      </c>
      <c r="Y333" s="49">
        <f t="shared" si="31"/>
        <v>8.3007199999999983</v>
      </c>
      <c r="Z333" s="9">
        <f t="shared" si="32"/>
        <v>4.1503599999999992</v>
      </c>
    </row>
    <row r="334" spans="1:26" x14ac:dyDescent="0.2">
      <c r="A334" s="2" t="s">
        <v>500</v>
      </c>
      <c r="B334" s="2" t="s">
        <v>21</v>
      </c>
      <c r="C334" s="2">
        <v>41</v>
      </c>
      <c r="D334" s="2">
        <v>22</v>
      </c>
      <c r="E334" s="2">
        <v>17.3</v>
      </c>
      <c r="F334" s="2">
        <v>0.373</v>
      </c>
      <c r="G334" s="2">
        <v>0.41899999999999998</v>
      </c>
      <c r="H334" s="2">
        <v>0.66700000000000004</v>
      </c>
      <c r="I334" s="2">
        <v>3.4</v>
      </c>
      <c r="J334" s="2">
        <v>2.2999999999999998</v>
      </c>
      <c r="K334" s="2">
        <v>0.5</v>
      </c>
      <c r="L334" s="2">
        <v>0.2</v>
      </c>
      <c r="M334" s="2">
        <v>1</v>
      </c>
      <c r="N334" s="2">
        <v>1.4</v>
      </c>
      <c r="O334" s="2">
        <v>4.9000000000000004</v>
      </c>
      <c r="P334" s="2">
        <v>0.439</v>
      </c>
      <c r="Q334" s="2">
        <v>16.899999999999999</v>
      </c>
      <c r="R334" s="2">
        <v>0.3</v>
      </c>
      <c r="S334" s="2">
        <v>-2.4</v>
      </c>
      <c r="T334" s="2">
        <v>0</v>
      </c>
      <c r="U334" s="5">
        <v>-11</v>
      </c>
      <c r="W334" s="51">
        <f t="shared" si="29"/>
        <v>-2.08</v>
      </c>
      <c r="X334" s="51">
        <f t="shared" si="30"/>
        <v>0</v>
      </c>
      <c r="Y334" s="49">
        <f t="shared" si="31"/>
        <v>8.2553679999999989</v>
      </c>
      <c r="Z334" s="9">
        <f t="shared" si="32"/>
        <v>4.1276839999999995</v>
      </c>
    </row>
    <row r="335" spans="1:26" x14ac:dyDescent="0.2">
      <c r="A335" s="2" t="s">
        <v>531</v>
      </c>
      <c r="B335" s="2" t="s">
        <v>32</v>
      </c>
      <c r="C335" s="2">
        <v>42</v>
      </c>
      <c r="D335" s="2">
        <v>41</v>
      </c>
      <c r="E335" s="2">
        <v>11.2</v>
      </c>
      <c r="F335" s="2">
        <v>0.36499999999999999</v>
      </c>
      <c r="G335" s="2">
        <v>0.32100000000000001</v>
      </c>
      <c r="H335" s="2">
        <v>0.4</v>
      </c>
      <c r="I335" s="2">
        <v>1.2</v>
      </c>
      <c r="J335" s="2">
        <v>0.6</v>
      </c>
      <c r="K335" s="2">
        <v>0.5</v>
      </c>
      <c r="L335" s="2">
        <v>0.2</v>
      </c>
      <c r="M335" s="2">
        <v>0.3</v>
      </c>
      <c r="N335" s="2">
        <v>0.8</v>
      </c>
      <c r="O335" s="2">
        <v>3.5</v>
      </c>
      <c r="P335" s="2">
        <v>0.44900000000000001</v>
      </c>
      <c r="Q335" s="2">
        <v>17.2</v>
      </c>
      <c r="R335" s="2">
        <v>0</v>
      </c>
      <c r="S335" s="2">
        <v>-4.9000000000000004</v>
      </c>
      <c r="T335" s="2">
        <v>-0.3</v>
      </c>
      <c r="U335" s="5">
        <v>-21</v>
      </c>
      <c r="W335" s="51">
        <f t="shared" si="29"/>
        <v>-4.32</v>
      </c>
      <c r="X335" s="51">
        <f t="shared" si="30"/>
        <v>0</v>
      </c>
      <c r="Y335" s="49">
        <f t="shared" si="31"/>
        <v>8.0548599999999997</v>
      </c>
      <c r="Z335" s="9">
        <f t="shared" si="32"/>
        <v>4.0274299999999998</v>
      </c>
    </row>
    <row r="336" spans="1:26" x14ac:dyDescent="0.2">
      <c r="A336" s="2" t="s">
        <v>599</v>
      </c>
      <c r="B336" s="2" t="s">
        <v>46</v>
      </c>
      <c r="C336" s="2">
        <v>28</v>
      </c>
      <c r="D336" s="2">
        <v>18</v>
      </c>
      <c r="E336" s="2">
        <v>13</v>
      </c>
      <c r="F336" s="2">
        <v>0.56000000000000005</v>
      </c>
      <c r="G336" s="2">
        <v>0.36799999999999999</v>
      </c>
      <c r="H336" s="2">
        <v>0.54300000000000004</v>
      </c>
      <c r="I336" s="2">
        <v>4.7</v>
      </c>
      <c r="J336" s="2">
        <v>0.7</v>
      </c>
      <c r="K336" s="2">
        <v>0.5</v>
      </c>
      <c r="L336" s="2">
        <v>0.5</v>
      </c>
      <c r="M336" s="2">
        <v>0.7</v>
      </c>
      <c r="N336" s="2">
        <v>2.7</v>
      </c>
      <c r="O336" s="2">
        <v>8.1999999999999993</v>
      </c>
      <c r="P336" s="2">
        <v>0.59499999999999997</v>
      </c>
      <c r="Q336" s="2">
        <v>25.4</v>
      </c>
      <c r="R336" s="2">
        <v>0.9</v>
      </c>
      <c r="S336" s="2">
        <v>3.4</v>
      </c>
      <c r="T336" s="2">
        <v>0.3</v>
      </c>
      <c r="U336" s="5">
        <v>12</v>
      </c>
      <c r="W336" s="51">
        <f t="shared" si="29"/>
        <v>2.8800000000000003</v>
      </c>
      <c r="X336" s="51">
        <f t="shared" si="30"/>
        <v>0</v>
      </c>
      <c r="Y336" s="49">
        <f t="shared" si="31"/>
        <v>8.0416799999999995</v>
      </c>
      <c r="Z336" s="9">
        <f t="shared" si="32"/>
        <v>4.0208399999999997</v>
      </c>
    </row>
    <row r="337" spans="1:26" x14ac:dyDescent="0.2">
      <c r="A337" s="2" t="s">
        <v>511</v>
      </c>
      <c r="B337" s="2" t="s">
        <v>38</v>
      </c>
      <c r="C337" s="2">
        <v>32</v>
      </c>
      <c r="D337" s="2">
        <v>22</v>
      </c>
      <c r="E337" s="2">
        <v>16.100000000000001</v>
      </c>
      <c r="F337" s="2">
        <v>0.54900000000000004</v>
      </c>
      <c r="G337" s="2">
        <v>0</v>
      </c>
      <c r="H337" s="2">
        <v>0.85699999999999998</v>
      </c>
      <c r="I337" s="2">
        <v>3.9</v>
      </c>
      <c r="J337" s="2">
        <v>0.9</v>
      </c>
      <c r="K337" s="2">
        <v>0.1</v>
      </c>
      <c r="L337" s="2">
        <v>0.8</v>
      </c>
      <c r="M337" s="2">
        <v>1.1000000000000001</v>
      </c>
      <c r="N337" s="2">
        <v>2</v>
      </c>
      <c r="O337" s="2">
        <v>5.6</v>
      </c>
      <c r="P337" s="2">
        <v>0.57299999999999995</v>
      </c>
      <c r="Q337" s="2">
        <v>16.899999999999999</v>
      </c>
      <c r="R337" s="2">
        <v>0.4</v>
      </c>
      <c r="S337" s="2">
        <v>-2.7</v>
      </c>
      <c r="T337" s="2">
        <v>-0.1</v>
      </c>
      <c r="U337" s="5">
        <v>-7</v>
      </c>
      <c r="W337" s="51">
        <f t="shared" si="29"/>
        <v>-1.28</v>
      </c>
      <c r="X337" s="51">
        <f t="shared" si="30"/>
        <v>0</v>
      </c>
      <c r="Y337" s="49">
        <f t="shared" si="31"/>
        <v>7.7781440000000011</v>
      </c>
      <c r="Z337" s="9">
        <f t="shared" si="32"/>
        <v>3.8890720000000005</v>
      </c>
    </row>
    <row r="338" spans="1:26" x14ac:dyDescent="0.2">
      <c r="A338" s="2" t="s">
        <v>344</v>
      </c>
      <c r="B338" s="2" t="s">
        <v>39</v>
      </c>
      <c r="C338" s="2">
        <v>26</v>
      </c>
      <c r="D338" s="2">
        <v>20</v>
      </c>
      <c r="E338" s="2">
        <v>19.899999999999999</v>
      </c>
      <c r="F338" s="2">
        <v>0.57999999999999996</v>
      </c>
      <c r="G338" s="2">
        <v>0.2</v>
      </c>
      <c r="H338" s="2">
        <v>0.64100000000000001</v>
      </c>
      <c r="I338" s="2">
        <v>3.2</v>
      </c>
      <c r="J338" s="2">
        <v>0.7</v>
      </c>
      <c r="K338" s="2">
        <v>0.7</v>
      </c>
      <c r="L338" s="2">
        <v>0.4</v>
      </c>
      <c r="M338" s="2">
        <v>0.6</v>
      </c>
      <c r="N338" s="2">
        <v>1.8</v>
      </c>
      <c r="O338" s="2">
        <v>6</v>
      </c>
      <c r="P338" s="2">
        <v>0.61099999999999999</v>
      </c>
      <c r="Q338" s="2">
        <v>11.8</v>
      </c>
      <c r="R338" s="2">
        <v>0.8</v>
      </c>
      <c r="S338" s="2">
        <v>-1.9</v>
      </c>
      <c r="T338" s="2">
        <v>0</v>
      </c>
      <c r="U338" s="5">
        <v>7</v>
      </c>
      <c r="W338" s="51">
        <f t="shared" si="29"/>
        <v>1.7200000000000002</v>
      </c>
      <c r="X338" s="51">
        <f t="shared" si="30"/>
        <v>0</v>
      </c>
      <c r="Y338" s="49">
        <f t="shared" si="31"/>
        <v>7.5648</v>
      </c>
      <c r="Z338" s="9">
        <f t="shared" si="32"/>
        <v>3.7824</v>
      </c>
    </row>
    <row r="339" spans="1:26" x14ac:dyDescent="0.2">
      <c r="A339" s="2" t="s">
        <v>615</v>
      </c>
      <c r="B339" s="2" t="s">
        <v>37</v>
      </c>
      <c r="C339" s="2">
        <v>36</v>
      </c>
      <c r="D339" s="2">
        <v>41</v>
      </c>
      <c r="E339" s="2">
        <v>10.1</v>
      </c>
      <c r="F339" s="2">
        <v>0.377</v>
      </c>
      <c r="G339" s="2">
        <v>0.38600000000000001</v>
      </c>
      <c r="H339" s="2">
        <v>0.84599999999999997</v>
      </c>
      <c r="I339" s="2">
        <v>1</v>
      </c>
      <c r="J339" s="2">
        <v>1.3</v>
      </c>
      <c r="K339" s="2">
        <v>0.2</v>
      </c>
      <c r="L339" s="2">
        <v>0</v>
      </c>
      <c r="M339" s="2">
        <v>0.6</v>
      </c>
      <c r="N339" s="2">
        <v>0.4</v>
      </c>
      <c r="O339" s="2">
        <v>3.5</v>
      </c>
      <c r="P339" s="2">
        <v>0.51</v>
      </c>
      <c r="Q339" s="2">
        <v>17.899999999999999</v>
      </c>
      <c r="R339" s="2">
        <v>0.2</v>
      </c>
      <c r="S339" s="2">
        <v>-5.9</v>
      </c>
      <c r="T339" s="2">
        <v>-0.4</v>
      </c>
      <c r="U339" s="5">
        <v>-12</v>
      </c>
      <c r="W339" s="51">
        <f t="shared" si="29"/>
        <v>-2.4800000000000004</v>
      </c>
      <c r="X339" s="51">
        <f t="shared" si="30"/>
        <v>0</v>
      </c>
      <c r="Y339" s="49">
        <f t="shared" si="31"/>
        <v>7.4374000000000002</v>
      </c>
      <c r="Z339" s="9">
        <f t="shared" si="32"/>
        <v>3.7187000000000001</v>
      </c>
    </row>
    <row r="340" spans="1:26" x14ac:dyDescent="0.2">
      <c r="A340" s="2" t="s">
        <v>637</v>
      </c>
      <c r="B340" s="2" t="s">
        <v>28</v>
      </c>
      <c r="C340" s="2">
        <v>31</v>
      </c>
      <c r="D340" s="2">
        <v>42</v>
      </c>
      <c r="E340" s="2">
        <v>9.6999999999999993</v>
      </c>
      <c r="F340" s="2">
        <v>0.309</v>
      </c>
      <c r="G340" s="2">
        <v>0.311</v>
      </c>
      <c r="H340" s="2">
        <v>0.70799999999999996</v>
      </c>
      <c r="I340" s="2">
        <v>1.4</v>
      </c>
      <c r="J340" s="2">
        <v>1.2</v>
      </c>
      <c r="K340" s="2">
        <v>0.3</v>
      </c>
      <c r="L340" s="2">
        <v>0</v>
      </c>
      <c r="M340" s="2">
        <v>0.4</v>
      </c>
      <c r="N340" s="2">
        <v>0.9</v>
      </c>
      <c r="O340" s="2">
        <v>3</v>
      </c>
      <c r="P340" s="2">
        <v>0.42299999999999999</v>
      </c>
      <c r="Q340" s="2">
        <v>17.3</v>
      </c>
      <c r="R340" s="2">
        <v>0.1</v>
      </c>
      <c r="S340" s="2">
        <v>-4.3</v>
      </c>
      <c r="T340" s="2">
        <v>-0.2</v>
      </c>
      <c r="U340" s="5">
        <v>-15</v>
      </c>
      <c r="W340" s="51">
        <f t="shared" si="29"/>
        <v>-3.04</v>
      </c>
      <c r="X340" s="51">
        <f t="shared" si="30"/>
        <v>0</v>
      </c>
      <c r="Y340" s="49">
        <f t="shared" si="31"/>
        <v>7.3063199999999968</v>
      </c>
      <c r="Z340" s="9">
        <f t="shared" si="32"/>
        <v>3.6531599999999984</v>
      </c>
    </row>
    <row r="341" spans="1:26" x14ac:dyDescent="0.2">
      <c r="A341" s="2" t="s">
        <v>67</v>
      </c>
      <c r="B341" s="2" t="s">
        <v>30</v>
      </c>
      <c r="C341" s="2">
        <v>43</v>
      </c>
      <c r="D341" s="2">
        <v>33</v>
      </c>
      <c r="E341" s="2">
        <v>12.3</v>
      </c>
      <c r="F341" s="2">
        <v>0.313</v>
      </c>
      <c r="G341" s="2">
        <v>0.13600000000000001</v>
      </c>
      <c r="H341" s="2">
        <v>0.83799999999999997</v>
      </c>
      <c r="I341" s="2">
        <v>1.4</v>
      </c>
      <c r="J341" s="2">
        <v>1.8</v>
      </c>
      <c r="K341" s="2">
        <v>0.5</v>
      </c>
      <c r="L341" s="2">
        <v>0.2</v>
      </c>
      <c r="M341" s="2">
        <v>1.2</v>
      </c>
      <c r="N341" s="2">
        <v>1.2</v>
      </c>
      <c r="O341" s="2">
        <v>3.2</v>
      </c>
      <c r="P341" s="2">
        <v>0.40400000000000003</v>
      </c>
      <c r="Q341" s="2">
        <v>19.100000000000001</v>
      </c>
      <c r="R341" s="2">
        <v>-0.3</v>
      </c>
      <c r="S341" s="2">
        <v>-5.7</v>
      </c>
      <c r="T341" s="2">
        <v>-0.4</v>
      </c>
      <c r="U341" s="5">
        <v>-24</v>
      </c>
      <c r="W341" s="51">
        <f t="shared" si="29"/>
        <v>-5.080000000000001</v>
      </c>
      <c r="X341" s="51">
        <f t="shared" si="30"/>
        <v>0</v>
      </c>
      <c r="Y341" s="49">
        <f t="shared" si="31"/>
        <v>7.0920960000000006</v>
      </c>
      <c r="Z341" s="9">
        <f t="shared" si="32"/>
        <v>3.5460480000000003</v>
      </c>
    </row>
    <row r="342" spans="1:26" x14ac:dyDescent="0.2">
      <c r="A342" s="2" t="s">
        <v>606</v>
      </c>
      <c r="B342" s="2" t="s">
        <v>28</v>
      </c>
      <c r="C342" s="2">
        <v>31</v>
      </c>
      <c r="D342" s="2">
        <v>32</v>
      </c>
      <c r="E342" s="2">
        <v>10.3</v>
      </c>
      <c r="F342" s="2">
        <v>0.45300000000000001</v>
      </c>
      <c r="G342" s="2">
        <v>0.14299999999999999</v>
      </c>
      <c r="H342" s="2">
        <v>0.73099999999999998</v>
      </c>
      <c r="I342" s="2">
        <v>2</v>
      </c>
      <c r="J342" s="2">
        <v>0.3</v>
      </c>
      <c r="K342" s="2">
        <v>0.5</v>
      </c>
      <c r="L342" s="2">
        <v>0.3</v>
      </c>
      <c r="M342" s="2">
        <v>0.4</v>
      </c>
      <c r="N342" s="2">
        <v>0.9</v>
      </c>
      <c r="O342" s="2">
        <v>3.1</v>
      </c>
      <c r="P342" s="2">
        <v>0.503</v>
      </c>
      <c r="Q342" s="2">
        <v>14.3</v>
      </c>
      <c r="R342" s="2">
        <v>0.4</v>
      </c>
      <c r="S342" s="2">
        <v>-3.8</v>
      </c>
      <c r="T342" s="2">
        <v>-0.1</v>
      </c>
      <c r="U342" s="5">
        <v>-6</v>
      </c>
      <c r="W342" s="51">
        <f t="shared" si="29"/>
        <v>-1.08</v>
      </c>
      <c r="X342" s="51">
        <f t="shared" si="30"/>
        <v>0</v>
      </c>
      <c r="Y342" s="49">
        <f t="shared" si="31"/>
        <v>7.0519039999999995</v>
      </c>
      <c r="Z342" s="9">
        <f t="shared" si="32"/>
        <v>3.5259519999999998</v>
      </c>
    </row>
    <row r="343" spans="1:26" x14ac:dyDescent="0.2">
      <c r="A343" s="2" t="s">
        <v>536</v>
      </c>
      <c r="B343" s="2" t="s">
        <v>21</v>
      </c>
      <c r="C343" s="2">
        <v>41</v>
      </c>
      <c r="D343" s="2">
        <v>35</v>
      </c>
      <c r="E343" s="2">
        <v>13.5</v>
      </c>
      <c r="F343" s="2">
        <v>0.379</v>
      </c>
      <c r="G343" s="2">
        <v>0.35299999999999998</v>
      </c>
      <c r="H343" s="2">
        <v>0.90900000000000003</v>
      </c>
      <c r="I343" s="2">
        <v>2.2999999999999998</v>
      </c>
      <c r="J343" s="2">
        <v>0.6</v>
      </c>
      <c r="K343" s="2">
        <v>0.3</v>
      </c>
      <c r="L343" s="2">
        <v>0.3</v>
      </c>
      <c r="M343" s="2">
        <v>0.5</v>
      </c>
      <c r="N343" s="2">
        <v>1.5</v>
      </c>
      <c r="O343" s="2">
        <v>2.8</v>
      </c>
      <c r="P343" s="2">
        <v>0.50700000000000001</v>
      </c>
      <c r="Q343" s="2">
        <v>10.8</v>
      </c>
      <c r="R343" s="2">
        <v>0.6</v>
      </c>
      <c r="S343" s="2">
        <v>-2.1</v>
      </c>
      <c r="T343" s="2">
        <v>0</v>
      </c>
      <c r="U343" s="5">
        <v>-4</v>
      </c>
      <c r="W343" s="51">
        <f t="shared" si="29"/>
        <v>-0.56000000000000005</v>
      </c>
      <c r="X343" s="51">
        <f t="shared" si="30"/>
        <v>0</v>
      </c>
      <c r="Y343" s="49">
        <f t="shared" si="31"/>
        <v>6.8314399999999988</v>
      </c>
      <c r="Z343" s="9">
        <f t="shared" si="32"/>
        <v>3.4157199999999994</v>
      </c>
    </row>
    <row r="344" spans="1:26" x14ac:dyDescent="0.2">
      <c r="A344" s="2" t="s">
        <v>506</v>
      </c>
      <c r="B344" s="2" t="s">
        <v>24</v>
      </c>
      <c r="C344" s="2">
        <v>61</v>
      </c>
      <c r="D344" s="2">
        <v>38</v>
      </c>
      <c r="E344" s="2">
        <v>8.5</v>
      </c>
      <c r="F344" s="2">
        <v>0.43099999999999999</v>
      </c>
      <c r="G344" s="2">
        <v>0.39100000000000001</v>
      </c>
      <c r="H344" s="2">
        <v>0.7</v>
      </c>
      <c r="I344" s="2">
        <v>1.1000000000000001</v>
      </c>
      <c r="J344" s="2">
        <v>1.3</v>
      </c>
      <c r="K344" s="2">
        <v>0.2</v>
      </c>
      <c r="L344" s="2">
        <v>0.2</v>
      </c>
      <c r="M344" s="2">
        <v>1</v>
      </c>
      <c r="N344" s="2">
        <v>0.8</v>
      </c>
      <c r="O344" s="2">
        <v>3.4</v>
      </c>
      <c r="P344" s="2">
        <v>0.503</v>
      </c>
      <c r="Q344" s="2">
        <v>23.5</v>
      </c>
      <c r="R344" s="2">
        <v>0</v>
      </c>
      <c r="S344" s="2">
        <v>-4.8</v>
      </c>
      <c r="T344" s="2">
        <v>-0.2</v>
      </c>
      <c r="U344" s="5">
        <v>-15</v>
      </c>
      <c r="W344" s="51">
        <f t="shared" si="29"/>
        <v>-3.08</v>
      </c>
      <c r="X344" s="51">
        <f t="shared" si="30"/>
        <v>0</v>
      </c>
      <c r="Y344" s="49">
        <f t="shared" si="31"/>
        <v>6.6579040000000012</v>
      </c>
      <c r="Z344" s="9">
        <f t="shared" si="32"/>
        <v>3.3289520000000006</v>
      </c>
    </row>
    <row r="345" spans="1:26" x14ac:dyDescent="0.2">
      <c r="A345" s="2" t="s">
        <v>567</v>
      </c>
      <c r="B345" s="2" t="s">
        <v>27</v>
      </c>
      <c r="C345" s="2">
        <v>20</v>
      </c>
      <c r="D345" s="2">
        <v>23</v>
      </c>
      <c r="E345" s="2">
        <v>11.5</v>
      </c>
      <c r="F345" s="2">
        <v>0.41299999999999998</v>
      </c>
      <c r="G345" s="2">
        <v>0.27100000000000002</v>
      </c>
      <c r="H345" s="2">
        <v>0.72199999999999998</v>
      </c>
      <c r="I345" s="2">
        <v>3.4</v>
      </c>
      <c r="J345" s="2">
        <v>0.5</v>
      </c>
      <c r="K345" s="2">
        <v>0.2</v>
      </c>
      <c r="L345" s="2">
        <v>0.1</v>
      </c>
      <c r="M345" s="2">
        <v>0.5</v>
      </c>
      <c r="N345" s="2">
        <v>0.8</v>
      </c>
      <c r="O345" s="2">
        <v>5</v>
      </c>
      <c r="P345" s="2">
        <v>0.53300000000000003</v>
      </c>
      <c r="Q345" s="2">
        <v>19.399999999999999</v>
      </c>
      <c r="R345" s="2">
        <v>0.5</v>
      </c>
      <c r="S345" s="2">
        <v>-3</v>
      </c>
      <c r="T345" s="2">
        <v>-0.1</v>
      </c>
      <c r="U345" s="5">
        <v>-1</v>
      </c>
      <c r="W345" s="51">
        <f t="shared" si="29"/>
        <v>-4.0000000000000008E-2</v>
      </c>
      <c r="X345" s="51">
        <f t="shared" si="30"/>
        <v>0</v>
      </c>
      <c r="Y345" s="49">
        <f t="shared" si="31"/>
        <v>6.5274000000000001</v>
      </c>
      <c r="Z345" s="9">
        <f t="shared" si="32"/>
        <v>3.2637</v>
      </c>
    </row>
    <row r="346" spans="1:26" x14ac:dyDescent="0.2">
      <c r="A346" s="2" t="s">
        <v>130</v>
      </c>
      <c r="B346" s="2" t="s">
        <v>29</v>
      </c>
      <c r="C346" s="2">
        <v>41</v>
      </c>
      <c r="D346" s="2">
        <v>39</v>
      </c>
      <c r="E346" s="2">
        <v>8.1</v>
      </c>
      <c r="F346" s="2">
        <v>0.51400000000000001</v>
      </c>
      <c r="G346" s="2">
        <v>0.51500000000000001</v>
      </c>
      <c r="H346" s="2">
        <v>0.77800000000000002</v>
      </c>
      <c r="I346" s="2">
        <v>1.3</v>
      </c>
      <c r="J346" s="2">
        <v>0.7</v>
      </c>
      <c r="K346" s="2">
        <v>0.2</v>
      </c>
      <c r="L346" s="2">
        <v>0.1</v>
      </c>
      <c r="M346" s="2">
        <v>0.4</v>
      </c>
      <c r="N346" s="2">
        <v>0.6</v>
      </c>
      <c r="O346" s="2">
        <v>2.5</v>
      </c>
      <c r="P346" s="2">
        <v>0.64500000000000002</v>
      </c>
      <c r="Q346" s="2">
        <v>13</v>
      </c>
      <c r="R346" s="2">
        <v>0.6</v>
      </c>
      <c r="S346" s="2">
        <v>-2.5</v>
      </c>
      <c r="T346" s="2">
        <v>0</v>
      </c>
      <c r="U346" s="5">
        <v>4</v>
      </c>
      <c r="W346" s="51">
        <f t="shared" si="29"/>
        <v>1.04</v>
      </c>
      <c r="X346" s="51">
        <f t="shared" si="30"/>
        <v>0</v>
      </c>
      <c r="Y346" s="49">
        <f t="shared" si="31"/>
        <v>6.4311000000000016</v>
      </c>
      <c r="Z346" s="9">
        <f t="shared" si="32"/>
        <v>3.2155500000000008</v>
      </c>
    </row>
    <row r="347" spans="1:26" x14ac:dyDescent="0.2">
      <c r="A347" s="2" t="s">
        <v>81</v>
      </c>
      <c r="B347" s="2" t="s">
        <v>20</v>
      </c>
      <c r="C347" s="2">
        <v>43</v>
      </c>
      <c r="D347" s="2">
        <v>38</v>
      </c>
      <c r="E347" s="2">
        <v>9.8000000000000007</v>
      </c>
      <c r="F347" s="2">
        <v>0.48</v>
      </c>
      <c r="G347" s="2">
        <v>5.6000000000000001E-2</v>
      </c>
      <c r="H347" s="2">
        <v>0.375</v>
      </c>
      <c r="I347" s="2">
        <v>1.6</v>
      </c>
      <c r="J347" s="2">
        <v>0.7</v>
      </c>
      <c r="K347" s="2">
        <v>0.2</v>
      </c>
      <c r="L347" s="2">
        <v>0.1</v>
      </c>
      <c r="M347" s="2">
        <v>0.4</v>
      </c>
      <c r="N347" s="2">
        <v>0.6</v>
      </c>
      <c r="O347" s="2">
        <v>2.7</v>
      </c>
      <c r="P347" s="2">
        <v>0.48099999999999998</v>
      </c>
      <c r="Q347" s="2">
        <v>14.2</v>
      </c>
      <c r="R347" s="2">
        <v>0.3</v>
      </c>
      <c r="S347" s="2">
        <v>-4.3</v>
      </c>
      <c r="T347" s="2">
        <v>-0.2</v>
      </c>
      <c r="U347" s="5">
        <v>-11</v>
      </c>
      <c r="W347" s="51">
        <f t="shared" si="29"/>
        <v>-2.16</v>
      </c>
      <c r="X347" s="51">
        <f t="shared" si="30"/>
        <v>0</v>
      </c>
      <c r="Y347" s="49">
        <f t="shared" si="31"/>
        <v>6.3364240000000009</v>
      </c>
      <c r="Z347" s="9">
        <f t="shared" si="32"/>
        <v>3.1682120000000005</v>
      </c>
    </row>
    <row r="348" spans="1:26" x14ac:dyDescent="0.2">
      <c r="A348" s="2" t="s">
        <v>313</v>
      </c>
      <c r="B348" s="2" t="s">
        <v>22</v>
      </c>
      <c r="C348" s="2">
        <v>51</v>
      </c>
      <c r="D348" s="2">
        <v>37</v>
      </c>
      <c r="E348" s="2">
        <v>10.4</v>
      </c>
      <c r="F348" s="2">
        <v>0.38700000000000001</v>
      </c>
      <c r="G348" s="2">
        <v>0.35299999999999998</v>
      </c>
      <c r="H348" s="2">
        <v>0.79400000000000004</v>
      </c>
      <c r="I348" s="2">
        <v>1.1000000000000001</v>
      </c>
      <c r="J348" s="2">
        <v>0.5</v>
      </c>
      <c r="K348" s="2">
        <v>0.2</v>
      </c>
      <c r="L348" s="2">
        <v>0.2</v>
      </c>
      <c r="M348" s="2">
        <v>0.4</v>
      </c>
      <c r="N348" s="2">
        <v>0.8</v>
      </c>
      <c r="O348" s="2">
        <v>4.4000000000000004</v>
      </c>
      <c r="P348" s="2">
        <v>0.48799999999999999</v>
      </c>
      <c r="Q348" s="2">
        <v>20.8</v>
      </c>
      <c r="R348" s="2">
        <v>0.2</v>
      </c>
      <c r="S348" s="2">
        <v>-6.5</v>
      </c>
      <c r="T348" s="2">
        <v>-0.4</v>
      </c>
      <c r="U348" s="5">
        <v>-14</v>
      </c>
      <c r="W348" s="51">
        <f t="shared" si="29"/>
        <v>-2.8800000000000003</v>
      </c>
      <c r="X348" s="51">
        <f t="shared" si="30"/>
        <v>0</v>
      </c>
      <c r="Y348" s="49">
        <f t="shared" si="31"/>
        <v>6.2414560000000003</v>
      </c>
      <c r="Z348" s="9">
        <f t="shared" si="32"/>
        <v>3.1207280000000002</v>
      </c>
    </row>
    <row r="349" spans="1:26" x14ac:dyDescent="0.2">
      <c r="A349" s="2" t="s">
        <v>337</v>
      </c>
      <c r="B349" s="2" t="s">
        <v>26</v>
      </c>
      <c r="C349" s="2">
        <v>51</v>
      </c>
      <c r="D349" s="2">
        <v>40</v>
      </c>
      <c r="E349" s="2">
        <v>8.6999999999999993</v>
      </c>
      <c r="F349" s="2">
        <v>0.45100000000000001</v>
      </c>
      <c r="G349" s="2">
        <v>0.32300000000000001</v>
      </c>
      <c r="H349" s="2">
        <v>0.88900000000000001</v>
      </c>
      <c r="I349" s="2">
        <v>0.8</v>
      </c>
      <c r="J349" s="2">
        <v>0.9</v>
      </c>
      <c r="K349" s="2">
        <v>0.5</v>
      </c>
      <c r="L349" s="2">
        <v>0.1</v>
      </c>
      <c r="M349" s="2">
        <v>0.4</v>
      </c>
      <c r="N349" s="2">
        <v>1.2</v>
      </c>
      <c r="O349" s="2">
        <v>2.5</v>
      </c>
      <c r="P349" s="2">
        <v>0.52700000000000002</v>
      </c>
      <c r="Q349" s="2">
        <v>14.8</v>
      </c>
      <c r="R349" s="2">
        <v>0.7</v>
      </c>
      <c r="S349" s="2">
        <v>-0.3</v>
      </c>
      <c r="T349" s="2">
        <v>0.1</v>
      </c>
      <c r="U349" s="5">
        <v>1</v>
      </c>
      <c r="W349" s="51">
        <f t="shared" si="29"/>
        <v>0.52</v>
      </c>
      <c r="X349" s="51">
        <f t="shared" si="30"/>
        <v>0</v>
      </c>
      <c r="Y349" s="49">
        <f t="shared" si="31"/>
        <v>6.1239999999999997</v>
      </c>
      <c r="Z349" s="9">
        <f t="shared" si="32"/>
        <v>3.0619999999999998</v>
      </c>
    </row>
    <row r="350" spans="1:26" x14ac:dyDescent="0.2">
      <c r="A350" s="2" t="s">
        <v>594</v>
      </c>
      <c r="B350" s="2" t="s">
        <v>22</v>
      </c>
      <c r="C350" s="2">
        <v>51</v>
      </c>
      <c r="D350" s="2">
        <v>48</v>
      </c>
      <c r="E350" s="2">
        <v>7.9</v>
      </c>
      <c r="F350" s="2">
        <v>0.47799999999999998</v>
      </c>
      <c r="G350" s="2">
        <v>0.47</v>
      </c>
      <c r="H350" s="2">
        <v>0.65</v>
      </c>
      <c r="I350" s="2">
        <v>0.8</v>
      </c>
      <c r="J350" s="2">
        <v>0.3</v>
      </c>
      <c r="K350" s="2">
        <v>0.1</v>
      </c>
      <c r="L350" s="2">
        <v>0.2</v>
      </c>
      <c r="M350" s="2">
        <v>0.2</v>
      </c>
      <c r="N350" s="2">
        <v>0.8</v>
      </c>
      <c r="O350" s="2">
        <v>2.8</v>
      </c>
      <c r="P350" s="2">
        <v>0.65500000000000003</v>
      </c>
      <c r="Q350" s="2">
        <v>13</v>
      </c>
      <c r="R350" s="2">
        <v>0.8</v>
      </c>
      <c r="S350" s="2">
        <v>-1.6</v>
      </c>
      <c r="T350" s="2">
        <v>0</v>
      </c>
      <c r="U350" s="5">
        <v>9</v>
      </c>
      <c r="W350" s="51">
        <f t="shared" si="29"/>
        <v>2.12</v>
      </c>
      <c r="X350" s="51">
        <f t="shared" si="30"/>
        <v>0</v>
      </c>
      <c r="Y350" s="49">
        <f t="shared" si="31"/>
        <v>6.0364800000000001</v>
      </c>
      <c r="Z350" s="9">
        <f t="shared" si="32"/>
        <v>3.01824</v>
      </c>
    </row>
    <row r="351" spans="1:26" x14ac:dyDescent="0.2">
      <c r="A351" s="2" t="s">
        <v>429</v>
      </c>
      <c r="B351" s="2" t="s">
        <v>35</v>
      </c>
      <c r="C351" s="2">
        <v>51</v>
      </c>
      <c r="D351" s="2">
        <v>37</v>
      </c>
      <c r="E351" s="2">
        <v>7.9</v>
      </c>
      <c r="F351" s="2">
        <v>0.35099999999999998</v>
      </c>
      <c r="G351" s="2">
        <v>0.379</v>
      </c>
      <c r="H351" s="2">
        <v>0.81799999999999995</v>
      </c>
      <c r="I351" s="2">
        <v>1.1000000000000001</v>
      </c>
      <c r="J351" s="2">
        <v>0.9</v>
      </c>
      <c r="K351" s="2">
        <v>0.4</v>
      </c>
      <c r="L351" s="2">
        <v>0.1</v>
      </c>
      <c r="M351" s="2">
        <v>0.4</v>
      </c>
      <c r="N351" s="2">
        <v>1</v>
      </c>
      <c r="O351" s="2">
        <v>2.9</v>
      </c>
      <c r="P351" s="2">
        <v>0.443</v>
      </c>
      <c r="Q351" s="2">
        <v>20.6</v>
      </c>
      <c r="R351" s="2">
        <v>0.2</v>
      </c>
      <c r="S351" s="2">
        <v>-3.2</v>
      </c>
      <c r="T351" s="2">
        <v>-0.1</v>
      </c>
      <c r="U351" s="5">
        <v>-10</v>
      </c>
      <c r="W351" s="51">
        <f t="shared" si="29"/>
        <v>-1.96</v>
      </c>
      <c r="X351" s="51">
        <f t="shared" si="30"/>
        <v>0</v>
      </c>
      <c r="Y351" s="49">
        <f t="shared" si="31"/>
        <v>6.0009559999999986</v>
      </c>
      <c r="Z351" s="9">
        <f t="shared" si="32"/>
        <v>3.0004779999999993</v>
      </c>
    </row>
    <row r="352" spans="1:26" x14ac:dyDescent="0.2">
      <c r="A352" s="2" t="s">
        <v>150</v>
      </c>
      <c r="B352" s="2" t="s">
        <v>44</v>
      </c>
      <c r="C352" s="2">
        <v>34</v>
      </c>
      <c r="D352" s="2">
        <v>17</v>
      </c>
      <c r="E352" s="2">
        <v>11.7</v>
      </c>
      <c r="F352" s="2">
        <v>0.47399999999999998</v>
      </c>
      <c r="G352" s="3"/>
      <c r="H352" s="2">
        <v>0.71399999999999997</v>
      </c>
      <c r="I352" s="2">
        <v>4.3</v>
      </c>
      <c r="J352" s="2">
        <v>0.2</v>
      </c>
      <c r="K352" s="2">
        <v>0.2</v>
      </c>
      <c r="L352" s="2">
        <v>0.4</v>
      </c>
      <c r="M352" s="2">
        <v>0.4</v>
      </c>
      <c r="N352" s="2">
        <v>1</v>
      </c>
      <c r="O352" s="2">
        <v>5.0999999999999996</v>
      </c>
      <c r="P352" s="2">
        <v>0.51</v>
      </c>
      <c r="Q352" s="2">
        <v>20.5</v>
      </c>
      <c r="R352" s="2">
        <v>0.5</v>
      </c>
      <c r="S352" s="2">
        <v>-5.6</v>
      </c>
      <c r="T352" s="2">
        <v>-0.2</v>
      </c>
      <c r="U352" s="5">
        <v>2</v>
      </c>
      <c r="W352" s="51">
        <f t="shared" si="29"/>
        <v>0.52</v>
      </c>
      <c r="X352" s="51">
        <f t="shared" si="30"/>
        <v>0</v>
      </c>
      <c r="Y352" s="49">
        <f t="shared" si="31"/>
        <v>5.7534800000000006</v>
      </c>
      <c r="Z352" s="9">
        <f t="shared" si="32"/>
        <v>2.8767400000000003</v>
      </c>
    </row>
    <row r="353" spans="1:26" x14ac:dyDescent="0.2">
      <c r="A353" s="2" t="s">
        <v>590</v>
      </c>
      <c r="B353" s="2" t="s">
        <v>39</v>
      </c>
      <c r="C353" s="2">
        <v>26</v>
      </c>
      <c r="D353" s="2">
        <v>23</v>
      </c>
      <c r="E353" s="2">
        <v>10.3</v>
      </c>
      <c r="F353" s="2">
        <v>0.36799999999999999</v>
      </c>
      <c r="G353" s="2">
        <v>0.21099999999999999</v>
      </c>
      <c r="H353" s="2">
        <v>0.52900000000000003</v>
      </c>
      <c r="I353" s="2">
        <v>1</v>
      </c>
      <c r="J353" s="2">
        <v>2.2999999999999998</v>
      </c>
      <c r="K353" s="2">
        <v>0.4</v>
      </c>
      <c r="L353" s="2">
        <v>0.1</v>
      </c>
      <c r="M353" s="2">
        <v>0.8</v>
      </c>
      <c r="N353" s="2">
        <v>0.7</v>
      </c>
      <c r="O353" s="2">
        <v>2.7</v>
      </c>
      <c r="P353" s="2">
        <v>0.41699999999999998</v>
      </c>
      <c r="Q353" s="2">
        <v>17</v>
      </c>
      <c r="R353" s="2">
        <v>-0.1</v>
      </c>
      <c r="S353" s="2">
        <v>-7</v>
      </c>
      <c r="T353" s="2">
        <v>-0.3</v>
      </c>
      <c r="U353" s="5">
        <v>-22</v>
      </c>
      <c r="W353" s="51">
        <f t="shared" si="29"/>
        <v>-4.5600000000000005</v>
      </c>
      <c r="X353" s="51">
        <f t="shared" si="30"/>
        <v>0</v>
      </c>
      <c r="Y353" s="49">
        <f t="shared" si="31"/>
        <v>5.313828</v>
      </c>
      <c r="Z353" s="9">
        <f t="shared" si="32"/>
        <v>2.656914</v>
      </c>
    </row>
    <row r="354" spans="1:26" x14ac:dyDescent="0.2">
      <c r="A354" s="2" t="s">
        <v>143</v>
      </c>
      <c r="B354" s="2" t="s">
        <v>30</v>
      </c>
      <c r="C354" s="2">
        <v>43</v>
      </c>
      <c r="D354" s="2">
        <v>36</v>
      </c>
      <c r="E354" s="2">
        <v>6.6</v>
      </c>
      <c r="F354" s="2">
        <v>0.51100000000000001</v>
      </c>
      <c r="G354" s="3"/>
      <c r="H354" s="2">
        <v>0.55600000000000005</v>
      </c>
      <c r="I354" s="2">
        <v>1.7</v>
      </c>
      <c r="J354" s="2">
        <v>0.1</v>
      </c>
      <c r="K354" s="2">
        <v>0.1</v>
      </c>
      <c r="L354" s="2">
        <v>0.5</v>
      </c>
      <c r="M354" s="2">
        <v>0.2</v>
      </c>
      <c r="N354" s="2">
        <v>1.1000000000000001</v>
      </c>
      <c r="O354" s="2">
        <v>1.6</v>
      </c>
      <c r="P354" s="2">
        <v>0.52800000000000002</v>
      </c>
      <c r="Q354" s="2">
        <v>12</v>
      </c>
      <c r="R354" s="2">
        <v>0.5</v>
      </c>
      <c r="S354" s="2">
        <v>-3.7</v>
      </c>
      <c r="T354" s="2">
        <v>-0.1</v>
      </c>
      <c r="U354" s="5">
        <v>2</v>
      </c>
      <c r="W354" s="51">
        <f t="shared" si="29"/>
        <v>0.56000000000000005</v>
      </c>
      <c r="X354" s="51">
        <f t="shared" si="30"/>
        <v>0</v>
      </c>
      <c r="Y354" s="49">
        <f t="shared" si="31"/>
        <v>5.0901119999999995</v>
      </c>
      <c r="Z354" s="9">
        <f t="shared" si="32"/>
        <v>2.5450559999999998</v>
      </c>
    </row>
    <row r="355" spans="1:26" x14ac:dyDescent="0.2">
      <c r="A355" s="2" t="s">
        <v>482</v>
      </c>
      <c r="B355" s="2" t="s">
        <v>47</v>
      </c>
      <c r="C355" s="2">
        <v>37</v>
      </c>
      <c r="D355" s="2">
        <v>39</v>
      </c>
      <c r="E355" s="2">
        <v>9.8000000000000007</v>
      </c>
      <c r="F355" s="2">
        <v>0.373</v>
      </c>
      <c r="G355" s="2">
        <v>0.26100000000000001</v>
      </c>
      <c r="H355" s="2">
        <v>0.75</v>
      </c>
      <c r="I355" s="2">
        <v>0.8</v>
      </c>
      <c r="J355" s="2">
        <v>0.8</v>
      </c>
      <c r="K355" s="2">
        <v>0.3</v>
      </c>
      <c r="L355" s="2">
        <v>0.1</v>
      </c>
      <c r="M355" s="2">
        <v>0.7</v>
      </c>
      <c r="N355" s="2">
        <v>1</v>
      </c>
      <c r="O355" s="2">
        <v>3.3</v>
      </c>
      <c r="P355" s="2">
        <v>0.45900000000000002</v>
      </c>
      <c r="Q355" s="2">
        <v>19.3</v>
      </c>
      <c r="R355" s="2">
        <v>-0.2</v>
      </c>
      <c r="S355" s="2">
        <v>-6.1</v>
      </c>
      <c r="T355" s="2">
        <v>-0.4</v>
      </c>
      <c r="U355" s="5">
        <v>-22</v>
      </c>
      <c r="W355" s="51">
        <f t="shared" si="29"/>
        <v>-4.6400000000000006</v>
      </c>
      <c r="X355" s="51">
        <f t="shared" si="30"/>
        <v>0</v>
      </c>
      <c r="Y355" s="49">
        <f t="shared" si="31"/>
        <v>4.9525320000000015</v>
      </c>
      <c r="Z355" s="9">
        <f t="shared" si="32"/>
        <v>2.4762660000000007</v>
      </c>
    </row>
    <row r="356" spans="1:26" x14ac:dyDescent="0.2">
      <c r="A356" s="2" t="s">
        <v>601</v>
      </c>
      <c r="B356" s="2" t="s">
        <v>42</v>
      </c>
      <c r="C356" s="2">
        <v>49</v>
      </c>
      <c r="D356" s="2">
        <v>30</v>
      </c>
      <c r="E356" s="2">
        <v>9.6</v>
      </c>
      <c r="F356" s="2">
        <v>0.4</v>
      </c>
      <c r="G356" s="2">
        <v>0.23300000000000001</v>
      </c>
      <c r="H356" s="2">
        <v>0.85199999999999998</v>
      </c>
      <c r="I356" s="2">
        <v>1.1000000000000001</v>
      </c>
      <c r="J356" s="2">
        <v>0.5</v>
      </c>
      <c r="K356" s="2">
        <v>0.3</v>
      </c>
      <c r="L356" s="2">
        <v>0.1</v>
      </c>
      <c r="M356" s="2">
        <v>0.2</v>
      </c>
      <c r="N356" s="2">
        <v>0.6</v>
      </c>
      <c r="O356" s="2">
        <v>3</v>
      </c>
      <c r="P356" s="2">
        <v>0.51800000000000002</v>
      </c>
      <c r="Q356" s="2">
        <v>14</v>
      </c>
      <c r="R356" s="2">
        <v>0.5</v>
      </c>
      <c r="S356" s="2">
        <v>-3.6</v>
      </c>
      <c r="T356" s="2">
        <v>-0.1</v>
      </c>
      <c r="U356" s="5">
        <v>0</v>
      </c>
      <c r="W356" s="51">
        <f t="shared" si="29"/>
        <v>0.16</v>
      </c>
      <c r="X356" s="51">
        <f t="shared" si="30"/>
        <v>0</v>
      </c>
      <c r="Y356" s="49">
        <f t="shared" si="31"/>
        <v>4.8288000000000011</v>
      </c>
      <c r="Z356" s="9">
        <f t="shared" si="32"/>
        <v>2.4144000000000005</v>
      </c>
    </row>
    <row r="357" spans="1:26" x14ac:dyDescent="0.2">
      <c r="A357" s="2" t="s">
        <v>522</v>
      </c>
      <c r="B357" s="2" t="s">
        <v>18</v>
      </c>
      <c r="C357" s="2">
        <v>47</v>
      </c>
      <c r="D357" s="2">
        <v>32</v>
      </c>
      <c r="E357" s="2">
        <v>12</v>
      </c>
      <c r="F357" s="2">
        <v>0.41</v>
      </c>
      <c r="G357" s="2">
        <v>0.189</v>
      </c>
      <c r="H357" s="2">
        <v>0.76500000000000001</v>
      </c>
      <c r="I357" s="2">
        <v>1.5</v>
      </c>
      <c r="J357" s="2">
        <v>0.3</v>
      </c>
      <c r="K357" s="2">
        <v>0.2</v>
      </c>
      <c r="L357" s="2">
        <v>0.2</v>
      </c>
      <c r="M357" s="2">
        <v>0.3</v>
      </c>
      <c r="N357" s="2">
        <v>0.9</v>
      </c>
      <c r="O357" s="2">
        <v>2.8</v>
      </c>
      <c r="P357" s="2">
        <v>0.48599999999999999</v>
      </c>
      <c r="Q357" s="2">
        <v>11.2</v>
      </c>
      <c r="R357" s="2">
        <v>0.3</v>
      </c>
      <c r="S357" s="2">
        <v>-5.9</v>
      </c>
      <c r="T357" s="2">
        <v>-0.4</v>
      </c>
      <c r="U357" s="5">
        <v>-12</v>
      </c>
      <c r="W357" s="51">
        <f t="shared" si="29"/>
        <v>-2.4400000000000004</v>
      </c>
      <c r="X357" s="51">
        <f t="shared" si="30"/>
        <v>0</v>
      </c>
      <c r="Y357" s="49">
        <f t="shared" si="31"/>
        <v>4.6218240000000002</v>
      </c>
      <c r="Z357" s="9">
        <f t="shared" si="32"/>
        <v>2.3109120000000001</v>
      </c>
    </row>
    <row r="358" spans="1:26" x14ac:dyDescent="0.2">
      <c r="A358" s="2" t="s">
        <v>479</v>
      </c>
      <c r="B358" s="2" t="s">
        <v>33</v>
      </c>
      <c r="C358" s="2">
        <v>33</v>
      </c>
      <c r="D358" s="2">
        <v>17</v>
      </c>
      <c r="E358" s="2">
        <v>13.6</v>
      </c>
      <c r="F358" s="2">
        <v>0.36799999999999999</v>
      </c>
      <c r="G358" s="2">
        <v>0.33300000000000002</v>
      </c>
      <c r="H358" s="2">
        <v>0.72399999999999998</v>
      </c>
      <c r="I358" s="2">
        <v>1.3</v>
      </c>
      <c r="J358" s="2">
        <v>1.5</v>
      </c>
      <c r="K358" s="2">
        <v>0.5</v>
      </c>
      <c r="L358" s="2">
        <v>0</v>
      </c>
      <c r="M358" s="2">
        <v>1.2</v>
      </c>
      <c r="N358" s="2">
        <v>1.2</v>
      </c>
      <c r="O358" s="2">
        <v>6.2</v>
      </c>
      <c r="P358" s="2">
        <v>0.49199999999999999</v>
      </c>
      <c r="Q358" s="2">
        <v>26.3</v>
      </c>
      <c r="R358" s="2">
        <v>-0.1</v>
      </c>
      <c r="S358" s="2">
        <v>-5.5</v>
      </c>
      <c r="T358" s="2">
        <v>-0.2</v>
      </c>
      <c r="U358" s="5">
        <v>-20</v>
      </c>
      <c r="W358" s="51">
        <f t="shared" si="29"/>
        <v>-4.12</v>
      </c>
      <c r="X358" s="51">
        <f t="shared" si="30"/>
        <v>0</v>
      </c>
      <c r="Y358" s="49">
        <f t="shared" si="31"/>
        <v>4.0530719999999993</v>
      </c>
      <c r="Z358" s="9">
        <f t="shared" si="32"/>
        <v>2.0265359999999997</v>
      </c>
    </row>
    <row r="359" spans="1:26" x14ac:dyDescent="0.2">
      <c r="A359" s="2" t="s">
        <v>618</v>
      </c>
      <c r="B359" s="2" t="s">
        <v>36</v>
      </c>
      <c r="C359" s="2">
        <v>29</v>
      </c>
      <c r="D359" s="2">
        <v>45</v>
      </c>
      <c r="E359" s="2">
        <v>7</v>
      </c>
      <c r="F359" s="2">
        <v>0.35199999999999998</v>
      </c>
      <c r="G359" s="2">
        <v>0.313</v>
      </c>
      <c r="H359" s="3"/>
      <c r="I359" s="2">
        <v>0.6</v>
      </c>
      <c r="J359" s="2">
        <v>0.4</v>
      </c>
      <c r="K359" s="2">
        <v>0.3</v>
      </c>
      <c r="L359" s="2">
        <v>0</v>
      </c>
      <c r="M359" s="2">
        <v>0.2</v>
      </c>
      <c r="N359" s="2">
        <v>0.7</v>
      </c>
      <c r="O359" s="2">
        <v>1.8</v>
      </c>
      <c r="P359" s="2">
        <v>0.46600000000000003</v>
      </c>
      <c r="Q359" s="2">
        <v>13.6</v>
      </c>
      <c r="R359" s="2">
        <v>0.1</v>
      </c>
      <c r="S359" s="2">
        <v>-4.5999999999999996</v>
      </c>
      <c r="T359" s="2">
        <v>-0.2</v>
      </c>
      <c r="U359" s="5">
        <v>-18</v>
      </c>
      <c r="W359" s="51">
        <f t="shared" si="29"/>
        <v>-3.64</v>
      </c>
      <c r="X359" s="51">
        <f t="shared" si="30"/>
        <v>0</v>
      </c>
      <c r="Y359" s="49">
        <f t="shared" si="31"/>
        <v>3.8858400000000004</v>
      </c>
      <c r="Z359" s="9">
        <f t="shared" si="32"/>
        <v>1.9429200000000002</v>
      </c>
    </row>
    <row r="360" spans="1:26" x14ac:dyDescent="0.2">
      <c r="A360" s="2" t="s">
        <v>613</v>
      </c>
      <c r="B360" s="2" t="s">
        <v>45</v>
      </c>
      <c r="C360" s="2">
        <v>51</v>
      </c>
      <c r="D360" s="2">
        <v>25</v>
      </c>
      <c r="E360" s="2">
        <v>11.1</v>
      </c>
      <c r="F360" s="2">
        <v>0.4</v>
      </c>
      <c r="G360" s="2">
        <v>0.34899999999999998</v>
      </c>
      <c r="H360" s="2">
        <v>0.76900000000000002</v>
      </c>
      <c r="I360" s="2">
        <v>1.9</v>
      </c>
      <c r="J360" s="2">
        <v>0.4</v>
      </c>
      <c r="K360" s="2">
        <v>0.2</v>
      </c>
      <c r="L360" s="2">
        <v>0.2</v>
      </c>
      <c r="M360" s="2">
        <v>0.6</v>
      </c>
      <c r="N360" s="2">
        <v>1.6</v>
      </c>
      <c r="O360" s="2">
        <v>3.2</v>
      </c>
      <c r="P360" s="2">
        <v>0.53500000000000003</v>
      </c>
      <c r="Q360" s="2">
        <v>14.8</v>
      </c>
      <c r="R360" s="2">
        <v>0.1</v>
      </c>
      <c r="S360" s="2">
        <v>-4.4000000000000004</v>
      </c>
      <c r="T360" s="2">
        <v>-0.2</v>
      </c>
      <c r="U360" s="5">
        <v>-17</v>
      </c>
      <c r="W360" s="51">
        <f t="shared" si="29"/>
        <v>-3.4400000000000004</v>
      </c>
      <c r="X360" s="51">
        <f t="shared" si="30"/>
        <v>0</v>
      </c>
      <c r="Y360" s="49">
        <f t="shared" si="31"/>
        <v>3.592000000000001</v>
      </c>
      <c r="Z360" s="9">
        <f t="shared" si="32"/>
        <v>1.7960000000000005</v>
      </c>
    </row>
    <row r="361" spans="1:26" x14ac:dyDescent="0.2">
      <c r="A361" s="2" t="s">
        <v>549</v>
      </c>
      <c r="B361" s="2" t="s">
        <v>41</v>
      </c>
      <c r="C361" s="2">
        <v>53</v>
      </c>
      <c r="D361" s="2">
        <v>29</v>
      </c>
      <c r="E361" s="2">
        <v>7.6</v>
      </c>
      <c r="F361" s="2">
        <v>0.43099999999999999</v>
      </c>
      <c r="G361" s="2">
        <v>0.34300000000000003</v>
      </c>
      <c r="H361" s="2">
        <v>0.66700000000000004</v>
      </c>
      <c r="I361" s="2">
        <v>0.9</v>
      </c>
      <c r="J361" s="2">
        <v>0.1</v>
      </c>
      <c r="K361" s="2">
        <v>0.3</v>
      </c>
      <c r="L361" s="2">
        <v>0.1</v>
      </c>
      <c r="M361" s="2">
        <v>0.1</v>
      </c>
      <c r="N361" s="2">
        <v>0.5</v>
      </c>
      <c r="O361" s="2">
        <v>2.2999999999999998</v>
      </c>
      <c r="P361" s="2">
        <v>0.54900000000000004</v>
      </c>
      <c r="Q361" s="2">
        <v>13.3</v>
      </c>
      <c r="R361" s="2">
        <v>0.3</v>
      </c>
      <c r="S361" s="2">
        <v>-3.1</v>
      </c>
      <c r="T361" s="2">
        <v>-0.1</v>
      </c>
      <c r="U361" s="5">
        <v>-1</v>
      </c>
      <c r="W361" s="51">
        <f t="shared" si="29"/>
        <v>-0.12000000000000002</v>
      </c>
      <c r="X361" s="51">
        <f t="shared" si="30"/>
        <v>0</v>
      </c>
      <c r="Y361" s="49">
        <f t="shared" si="31"/>
        <v>3.5875320000000004</v>
      </c>
      <c r="Z361" s="9">
        <f t="shared" si="32"/>
        <v>1.7937660000000002</v>
      </c>
    </row>
    <row r="362" spans="1:26" x14ac:dyDescent="0.2">
      <c r="A362" s="2" t="s">
        <v>391</v>
      </c>
      <c r="B362" s="2" t="s">
        <v>20</v>
      </c>
      <c r="C362" s="2">
        <v>43</v>
      </c>
      <c r="D362" s="2">
        <v>18</v>
      </c>
      <c r="E362" s="2">
        <v>10.8</v>
      </c>
      <c r="F362" s="2">
        <v>0.28799999999999998</v>
      </c>
      <c r="G362" s="2">
        <v>0.14799999999999999</v>
      </c>
      <c r="H362" s="2">
        <v>0.875</v>
      </c>
      <c r="I362" s="2">
        <v>2.1</v>
      </c>
      <c r="J362" s="2">
        <v>0.9</v>
      </c>
      <c r="K362" s="2">
        <v>0.2</v>
      </c>
      <c r="L362" s="2">
        <v>0.2</v>
      </c>
      <c r="M362" s="2">
        <v>0.4</v>
      </c>
      <c r="N362" s="2">
        <v>0.7</v>
      </c>
      <c r="O362" s="2">
        <v>2.5</v>
      </c>
      <c r="P362" s="2">
        <v>0.36</v>
      </c>
      <c r="Q362" s="2">
        <v>15.8</v>
      </c>
      <c r="R362" s="2">
        <v>-0.1</v>
      </c>
      <c r="S362" s="2">
        <v>-5.3</v>
      </c>
      <c r="T362" s="2">
        <v>-0.2</v>
      </c>
      <c r="U362" s="5">
        <v>-23</v>
      </c>
      <c r="W362" s="51">
        <f t="shared" si="29"/>
        <v>-4.7200000000000006</v>
      </c>
      <c r="X362" s="51">
        <f t="shared" si="30"/>
        <v>0</v>
      </c>
      <c r="Y362" s="49">
        <f t="shared" si="31"/>
        <v>3.5063999999999993</v>
      </c>
      <c r="Z362" s="9">
        <f t="shared" si="32"/>
        <v>1.7531999999999996</v>
      </c>
    </row>
    <row r="363" spans="1:26" x14ac:dyDescent="0.2">
      <c r="A363" s="2" t="s">
        <v>277</v>
      </c>
      <c r="B363" s="2" t="s">
        <v>29</v>
      </c>
      <c r="C363" s="2">
        <v>41</v>
      </c>
      <c r="D363" s="2">
        <v>35</v>
      </c>
      <c r="E363" s="2">
        <v>7.1</v>
      </c>
      <c r="F363" s="2">
        <v>0.29199999999999998</v>
      </c>
      <c r="G363" s="2">
        <v>0.255</v>
      </c>
      <c r="H363" s="2">
        <v>0.76500000000000001</v>
      </c>
      <c r="I363" s="2">
        <v>0.7</v>
      </c>
      <c r="J363" s="2">
        <v>0.3</v>
      </c>
      <c r="K363" s="2">
        <v>0.3</v>
      </c>
      <c r="L363" s="2">
        <v>0.1</v>
      </c>
      <c r="M363" s="2">
        <v>0.3</v>
      </c>
      <c r="N363" s="2">
        <v>0.6</v>
      </c>
      <c r="O363" s="2">
        <v>2.2000000000000002</v>
      </c>
      <c r="P363" s="2">
        <v>0.40400000000000003</v>
      </c>
      <c r="Q363" s="2">
        <v>19</v>
      </c>
      <c r="R363" s="2">
        <v>-0.3</v>
      </c>
      <c r="S363" s="2">
        <v>-7.4</v>
      </c>
      <c r="T363" s="2">
        <v>-0.3</v>
      </c>
      <c r="U363" s="5">
        <v>-29</v>
      </c>
      <c r="W363" s="51">
        <f t="shared" si="29"/>
        <v>-6.0400000000000009</v>
      </c>
      <c r="X363" s="51">
        <f t="shared" si="30"/>
        <v>0</v>
      </c>
      <c r="Y363" s="49">
        <f t="shared" si="31"/>
        <v>3.4703200000000005</v>
      </c>
      <c r="Z363" s="9">
        <f t="shared" si="32"/>
        <v>1.7351600000000003</v>
      </c>
    </row>
    <row r="364" spans="1:26" x14ac:dyDescent="0.2">
      <c r="A364" s="2" t="s">
        <v>515</v>
      </c>
      <c r="B364" s="2" t="s">
        <v>28</v>
      </c>
      <c r="C364" s="2">
        <v>31</v>
      </c>
      <c r="D364" s="2">
        <v>21</v>
      </c>
      <c r="E364" s="2">
        <v>8.1</v>
      </c>
      <c r="F364" s="2">
        <v>0.53300000000000003</v>
      </c>
      <c r="G364" s="3"/>
      <c r="H364" s="2">
        <v>0.42099999999999999</v>
      </c>
      <c r="I364" s="2">
        <v>2.4</v>
      </c>
      <c r="J364" s="2">
        <v>0.5</v>
      </c>
      <c r="K364" s="2">
        <v>0.2</v>
      </c>
      <c r="L364" s="2">
        <v>0.2</v>
      </c>
      <c r="M364" s="2">
        <v>0.6</v>
      </c>
      <c r="N364" s="2">
        <v>1.1000000000000001</v>
      </c>
      <c r="O364" s="2">
        <v>1.9</v>
      </c>
      <c r="P364" s="2">
        <v>0.52100000000000002</v>
      </c>
      <c r="Q364" s="2">
        <v>12.8</v>
      </c>
      <c r="R364" s="2">
        <v>0.2</v>
      </c>
      <c r="S364" s="2">
        <v>-2.8</v>
      </c>
      <c r="T364" s="2">
        <v>0</v>
      </c>
      <c r="U364" s="5">
        <v>-8</v>
      </c>
      <c r="W364" s="51">
        <f t="shared" si="29"/>
        <v>-1.52</v>
      </c>
      <c r="X364" s="51">
        <f t="shared" si="30"/>
        <v>0</v>
      </c>
      <c r="Y364" s="49">
        <f t="shared" si="31"/>
        <v>3.4607159999999992</v>
      </c>
      <c r="Z364" s="9">
        <f t="shared" si="32"/>
        <v>1.7303579999999996</v>
      </c>
    </row>
    <row r="365" spans="1:26" x14ac:dyDescent="0.2">
      <c r="A365" s="2" t="s">
        <v>513</v>
      </c>
      <c r="B365" s="2" t="s">
        <v>40</v>
      </c>
      <c r="C365" s="2">
        <v>31</v>
      </c>
      <c r="D365" s="2">
        <v>18</v>
      </c>
      <c r="E365" s="2">
        <v>7.5</v>
      </c>
      <c r="F365" s="2">
        <v>0.42599999999999999</v>
      </c>
      <c r="G365" s="2">
        <v>0.2</v>
      </c>
      <c r="H365" s="2">
        <v>0.73699999999999999</v>
      </c>
      <c r="I365" s="2">
        <v>1.8</v>
      </c>
      <c r="J365" s="2">
        <v>0.4</v>
      </c>
      <c r="K365" s="2">
        <v>0.4</v>
      </c>
      <c r="L365" s="2">
        <v>0.4</v>
      </c>
      <c r="M365" s="2">
        <v>0.4</v>
      </c>
      <c r="N365" s="2">
        <v>1.8</v>
      </c>
      <c r="O365" s="2">
        <v>3.5</v>
      </c>
      <c r="P365" s="2">
        <v>0.505</v>
      </c>
      <c r="Q365" s="2">
        <v>23.1</v>
      </c>
      <c r="R365" s="2">
        <v>0.2</v>
      </c>
      <c r="S365" s="2">
        <v>-1.5</v>
      </c>
      <c r="T365" s="2">
        <v>0</v>
      </c>
      <c r="U365" s="5">
        <v>-2</v>
      </c>
      <c r="W365" s="51">
        <f t="shared" si="29"/>
        <v>-0.32</v>
      </c>
      <c r="X365" s="51">
        <f t="shared" si="30"/>
        <v>0</v>
      </c>
      <c r="Y365" s="49">
        <f t="shared" si="31"/>
        <v>3.4037999999999999</v>
      </c>
      <c r="Z365" s="9">
        <f t="shared" si="32"/>
        <v>1.7019</v>
      </c>
    </row>
    <row r="366" spans="1:26" x14ac:dyDescent="0.2">
      <c r="A366" s="2" t="s">
        <v>77</v>
      </c>
      <c r="B366" s="2" t="s">
        <v>23</v>
      </c>
      <c r="C366" s="2">
        <v>40</v>
      </c>
      <c r="D366" s="2">
        <v>22</v>
      </c>
      <c r="E366" s="2">
        <v>7.5</v>
      </c>
      <c r="F366" s="2">
        <v>0.45200000000000001</v>
      </c>
      <c r="G366" s="2">
        <v>0.32100000000000001</v>
      </c>
      <c r="H366" s="2">
        <v>0.8</v>
      </c>
      <c r="I366" s="2">
        <v>0.8</v>
      </c>
      <c r="J366" s="2">
        <v>0.5</v>
      </c>
      <c r="K366" s="2">
        <v>0.3</v>
      </c>
      <c r="L366" s="2">
        <v>0</v>
      </c>
      <c r="M366" s="2">
        <v>0.4</v>
      </c>
      <c r="N366" s="2">
        <v>0.5</v>
      </c>
      <c r="O366" s="2">
        <v>3.8</v>
      </c>
      <c r="P366" s="2">
        <v>0.53600000000000003</v>
      </c>
      <c r="Q366" s="2">
        <v>22</v>
      </c>
      <c r="R366" s="2">
        <v>0.2</v>
      </c>
      <c r="S366" s="2">
        <v>-3.9</v>
      </c>
      <c r="T366" s="2">
        <v>-0.1</v>
      </c>
      <c r="U366" s="5">
        <v>-7</v>
      </c>
      <c r="W366" s="51">
        <f t="shared" si="29"/>
        <v>-1.36</v>
      </c>
      <c r="X366" s="51">
        <f t="shared" si="30"/>
        <v>0</v>
      </c>
      <c r="Y366" s="49">
        <f t="shared" si="31"/>
        <v>3.2971839999999997</v>
      </c>
      <c r="Z366" s="9">
        <f t="shared" si="32"/>
        <v>1.6485919999999998</v>
      </c>
    </row>
    <row r="367" spans="1:26" x14ac:dyDescent="0.2">
      <c r="A367" s="2" t="s">
        <v>161</v>
      </c>
      <c r="B367" s="2" t="s">
        <v>47</v>
      </c>
      <c r="C367" s="2">
        <v>37</v>
      </c>
      <c r="D367" s="2">
        <v>19</v>
      </c>
      <c r="E367" s="2">
        <v>7.7</v>
      </c>
      <c r="F367" s="2">
        <v>0.35899999999999999</v>
      </c>
      <c r="G367" s="2">
        <v>0.28599999999999998</v>
      </c>
      <c r="H367" s="2">
        <v>0.5</v>
      </c>
      <c r="I367" s="2">
        <v>2.2000000000000002</v>
      </c>
      <c r="J367" s="2">
        <v>0.4</v>
      </c>
      <c r="K367" s="2">
        <v>0.1</v>
      </c>
      <c r="L367" s="2">
        <v>0.1</v>
      </c>
      <c r="M367" s="2">
        <v>0.7</v>
      </c>
      <c r="N367" s="2">
        <v>0.3</v>
      </c>
      <c r="O367" s="2">
        <v>3.2</v>
      </c>
      <c r="P367" s="2">
        <v>0.44400000000000001</v>
      </c>
      <c r="Q367" s="2">
        <v>24.7</v>
      </c>
      <c r="R367" s="2">
        <v>-0.2</v>
      </c>
      <c r="S367" s="2">
        <v>-8.1999999999999993</v>
      </c>
      <c r="T367" s="2">
        <v>-0.2</v>
      </c>
      <c r="U367" s="5">
        <v>-27</v>
      </c>
      <c r="W367" s="51">
        <f t="shared" si="29"/>
        <v>-5.5600000000000005</v>
      </c>
      <c r="X367" s="51">
        <f t="shared" si="30"/>
        <v>0</v>
      </c>
      <c r="Y367" s="49">
        <f t="shared" si="31"/>
        <v>3.2382079999999998</v>
      </c>
      <c r="Z367" s="9">
        <f t="shared" si="32"/>
        <v>1.6191039999999999</v>
      </c>
    </row>
    <row r="368" spans="1:26" x14ac:dyDescent="0.2">
      <c r="A368" s="2" t="s">
        <v>569</v>
      </c>
      <c r="B368" s="2" t="s">
        <v>31</v>
      </c>
      <c r="C368" s="2">
        <v>42</v>
      </c>
      <c r="D368" s="2">
        <v>29</v>
      </c>
      <c r="E368" s="2">
        <v>7.6</v>
      </c>
      <c r="F368" s="2">
        <v>0.442</v>
      </c>
      <c r="G368" s="3"/>
      <c r="H368" s="2">
        <v>0.72399999999999998</v>
      </c>
      <c r="I368" s="2">
        <v>1.9</v>
      </c>
      <c r="J368" s="2">
        <v>0.1</v>
      </c>
      <c r="K368" s="2">
        <v>0.1</v>
      </c>
      <c r="L368" s="2">
        <v>0.2</v>
      </c>
      <c r="M368" s="2">
        <v>0.3</v>
      </c>
      <c r="N368" s="2">
        <v>1.3</v>
      </c>
      <c r="O368" s="2">
        <v>2</v>
      </c>
      <c r="P368" s="2">
        <v>0.52900000000000003</v>
      </c>
      <c r="Q368" s="2">
        <v>13.1</v>
      </c>
      <c r="R368" s="2">
        <v>0.5</v>
      </c>
      <c r="S368" s="2">
        <v>-4.2</v>
      </c>
      <c r="T368" s="2">
        <v>-0.1</v>
      </c>
      <c r="U368" s="5">
        <v>4</v>
      </c>
      <c r="W368" s="51">
        <f t="shared" si="29"/>
        <v>0.96000000000000008</v>
      </c>
      <c r="X368" s="51">
        <f t="shared" si="30"/>
        <v>0</v>
      </c>
      <c r="Y368" s="49">
        <f t="shared" si="31"/>
        <v>3.2340800000000001</v>
      </c>
      <c r="Z368" s="9">
        <f t="shared" si="32"/>
        <v>1.61704</v>
      </c>
    </row>
    <row r="369" spans="1:26" x14ac:dyDescent="0.2">
      <c r="A369" s="2" t="s">
        <v>583</v>
      </c>
      <c r="B369" s="2" t="s">
        <v>33</v>
      </c>
      <c r="C369" s="2">
        <v>33</v>
      </c>
      <c r="D369" s="2">
        <v>22</v>
      </c>
      <c r="E369" s="2">
        <v>7.4</v>
      </c>
      <c r="F369" s="2">
        <v>0.40500000000000003</v>
      </c>
      <c r="G369" s="2">
        <v>0.5</v>
      </c>
      <c r="H369" s="2">
        <v>0.45</v>
      </c>
      <c r="I369" s="2">
        <v>1.6</v>
      </c>
      <c r="J369" s="2">
        <v>0.2</v>
      </c>
      <c r="K369" s="2">
        <v>0</v>
      </c>
      <c r="L369" s="2">
        <v>0.6</v>
      </c>
      <c r="M369" s="2">
        <v>0.5</v>
      </c>
      <c r="N369" s="2">
        <v>1</v>
      </c>
      <c r="O369" s="2">
        <v>2.2000000000000002</v>
      </c>
      <c r="P369" s="2">
        <v>0.47199999999999998</v>
      </c>
      <c r="Q369" s="2">
        <v>17.600000000000001</v>
      </c>
      <c r="R369" s="2">
        <v>0</v>
      </c>
      <c r="S369" s="2">
        <v>-5.6</v>
      </c>
      <c r="T369" s="2">
        <v>-0.1</v>
      </c>
      <c r="U369" s="5">
        <v>-19</v>
      </c>
      <c r="W369" s="51">
        <f t="shared" si="29"/>
        <v>-3.8400000000000003</v>
      </c>
      <c r="X369" s="51">
        <f t="shared" si="30"/>
        <v>0</v>
      </c>
      <c r="Y369" s="49">
        <f t="shared" si="31"/>
        <v>3.1313919999999995</v>
      </c>
      <c r="Z369" s="9">
        <f t="shared" si="32"/>
        <v>1.5656959999999998</v>
      </c>
    </row>
    <row r="370" spans="1:26" x14ac:dyDescent="0.2">
      <c r="A370" s="2" t="s">
        <v>603</v>
      </c>
      <c r="B370" s="2" t="s">
        <v>23</v>
      </c>
      <c r="C370" s="2">
        <v>40</v>
      </c>
      <c r="D370" s="2">
        <v>20</v>
      </c>
      <c r="E370" s="2">
        <v>7.6</v>
      </c>
      <c r="F370" s="2">
        <v>0.39100000000000001</v>
      </c>
      <c r="G370" s="2">
        <v>0.4</v>
      </c>
      <c r="H370" s="2">
        <v>1</v>
      </c>
      <c r="I370" s="2">
        <v>1.9</v>
      </c>
      <c r="J370" s="2">
        <v>1.1000000000000001</v>
      </c>
      <c r="K370" s="2">
        <v>0.1</v>
      </c>
      <c r="L370" s="2">
        <v>0</v>
      </c>
      <c r="M370" s="2">
        <v>0.7</v>
      </c>
      <c r="N370" s="2">
        <v>0.5</v>
      </c>
      <c r="O370" s="2">
        <v>1.4</v>
      </c>
      <c r="P370" s="2">
        <v>0.58599999999999997</v>
      </c>
      <c r="Q370" s="2">
        <v>10.4</v>
      </c>
      <c r="R370" s="2">
        <v>0.1</v>
      </c>
      <c r="S370" s="2">
        <v>-4.0999999999999996</v>
      </c>
      <c r="T370" s="2">
        <v>-0.1</v>
      </c>
      <c r="U370" s="5">
        <v>-15</v>
      </c>
      <c r="W370" s="51">
        <f t="shared" si="29"/>
        <v>-3</v>
      </c>
      <c r="X370" s="51">
        <f t="shared" si="30"/>
        <v>0</v>
      </c>
      <c r="Y370" s="49">
        <f t="shared" si="31"/>
        <v>3.0803199999999999</v>
      </c>
      <c r="Z370" s="9">
        <f t="shared" si="32"/>
        <v>1.54016</v>
      </c>
    </row>
    <row r="371" spans="1:26" x14ac:dyDescent="0.2">
      <c r="A371" s="2" t="s">
        <v>371</v>
      </c>
      <c r="B371" s="2" t="s">
        <v>46</v>
      </c>
      <c r="C371" s="2">
        <v>28</v>
      </c>
      <c r="D371" s="2">
        <v>6</v>
      </c>
      <c r="E371" s="2">
        <v>26.2</v>
      </c>
      <c r="F371" s="2">
        <v>0.46300000000000002</v>
      </c>
      <c r="G371" s="2">
        <v>0.316</v>
      </c>
      <c r="H371" s="2">
        <v>0.8</v>
      </c>
      <c r="I371" s="2">
        <v>4.8</v>
      </c>
      <c r="J371" s="2">
        <v>0.8</v>
      </c>
      <c r="K371" s="2">
        <v>0.5</v>
      </c>
      <c r="L371" s="2">
        <v>0.3</v>
      </c>
      <c r="M371" s="2">
        <v>0.5</v>
      </c>
      <c r="N371" s="2">
        <v>2.2999999999999998</v>
      </c>
      <c r="O371" s="2">
        <v>10.7</v>
      </c>
      <c r="P371" s="2">
        <v>0.54800000000000004</v>
      </c>
      <c r="Q371" s="2">
        <v>16.899999999999999</v>
      </c>
      <c r="R371" s="2">
        <v>0.3</v>
      </c>
      <c r="S371" s="2">
        <v>-2.5</v>
      </c>
      <c r="T371" s="2">
        <v>0</v>
      </c>
      <c r="U371" s="5">
        <v>3</v>
      </c>
      <c r="W371" s="51">
        <f t="shared" si="29"/>
        <v>0.72000000000000008</v>
      </c>
      <c r="X371" s="51">
        <f t="shared" si="30"/>
        <v>0</v>
      </c>
      <c r="Y371" s="49">
        <f t="shared" si="31"/>
        <v>2.9816640000000003</v>
      </c>
      <c r="Z371" s="9">
        <f t="shared" si="32"/>
        <v>1.4908320000000002</v>
      </c>
    </row>
    <row r="372" spans="1:26" x14ac:dyDescent="0.2">
      <c r="A372" s="2" t="s">
        <v>644</v>
      </c>
      <c r="B372" s="2" t="s">
        <v>39</v>
      </c>
      <c r="C372" s="2">
        <v>26</v>
      </c>
      <c r="D372" s="2">
        <v>25</v>
      </c>
      <c r="E372" s="2">
        <v>6.4</v>
      </c>
      <c r="F372" s="2">
        <v>0.27900000000000003</v>
      </c>
      <c r="G372" s="2">
        <v>0.23699999999999999</v>
      </c>
      <c r="H372" s="2">
        <v>0.625</v>
      </c>
      <c r="I372" s="2">
        <v>0.8</v>
      </c>
      <c r="J372" s="2">
        <v>0.4</v>
      </c>
      <c r="K372" s="2">
        <v>0.4</v>
      </c>
      <c r="L372" s="2">
        <v>0.1</v>
      </c>
      <c r="M372" s="2">
        <v>0.3</v>
      </c>
      <c r="N372" s="2">
        <v>0.7</v>
      </c>
      <c r="O372" s="2">
        <v>2.2999999999999998</v>
      </c>
      <c r="P372" s="2">
        <v>0.38</v>
      </c>
      <c r="Q372" s="2">
        <v>21.9</v>
      </c>
      <c r="R372" s="2">
        <v>-0.2</v>
      </c>
      <c r="S372" s="2">
        <v>-6.2</v>
      </c>
      <c r="T372" s="2">
        <v>-0.2</v>
      </c>
      <c r="U372" s="5">
        <v>-27</v>
      </c>
      <c r="W372" s="51">
        <f t="shared" si="29"/>
        <v>-5.5600000000000005</v>
      </c>
      <c r="X372" s="51">
        <f t="shared" si="30"/>
        <v>0</v>
      </c>
      <c r="Y372" s="49">
        <f t="shared" si="31"/>
        <v>2.9340000000000002</v>
      </c>
      <c r="Z372" s="9">
        <f t="shared" si="32"/>
        <v>1.4670000000000001</v>
      </c>
    </row>
    <row r="373" spans="1:26" x14ac:dyDescent="0.2">
      <c r="A373" s="2" t="s">
        <v>550</v>
      </c>
      <c r="B373" s="2" t="s">
        <v>31</v>
      </c>
      <c r="C373" s="2">
        <v>42</v>
      </c>
      <c r="D373" s="2">
        <v>33</v>
      </c>
      <c r="E373" s="2">
        <v>4.0999999999999996</v>
      </c>
      <c r="F373" s="2">
        <v>0.36099999999999999</v>
      </c>
      <c r="G373" s="2">
        <v>0.217</v>
      </c>
      <c r="H373" s="2">
        <v>0.73299999999999998</v>
      </c>
      <c r="I373" s="2">
        <v>0.5</v>
      </c>
      <c r="J373" s="2">
        <v>0.5</v>
      </c>
      <c r="K373" s="2">
        <v>0.1</v>
      </c>
      <c r="L373" s="2">
        <v>0</v>
      </c>
      <c r="M373" s="2">
        <v>0.2</v>
      </c>
      <c r="N373" s="2">
        <v>0.2</v>
      </c>
      <c r="O373" s="2">
        <v>2.1</v>
      </c>
      <c r="P373" s="2">
        <v>0.433</v>
      </c>
      <c r="Q373" s="2">
        <v>27.8</v>
      </c>
      <c r="R373" s="2">
        <v>-0.1</v>
      </c>
      <c r="S373" s="2">
        <v>-7.3</v>
      </c>
      <c r="T373" s="2">
        <v>-0.2</v>
      </c>
      <c r="U373" s="5">
        <v>-18</v>
      </c>
      <c r="W373" s="51">
        <f t="shared" si="29"/>
        <v>-3.72</v>
      </c>
      <c r="X373" s="51">
        <f t="shared" si="30"/>
        <v>0</v>
      </c>
      <c r="Y373" s="49">
        <f t="shared" si="31"/>
        <v>2.850276</v>
      </c>
      <c r="Z373" s="9">
        <f t="shared" si="32"/>
        <v>1.425138</v>
      </c>
    </row>
    <row r="374" spans="1:26" x14ac:dyDescent="0.2">
      <c r="A374" s="2" t="s">
        <v>501</v>
      </c>
      <c r="B374" s="2" t="s">
        <v>41</v>
      </c>
      <c r="C374" s="2">
        <v>53</v>
      </c>
      <c r="D374" s="2">
        <v>25</v>
      </c>
      <c r="E374" s="2">
        <v>5.6</v>
      </c>
      <c r="F374" s="2">
        <v>0.441</v>
      </c>
      <c r="G374" s="2">
        <v>0</v>
      </c>
      <c r="H374" s="2">
        <v>0.57099999999999995</v>
      </c>
      <c r="I374" s="2">
        <v>1.4</v>
      </c>
      <c r="J374" s="2">
        <v>0.3</v>
      </c>
      <c r="K374" s="2">
        <v>0.1</v>
      </c>
      <c r="L374" s="2">
        <v>0.2</v>
      </c>
      <c r="M374" s="2">
        <v>0.4</v>
      </c>
      <c r="N374" s="2">
        <v>0.5</v>
      </c>
      <c r="O374" s="2">
        <v>1.5</v>
      </c>
      <c r="P374" s="2">
        <v>0.47299999999999998</v>
      </c>
      <c r="Q374" s="2">
        <v>15.5</v>
      </c>
      <c r="R374" s="2">
        <v>0.1</v>
      </c>
      <c r="S374" s="2">
        <v>-4.9000000000000004</v>
      </c>
      <c r="T374" s="2">
        <v>-0.1</v>
      </c>
      <c r="U374" s="5">
        <v>-12</v>
      </c>
      <c r="W374" s="51">
        <f t="shared" si="29"/>
        <v>-2.4000000000000004</v>
      </c>
      <c r="X374" s="51">
        <f t="shared" si="30"/>
        <v>0</v>
      </c>
      <c r="Y374" s="49">
        <f t="shared" si="31"/>
        <v>2.8395000000000006</v>
      </c>
      <c r="Z374" s="9">
        <f t="shared" si="32"/>
        <v>1.4197500000000003</v>
      </c>
    </row>
    <row r="375" spans="1:26" x14ac:dyDescent="0.2">
      <c r="A375" s="2" t="s">
        <v>643</v>
      </c>
      <c r="B375" s="2" t="s">
        <v>37</v>
      </c>
      <c r="C375" s="2">
        <v>36</v>
      </c>
      <c r="D375" s="2">
        <v>13</v>
      </c>
      <c r="E375" s="2">
        <v>8.1999999999999993</v>
      </c>
      <c r="F375" s="2">
        <v>0.52200000000000002</v>
      </c>
      <c r="G375" s="2">
        <v>0</v>
      </c>
      <c r="H375" s="2">
        <v>0.73299999999999998</v>
      </c>
      <c r="I375" s="2">
        <v>2.2000000000000002</v>
      </c>
      <c r="J375" s="2">
        <v>0.2</v>
      </c>
      <c r="K375" s="2">
        <v>0.2</v>
      </c>
      <c r="L375" s="2">
        <v>0.5</v>
      </c>
      <c r="M375" s="2">
        <v>0.5</v>
      </c>
      <c r="N375" s="2">
        <v>0.8</v>
      </c>
      <c r="O375" s="2">
        <v>2.7</v>
      </c>
      <c r="P375" s="2">
        <v>0.59099999999999997</v>
      </c>
      <c r="Q375" s="2">
        <v>15.4</v>
      </c>
      <c r="R375" s="2">
        <v>0.3</v>
      </c>
      <c r="S375" s="2">
        <v>-2</v>
      </c>
      <c r="T375" s="2">
        <v>0</v>
      </c>
      <c r="U375" s="5">
        <v>7</v>
      </c>
      <c r="W375" s="51">
        <f t="shared" si="29"/>
        <v>1.52</v>
      </c>
      <c r="X375" s="51">
        <f t="shared" si="30"/>
        <v>0</v>
      </c>
      <c r="Y375" s="49">
        <f t="shared" si="31"/>
        <v>2.7745640000000003</v>
      </c>
      <c r="Z375" s="9">
        <f t="shared" si="32"/>
        <v>1.3872820000000001</v>
      </c>
    </row>
    <row r="376" spans="1:26" x14ac:dyDescent="0.2">
      <c r="A376" s="2" t="s">
        <v>175</v>
      </c>
      <c r="B376" s="2" t="s">
        <v>24</v>
      </c>
      <c r="C376" s="2">
        <v>61</v>
      </c>
      <c r="D376" s="2">
        <v>36</v>
      </c>
      <c r="E376" s="2">
        <v>7.9</v>
      </c>
      <c r="F376" s="2">
        <v>0.36399999999999999</v>
      </c>
      <c r="G376" s="2">
        <v>0.32100000000000001</v>
      </c>
      <c r="H376" s="2">
        <v>0.83299999999999996</v>
      </c>
      <c r="I376" s="2">
        <v>0.6</v>
      </c>
      <c r="J376" s="2">
        <v>0.6</v>
      </c>
      <c r="K376" s="2">
        <v>0</v>
      </c>
      <c r="L376" s="2">
        <v>0</v>
      </c>
      <c r="M376" s="2">
        <v>0.3</v>
      </c>
      <c r="N376" s="2">
        <v>0.6</v>
      </c>
      <c r="O376" s="2">
        <v>2.6</v>
      </c>
      <c r="P376" s="2">
        <v>0.46200000000000002</v>
      </c>
      <c r="Q376" s="2">
        <v>17.899999999999999</v>
      </c>
      <c r="R376" s="2">
        <v>0.1</v>
      </c>
      <c r="S376" s="2">
        <v>-6</v>
      </c>
      <c r="T376" s="2">
        <v>-0.3</v>
      </c>
      <c r="U376" s="5">
        <v>-15</v>
      </c>
      <c r="W376" s="51">
        <f t="shared" si="29"/>
        <v>-3.08</v>
      </c>
      <c r="X376" s="51">
        <f t="shared" si="30"/>
        <v>0</v>
      </c>
      <c r="Y376" s="49">
        <f t="shared" si="31"/>
        <v>2.7665280000000001</v>
      </c>
      <c r="Z376" s="9">
        <f t="shared" si="32"/>
        <v>1.383264</v>
      </c>
    </row>
    <row r="377" spans="1:26" x14ac:dyDescent="0.2">
      <c r="A377" s="2" t="s">
        <v>561</v>
      </c>
      <c r="B377" s="2" t="s">
        <v>22</v>
      </c>
      <c r="C377" s="2">
        <v>51</v>
      </c>
      <c r="D377" s="2">
        <v>12</v>
      </c>
      <c r="E377" s="2">
        <v>9.5</v>
      </c>
      <c r="F377" s="2">
        <v>0.40899999999999997</v>
      </c>
      <c r="G377" s="2">
        <v>0</v>
      </c>
      <c r="H377" s="2">
        <v>0.71399999999999997</v>
      </c>
      <c r="I377" s="2">
        <v>2.6</v>
      </c>
      <c r="J377" s="2">
        <v>0.4</v>
      </c>
      <c r="K377" s="2">
        <v>0.4</v>
      </c>
      <c r="L377" s="2">
        <v>0.6</v>
      </c>
      <c r="M377" s="2">
        <v>0.4</v>
      </c>
      <c r="N377" s="2">
        <v>1.7</v>
      </c>
      <c r="O377" s="2">
        <v>2.2999999999999998</v>
      </c>
      <c r="P377" s="2">
        <v>0.497</v>
      </c>
      <c r="Q377" s="2">
        <v>13</v>
      </c>
      <c r="R377" s="2">
        <v>0.2</v>
      </c>
      <c r="S377" s="2">
        <v>-0.9</v>
      </c>
      <c r="T377" s="2">
        <v>0</v>
      </c>
      <c r="U377" s="5">
        <v>3</v>
      </c>
      <c r="W377" s="51">
        <f t="shared" si="29"/>
        <v>0.68000000000000016</v>
      </c>
      <c r="X377" s="51">
        <f t="shared" si="30"/>
        <v>0</v>
      </c>
      <c r="Y377" s="49">
        <f t="shared" si="31"/>
        <v>2.7662879999999994</v>
      </c>
      <c r="Z377" s="9">
        <f t="shared" si="32"/>
        <v>1.3831439999999997</v>
      </c>
    </row>
    <row r="378" spans="1:26" x14ac:dyDescent="0.2">
      <c r="A378" s="2" t="s">
        <v>469</v>
      </c>
      <c r="B378" s="2" t="s">
        <v>18</v>
      </c>
      <c r="C378" s="2">
        <v>47</v>
      </c>
      <c r="D378" s="2">
        <v>20</v>
      </c>
      <c r="E378" s="2">
        <v>6.4</v>
      </c>
      <c r="F378" s="2">
        <v>0.60899999999999999</v>
      </c>
      <c r="G378" s="2">
        <v>0</v>
      </c>
      <c r="H378" s="2">
        <v>0.625</v>
      </c>
      <c r="I378" s="2">
        <v>1.6</v>
      </c>
      <c r="J378" s="2">
        <v>0.6</v>
      </c>
      <c r="K378" s="2">
        <v>0.1</v>
      </c>
      <c r="L378" s="2">
        <v>0.1</v>
      </c>
      <c r="M378" s="2">
        <v>0.2</v>
      </c>
      <c r="N378" s="2">
        <v>0.9</v>
      </c>
      <c r="O378" s="2">
        <v>1.7</v>
      </c>
      <c r="P378" s="2">
        <v>0.622</v>
      </c>
      <c r="Q378" s="2">
        <v>10.1</v>
      </c>
      <c r="R378" s="2">
        <v>0.4</v>
      </c>
      <c r="S378" s="2">
        <v>-1.8</v>
      </c>
      <c r="T378" s="2">
        <v>0</v>
      </c>
      <c r="U378" s="5">
        <v>21</v>
      </c>
      <c r="W378" s="51">
        <f t="shared" si="29"/>
        <v>4.3600000000000003</v>
      </c>
      <c r="X378" s="51">
        <f t="shared" si="30"/>
        <v>0</v>
      </c>
      <c r="Y378" s="49">
        <f t="shared" si="31"/>
        <v>2.7019199999999994</v>
      </c>
      <c r="Z378" s="9">
        <f t="shared" si="32"/>
        <v>1.3509599999999997</v>
      </c>
    </row>
    <row r="379" spans="1:26" x14ac:dyDescent="0.2">
      <c r="A379" s="2" t="s">
        <v>596</v>
      </c>
      <c r="B379" s="2" t="s">
        <v>24</v>
      </c>
      <c r="C379" s="2">
        <v>61</v>
      </c>
      <c r="D379" s="2">
        <v>18</v>
      </c>
      <c r="E379" s="2">
        <v>9.6999999999999993</v>
      </c>
      <c r="F379" s="2">
        <v>0.42599999999999999</v>
      </c>
      <c r="G379" s="2">
        <v>0.37</v>
      </c>
      <c r="H379" s="2">
        <v>1</v>
      </c>
      <c r="I379" s="2">
        <v>0.6</v>
      </c>
      <c r="J379" s="2">
        <v>1.6</v>
      </c>
      <c r="K379" s="2">
        <v>0.2</v>
      </c>
      <c r="L379" s="2">
        <v>0.1</v>
      </c>
      <c r="M379" s="2">
        <v>1.1000000000000001</v>
      </c>
      <c r="N379" s="2">
        <v>1.1000000000000001</v>
      </c>
      <c r="O379" s="2">
        <v>3.3</v>
      </c>
      <c r="P379" s="2">
        <v>0.57899999999999996</v>
      </c>
      <c r="Q379" s="2">
        <v>18.2</v>
      </c>
      <c r="R379" s="2">
        <v>0.2</v>
      </c>
      <c r="S379" s="2">
        <v>-4.9000000000000004</v>
      </c>
      <c r="T379" s="2">
        <v>-0.1</v>
      </c>
      <c r="U379" s="5">
        <v>-9</v>
      </c>
      <c r="W379" s="51">
        <f t="shared" si="29"/>
        <v>-1.76</v>
      </c>
      <c r="X379" s="51">
        <f t="shared" si="30"/>
        <v>0</v>
      </c>
      <c r="Y379" s="49">
        <f t="shared" si="31"/>
        <v>2.6861040000000003</v>
      </c>
      <c r="Z379" s="9">
        <f t="shared" si="32"/>
        <v>1.3430520000000001</v>
      </c>
    </row>
    <row r="380" spans="1:26" x14ac:dyDescent="0.2">
      <c r="A380" s="2" t="s">
        <v>376</v>
      </c>
      <c r="B380" s="2" t="s">
        <v>38</v>
      </c>
      <c r="C380" s="2">
        <v>32</v>
      </c>
      <c r="D380" s="2">
        <v>22</v>
      </c>
      <c r="E380" s="2">
        <v>9</v>
      </c>
      <c r="F380" s="2">
        <v>0.41199999999999998</v>
      </c>
      <c r="G380" s="2">
        <v>0.28599999999999998</v>
      </c>
      <c r="H380" s="2">
        <v>0.78900000000000003</v>
      </c>
      <c r="I380" s="2">
        <v>1</v>
      </c>
      <c r="J380" s="2">
        <v>0.5</v>
      </c>
      <c r="K380" s="2">
        <v>0.2</v>
      </c>
      <c r="L380" s="2">
        <v>0</v>
      </c>
      <c r="M380" s="2">
        <v>0.4</v>
      </c>
      <c r="N380" s="2">
        <v>1</v>
      </c>
      <c r="O380" s="2">
        <v>3.6</v>
      </c>
      <c r="P380" s="2">
        <v>0.51700000000000002</v>
      </c>
      <c r="Q380" s="2">
        <v>19.3</v>
      </c>
      <c r="R380" s="2">
        <v>0.1</v>
      </c>
      <c r="S380" s="2">
        <v>-5.5</v>
      </c>
      <c r="T380" s="2">
        <v>-0.2</v>
      </c>
      <c r="U380" s="5">
        <v>-12</v>
      </c>
      <c r="W380" s="51">
        <f t="shared" si="29"/>
        <v>-2.4400000000000004</v>
      </c>
      <c r="X380" s="51">
        <f t="shared" si="30"/>
        <v>0</v>
      </c>
      <c r="Y380" s="49">
        <f t="shared" si="31"/>
        <v>2.6498560000000002</v>
      </c>
      <c r="Z380" s="9">
        <f t="shared" si="32"/>
        <v>1.3249280000000001</v>
      </c>
    </row>
    <row r="381" spans="1:26" x14ac:dyDescent="0.2">
      <c r="A381" s="2" t="s">
        <v>563</v>
      </c>
      <c r="B381" s="2" t="s">
        <v>24</v>
      </c>
      <c r="C381" s="2">
        <v>61</v>
      </c>
      <c r="D381" s="2">
        <v>19</v>
      </c>
      <c r="E381" s="2">
        <v>6.4</v>
      </c>
      <c r="F381" s="2">
        <v>0.625</v>
      </c>
      <c r="G381" s="3"/>
      <c r="H381" s="2">
        <v>0.625</v>
      </c>
      <c r="I381" s="2">
        <v>1.6</v>
      </c>
      <c r="J381" s="2">
        <v>0.2</v>
      </c>
      <c r="K381" s="2">
        <v>0.1</v>
      </c>
      <c r="L381" s="2">
        <v>0.3</v>
      </c>
      <c r="M381" s="2">
        <v>0.2</v>
      </c>
      <c r="N381" s="2">
        <v>0.6</v>
      </c>
      <c r="O381" s="2">
        <v>1.3</v>
      </c>
      <c r="P381" s="2">
        <v>0.64</v>
      </c>
      <c r="Q381" s="2">
        <v>8.6999999999999993</v>
      </c>
      <c r="R381" s="2">
        <v>0.4</v>
      </c>
      <c r="S381" s="2">
        <v>-0.6</v>
      </c>
      <c r="T381" s="2">
        <v>0</v>
      </c>
      <c r="U381" s="5">
        <v>19</v>
      </c>
      <c r="W381" s="51">
        <f t="shared" si="29"/>
        <v>3.9600000000000004</v>
      </c>
      <c r="X381" s="51">
        <f t="shared" si="30"/>
        <v>0</v>
      </c>
      <c r="Y381" s="49">
        <f t="shared" si="31"/>
        <v>2.6235200000000005</v>
      </c>
      <c r="Z381" s="9">
        <f t="shared" si="32"/>
        <v>1.3117600000000003</v>
      </c>
    </row>
    <row r="382" spans="1:26" x14ac:dyDescent="0.2">
      <c r="A382" s="2" t="s">
        <v>614</v>
      </c>
      <c r="B382" s="2" t="s">
        <v>19</v>
      </c>
      <c r="C382" s="2">
        <v>24</v>
      </c>
      <c r="D382" s="2">
        <v>14</v>
      </c>
      <c r="E382" s="2">
        <v>9.6</v>
      </c>
      <c r="F382" s="2">
        <v>0.16700000000000001</v>
      </c>
      <c r="G382" s="2">
        <v>0.17599999999999999</v>
      </c>
      <c r="H382" s="2">
        <v>0.75</v>
      </c>
      <c r="I382" s="2">
        <v>0.8</v>
      </c>
      <c r="J382" s="2">
        <v>1.3</v>
      </c>
      <c r="K382" s="2">
        <v>0.8</v>
      </c>
      <c r="L382" s="2">
        <v>0.1</v>
      </c>
      <c r="M382" s="2">
        <v>0.2</v>
      </c>
      <c r="N382" s="2">
        <v>1</v>
      </c>
      <c r="O382" s="2">
        <v>1</v>
      </c>
      <c r="P382" s="2">
        <v>0.27200000000000002</v>
      </c>
      <c r="Q382" s="2">
        <v>9</v>
      </c>
      <c r="R382" s="2">
        <v>0</v>
      </c>
      <c r="S382" s="2">
        <v>-2.4</v>
      </c>
      <c r="T382" s="2">
        <v>0</v>
      </c>
      <c r="U382" s="5">
        <v>-24</v>
      </c>
      <c r="W382" s="51">
        <f t="shared" si="29"/>
        <v>-4.8000000000000007</v>
      </c>
      <c r="X382" s="51">
        <f t="shared" si="30"/>
        <v>0</v>
      </c>
      <c r="Y382" s="49">
        <f t="shared" si="31"/>
        <v>2.6219200000000003</v>
      </c>
      <c r="Z382" s="9">
        <f t="shared" si="32"/>
        <v>1.3109600000000001</v>
      </c>
    </row>
    <row r="383" spans="1:26" x14ac:dyDescent="0.2">
      <c r="A383" s="2" t="s">
        <v>634</v>
      </c>
      <c r="B383" s="2" t="s">
        <v>33</v>
      </c>
      <c r="C383" s="2">
        <v>33</v>
      </c>
      <c r="D383" s="2">
        <v>9</v>
      </c>
      <c r="E383" s="2">
        <v>12.8</v>
      </c>
      <c r="F383" s="2">
        <v>0.42099999999999999</v>
      </c>
      <c r="G383" s="2">
        <v>0.33300000000000002</v>
      </c>
      <c r="H383" s="2">
        <v>0.71399999999999997</v>
      </c>
      <c r="I383" s="2">
        <v>2.4</v>
      </c>
      <c r="J383" s="2">
        <v>1</v>
      </c>
      <c r="K383" s="2">
        <v>0.2</v>
      </c>
      <c r="L383" s="2">
        <v>0.4</v>
      </c>
      <c r="M383" s="2">
        <v>0.3</v>
      </c>
      <c r="N383" s="2">
        <v>0.9</v>
      </c>
      <c r="O383" s="2">
        <v>4.4000000000000004</v>
      </c>
      <c r="P383" s="2">
        <v>0.48699999999999999</v>
      </c>
      <c r="Q383" s="2">
        <v>18.100000000000001</v>
      </c>
      <c r="R383" s="2">
        <v>0.2</v>
      </c>
      <c r="S383" s="2">
        <v>-1.4</v>
      </c>
      <c r="T383" s="2">
        <v>0</v>
      </c>
      <c r="U383" s="5">
        <v>-2</v>
      </c>
      <c r="W383" s="51">
        <f t="shared" si="29"/>
        <v>-0.32</v>
      </c>
      <c r="X383" s="51">
        <f t="shared" si="30"/>
        <v>0</v>
      </c>
      <c r="Y383" s="49">
        <f t="shared" si="31"/>
        <v>2.5642079999999998</v>
      </c>
      <c r="Z383" s="9">
        <f t="shared" si="32"/>
        <v>1.2821039999999999</v>
      </c>
    </row>
    <row r="384" spans="1:26" x14ac:dyDescent="0.2">
      <c r="A384" s="2" t="s">
        <v>194</v>
      </c>
      <c r="B384" s="2" t="s">
        <v>37</v>
      </c>
      <c r="C384" s="2">
        <v>36</v>
      </c>
      <c r="D384" s="2">
        <v>27</v>
      </c>
      <c r="E384" s="2">
        <v>7</v>
      </c>
      <c r="F384" s="2">
        <v>0.47499999999999998</v>
      </c>
      <c r="G384" s="2">
        <v>0.6</v>
      </c>
      <c r="H384" s="2">
        <v>0.66700000000000004</v>
      </c>
      <c r="I384" s="2">
        <v>0.8</v>
      </c>
      <c r="J384" s="2">
        <v>0.2</v>
      </c>
      <c r="K384" s="2">
        <v>0.2</v>
      </c>
      <c r="L384" s="2">
        <v>0</v>
      </c>
      <c r="M384" s="2">
        <v>0.1</v>
      </c>
      <c r="N384" s="2">
        <v>0.7</v>
      </c>
      <c r="O384" s="2">
        <v>2.1</v>
      </c>
      <c r="P384" s="2">
        <v>0.61199999999999999</v>
      </c>
      <c r="Q384" s="2">
        <v>11.8</v>
      </c>
      <c r="R384" s="2">
        <v>0.4</v>
      </c>
      <c r="S384" s="2">
        <v>-2.8</v>
      </c>
      <c r="T384" s="2">
        <v>0</v>
      </c>
      <c r="U384" s="5">
        <v>11</v>
      </c>
      <c r="W384" s="51">
        <f t="shared" si="29"/>
        <v>2.3600000000000003</v>
      </c>
      <c r="X384" s="51">
        <f t="shared" si="30"/>
        <v>0</v>
      </c>
      <c r="Y384" s="49">
        <f t="shared" si="31"/>
        <v>2.5328160000000004</v>
      </c>
      <c r="Z384" s="9">
        <f t="shared" si="32"/>
        <v>1.2664080000000002</v>
      </c>
    </row>
    <row r="385" spans="1:26" x14ac:dyDescent="0.2">
      <c r="A385" s="2" t="s">
        <v>214</v>
      </c>
      <c r="B385" s="2" t="s">
        <v>21</v>
      </c>
      <c r="C385" s="2">
        <v>41</v>
      </c>
      <c r="D385" s="2">
        <v>16</v>
      </c>
      <c r="E385" s="2">
        <v>8.1</v>
      </c>
      <c r="F385" s="2">
        <v>0.47799999999999998</v>
      </c>
      <c r="G385" s="2">
        <v>0</v>
      </c>
      <c r="H385" s="2">
        <v>0.6</v>
      </c>
      <c r="I385" s="2">
        <v>2.2999999999999998</v>
      </c>
      <c r="J385" s="2">
        <v>0.4</v>
      </c>
      <c r="K385" s="2">
        <v>0.4</v>
      </c>
      <c r="L385" s="2">
        <v>0.1</v>
      </c>
      <c r="M385" s="2">
        <v>0.5</v>
      </c>
      <c r="N385" s="2">
        <v>1.4</v>
      </c>
      <c r="O385" s="2">
        <v>1.9</v>
      </c>
      <c r="P385" s="2">
        <v>0.52400000000000002</v>
      </c>
      <c r="Q385" s="2">
        <v>12.8</v>
      </c>
      <c r="R385" s="2">
        <v>0.2</v>
      </c>
      <c r="S385" s="2">
        <v>-3.2</v>
      </c>
      <c r="T385" s="2">
        <v>0</v>
      </c>
      <c r="U385" s="5">
        <v>-5</v>
      </c>
      <c r="W385" s="51">
        <f t="shared" si="29"/>
        <v>-0.91999999999999993</v>
      </c>
      <c r="X385" s="51">
        <f t="shared" si="30"/>
        <v>0</v>
      </c>
      <c r="Y385" s="49">
        <f t="shared" si="31"/>
        <v>2.5315840000000001</v>
      </c>
      <c r="Z385" s="9">
        <f t="shared" si="32"/>
        <v>1.265792</v>
      </c>
    </row>
    <row r="386" spans="1:26" x14ac:dyDescent="0.2">
      <c r="A386" s="2" t="s">
        <v>595</v>
      </c>
      <c r="B386" s="2" t="s">
        <v>20</v>
      </c>
      <c r="C386" s="2">
        <v>43</v>
      </c>
      <c r="D386" s="2">
        <v>16</v>
      </c>
      <c r="E386" s="2">
        <v>6.9</v>
      </c>
      <c r="F386" s="2">
        <v>0.28599999999999998</v>
      </c>
      <c r="G386" s="2">
        <v>0.4</v>
      </c>
      <c r="H386" s="2">
        <v>0.83299999999999996</v>
      </c>
      <c r="I386" s="2">
        <v>1.1000000000000001</v>
      </c>
      <c r="J386" s="2">
        <v>0.5</v>
      </c>
      <c r="K386" s="2">
        <v>0.3</v>
      </c>
      <c r="L386" s="2">
        <v>0.3</v>
      </c>
      <c r="M386" s="2">
        <v>0.3</v>
      </c>
      <c r="N386" s="2">
        <v>0.3</v>
      </c>
      <c r="O386" s="2">
        <v>1.6</v>
      </c>
      <c r="P386" s="2">
        <v>0.40799999999999997</v>
      </c>
      <c r="Q386" s="2">
        <v>13.7</v>
      </c>
      <c r="R386" s="2">
        <v>0.1</v>
      </c>
      <c r="S386" s="2">
        <v>-3.9</v>
      </c>
      <c r="T386" s="2">
        <v>-0.1</v>
      </c>
      <c r="U386" s="5">
        <v>-17</v>
      </c>
      <c r="W386" s="51">
        <f t="shared" si="29"/>
        <v>-3.4000000000000004</v>
      </c>
      <c r="X386" s="51">
        <f t="shared" si="30"/>
        <v>0</v>
      </c>
      <c r="Y386" s="49">
        <f t="shared" si="31"/>
        <v>2.5105920000000004</v>
      </c>
      <c r="Z386" s="9">
        <f t="shared" si="32"/>
        <v>1.2552960000000002</v>
      </c>
    </row>
    <row r="387" spans="1:26" x14ac:dyDescent="0.2">
      <c r="A387" s="2" t="s">
        <v>562</v>
      </c>
      <c r="B387" s="2" t="s">
        <v>45</v>
      </c>
      <c r="C387" s="2">
        <v>51</v>
      </c>
      <c r="D387" s="2">
        <v>30</v>
      </c>
      <c r="E387" s="2">
        <v>10.3</v>
      </c>
      <c r="F387" s="2">
        <v>0.375</v>
      </c>
      <c r="G387" s="2">
        <v>0.318</v>
      </c>
      <c r="H387" s="2">
        <v>0.75</v>
      </c>
      <c r="I387" s="2">
        <v>0.8</v>
      </c>
      <c r="J387" s="2">
        <v>0.4</v>
      </c>
      <c r="K387" s="2">
        <v>0.1</v>
      </c>
      <c r="L387" s="2">
        <v>0</v>
      </c>
      <c r="M387" s="2">
        <v>0.2</v>
      </c>
      <c r="N387" s="2">
        <v>1.2</v>
      </c>
      <c r="O387" s="2">
        <v>2.9</v>
      </c>
      <c r="P387" s="2">
        <v>0.49399999999999999</v>
      </c>
      <c r="Q387" s="2">
        <v>13.7</v>
      </c>
      <c r="R387" s="2">
        <v>0.1</v>
      </c>
      <c r="S387" s="2">
        <v>-4.9000000000000004</v>
      </c>
      <c r="T387" s="2">
        <v>-0.2</v>
      </c>
      <c r="U387" s="5">
        <v>-14</v>
      </c>
      <c r="W387" s="51">
        <f t="shared" si="29"/>
        <v>-2.8400000000000003</v>
      </c>
      <c r="X387" s="51">
        <f t="shared" si="30"/>
        <v>0</v>
      </c>
      <c r="Y387" s="49">
        <f t="shared" si="31"/>
        <v>2.2711199999999998</v>
      </c>
      <c r="Z387" s="9">
        <f t="shared" si="32"/>
        <v>1.1355599999999999</v>
      </c>
    </row>
    <row r="388" spans="1:26" x14ac:dyDescent="0.2">
      <c r="A388" s="2" t="s">
        <v>645</v>
      </c>
      <c r="B388" s="2" t="s">
        <v>36</v>
      </c>
      <c r="C388" s="2">
        <v>29</v>
      </c>
      <c r="D388" s="2">
        <v>19</v>
      </c>
      <c r="E388" s="2">
        <v>5.7</v>
      </c>
      <c r="F388" s="2">
        <v>0.32300000000000001</v>
      </c>
      <c r="G388" s="3"/>
      <c r="H388" s="2">
        <v>0.6</v>
      </c>
      <c r="I388" s="2">
        <v>1.8</v>
      </c>
      <c r="J388" s="2">
        <v>0.2</v>
      </c>
      <c r="K388" s="2">
        <v>0.1</v>
      </c>
      <c r="L388" s="2">
        <v>0.3</v>
      </c>
      <c r="M388" s="2">
        <v>0.2</v>
      </c>
      <c r="N388" s="2">
        <v>0.9</v>
      </c>
      <c r="O388" s="2">
        <v>1.2</v>
      </c>
      <c r="P388" s="2">
        <v>0.34599999999999997</v>
      </c>
      <c r="Q388" s="2">
        <v>14.8</v>
      </c>
      <c r="R388" s="2">
        <v>0</v>
      </c>
      <c r="S388" s="2">
        <v>-7.3</v>
      </c>
      <c r="T388" s="2">
        <v>-0.1</v>
      </c>
      <c r="U388" s="5">
        <v>-22</v>
      </c>
      <c r="W388" s="51">
        <f t="shared" si="29"/>
        <v>-4.4400000000000004</v>
      </c>
      <c r="X388" s="51">
        <f t="shared" si="30"/>
        <v>0</v>
      </c>
      <c r="Y388" s="49">
        <f t="shared" si="31"/>
        <v>2.2611520000000005</v>
      </c>
      <c r="Z388" s="9">
        <f t="shared" si="32"/>
        <v>1.1305760000000002</v>
      </c>
    </row>
    <row r="389" spans="1:26" x14ac:dyDescent="0.2">
      <c r="A389" s="2" t="s">
        <v>592</v>
      </c>
      <c r="B389" s="2" t="s">
        <v>33</v>
      </c>
      <c r="C389" s="2">
        <v>33</v>
      </c>
      <c r="D389" s="2">
        <v>8</v>
      </c>
      <c r="E389" s="2">
        <v>10.5</v>
      </c>
      <c r="F389" s="2">
        <v>0.33300000000000002</v>
      </c>
      <c r="G389" s="2">
        <v>0.27300000000000002</v>
      </c>
      <c r="H389" s="2">
        <v>0.85699999999999998</v>
      </c>
      <c r="I389" s="2">
        <v>1.1000000000000001</v>
      </c>
      <c r="J389" s="2">
        <v>2.4</v>
      </c>
      <c r="K389" s="2">
        <v>0.3</v>
      </c>
      <c r="L389" s="2">
        <v>0</v>
      </c>
      <c r="M389" s="2">
        <v>0.4</v>
      </c>
      <c r="N389" s="2">
        <v>0.6</v>
      </c>
      <c r="O389" s="2">
        <v>4.4000000000000004</v>
      </c>
      <c r="P389" s="2">
        <v>0.41599999999999998</v>
      </c>
      <c r="Q389" s="2">
        <v>25.3</v>
      </c>
      <c r="R389" s="2">
        <v>0</v>
      </c>
      <c r="S389" s="2">
        <v>-4.4000000000000004</v>
      </c>
      <c r="T389" s="2">
        <v>-0.1</v>
      </c>
      <c r="U389" s="5">
        <v>-13</v>
      </c>
      <c r="W389" s="51">
        <f t="shared" si="29"/>
        <v>-2.64</v>
      </c>
      <c r="X389" s="51">
        <f t="shared" si="30"/>
        <v>0</v>
      </c>
      <c r="Y389" s="49">
        <f t="shared" si="31"/>
        <v>2.1281279999999998</v>
      </c>
      <c r="Z389" s="9">
        <f t="shared" si="32"/>
        <v>1.0640639999999999</v>
      </c>
    </row>
    <row r="390" spans="1:26" x14ac:dyDescent="0.2">
      <c r="A390" s="2" t="s">
        <v>463</v>
      </c>
      <c r="B390" s="2" t="s">
        <v>34</v>
      </c>
      <c r="C390" s="2">
        <v>55</v>
      </c>
      <c r="D390" s="2">
        <v>25</v>
      </c>
      <c r="E390" s="2">
        <v>4.9000000000000004</v>
      </c>
      <c r="F390" s="2">
        <v>0.38300000000000001</v>
      </c>
      <c r="G390" s="2">
        <v>0.4</v>
      </c>
      <c r="H390" s="2">
        <v>1</v>
      </c>
      <c r="I390" s="2">
        <v>0.2</v>
      </c>
      <c r="J390" s="2">
        <v>0.6</v>
      </c>
      <c r="K390" s="2">
        <v>0</v>
      </c>
      <c r="L390" s="2">
        <v>0</v>
      </c>
      <c r="M390" s="2">
        <v>0.2</v>
      </c>
      <c r="N390" s="2">
        <v>0.2</v>
      </c>
      <c r="O390" s="2">
        <v>2.5</v>
      </c>
      <c r="P390" s="2">
        <v>0.50900000000000001</v>
      </c>
      <c r="Q390" s="2">
        <v>22.7</v>
      </c>
      <c r="R390" s="2">
        <v>0.1</v>
      </c>
      <c r="S390" s="2">
        <v>-7.6</v>
      </c>
      <c r="T390" s="2">
        <v>-0.2</v>
      </c>
      <c r="U390" s="5">
        <v>-11</v>
      </c>
      <c r="W390" s="51">
        <f t="shared" si="29"/>
        <v>-2.2400000000000002</v>
      </c>
      <c r="X390" s="51">
        <f t="shared" si="30"/>
        <v>0</v>
      </c>
      <c r="Y390" s="49">
        <f t="shared" si="31"/>
        <v>2.0124999999999993</v>
      </c>
      <c r="Z390" s="9">
        <f t="shared" si="32"/>
        <v>1.0062499999999996</v>
      </c>
    </row>
    <row r="391" spans="1:26" x14ac:dyDescent="0.2">
      <c r="A391" s="2" t="s">
        <v>571</v>
      </c>
      <c r="B391" s="2" t="s">
        <v>18</v>
      </c>
      <c r="C391" s="2">
        <v>47</v>
      </c>
      <c r="D391" s="2">
        <v>13</v>
      </c>
      <c r="E391" s="2">
        <v>9.6</v>
      </c>
      <c r="F391" s="2">
        <v>0.308</v>
      </c>
      <c r="G391" s="2">
        <v>0.23100000000000001</v>
      </c>
      <c r="H391" s="2">
        <v>0.8</v>
      </c>
      <c r="I391" s="2">
        <v>0.8</v>
      </c>
      <c r="J391" s="2">
        <v>1.1000000000000001</v>
      </c>
      <c r="K391" s="2">
        <v>0.6</v>
      </c>
      <c r="L391" s="2">
        <v>0</v>
      </c>
      <c r="M391" s="2">
        <v>0.5</v>
      </c>
      <c r="N391" s="2">
        <v>1.4</v>
      </c>
      <c r="O391" s="2">
        <v>3.3</v>
      </c>
      <c r="P391" s="2">
        <v>0.38100000000000001</v>
      </c>
      <c r="Q391" s="2">
        <v>21.5</v>
      </c>
      <c r="R391" s="2">
        <v>-0.1</v>
      </c>
      <c r="S391" s="2">
        <v>-8.1999999999999993</v>
      </c>
      <c r="T391" s="2">
        <v>-0.2</v>
      </c>
      <c r="U391" s="5">
        <v>-23</v>
      </c>
      <c r="W391" s="51">
        <f t="shared" si="29"/>
        <v>-4.7200000000000006</v>
      </c>
      <c r="X391" s="51">
        <f t="shared" si="30"/>
        <v>0</v>
      </c>
      <c r="Y391" s="49">
        <f t="shared" si="31"/>
        <v>1.958996</v>
      </c>
      <c r="Z391" s="9">
        <f t="shared" si="32"/>
        <v>0.97949799999999998</v>
      </c>
    </row>
    <row r="392" spans="1:26" x14ac:dyDescent="0.2">
      <c r="A392" s="2" t="s">
        <v>635</v>
      </c>
      <c r="B392" s="2" t="s">
        <v>43</v>
      </c>
      <c r="C392" s="2">
        <v>67</v>
      </c>
      <c r="D392" s="2">
        <v>14</v>
      </c>
      <c r="E392" s="2">
        <v>6.6</v>
      </c>
      <c r="F392" s="2">
        <v>0.35699999999999998</v>
      </c>
      <c r="G392" s="3"/>
      <c r="H392" s="2">
        <v>0.72699999999999998</v>
      </c>
      <c r="I392" s="2">
        <v>1.9</v>
      </c>
      <c r="J392" s="2">
        <v>0.7</v>
      </c>
      <c r="K392" s="2">
        <v>0.2</v>
      </c>
      <c r="L392" s="2">
        <v>0.2</v>
      </c>
      <c r="M392" s="2">
        <v>0.6</v>
      </c>
      <c r="N392" s="2">
        <v>1.1000000000000001</v>
      </c>
      <c r="O392" s="2">
        <v>1.3</v>
      </c>
      <c r="P392" s="2">
        <v>0.47799999999999998</v>
      </c>
      <c r="Q392" s="2">
        <v>12.6</v>
      </c>
      <c r="R392" s="2">
        <v>0.2</v>
      </c>
      <c r="S392" s="2">
        <v>-0.6</v>
      </c>
      <c r="T392" s="2">
        <v>0</v>
      </c>
      <c r="U392" s="5">
        <v>0</v>
      </c>
      <c r="W392" s="51">
        <f t="shared" ref="W392:W437" si="33">R392*0.4+T392*0.4+U392*0.2</f>
        <v>8.0000000000000016E-2</v>
      </c>
      <c r="X392" s="51">
        <f t="shared" ref="X392:X437" si="34">V392*W392</f>
        <v>0</v>
      </c>
      <c r="Y392" s="49">
        <f t="shared" ref="Y392:Y437" si="35">D392*(O392*P392+1.5*J392+1.2*I392+3*(K392+L392)-M392-N392)/25</f>
        <v>1.9327840000000001</v>
      </c>
      <c r="Z392" s="9">
        <f t="shared" ref="Z392:Z437" si="36">0.5*(X392)+0.5*(Y392)</f>
        <v>0.96639200000000003</v>
      </c>
    </row>
    <row r="393" spans="1:26" x14ac:dyDescent="0.2">
      <c r="A393" s="2" t="s">
        <v>627</v>
      </c>
      <c r="B393" s="2" t="s">
        <v>35</v>
      </c>
      <c r="C393" s="2">
        <v>51</v>
      </c>
      <c r="D393" s="2">
        <v>11</v>
      </c>
      <c r="E393" s="2">
        <v>10.7</v>
      </c>
      <c r="F393" s="2">
        <v>0.31900000000000001</v>
      </c>
      <c r="G393" s="2">
        <v>0.16700000000000001</v>
      </c>
      <c r="H393" s="2">
        <v>0.5</v>
      </c>
      <c r="I393" s="2">
        <v>2.5</v>
      </c>
      <c r="J393" s="2">
        <v>0.3</v>
      </c>
      <c r="K393" s="2">
        <v>0.4</v>
      </c>
      <c r="L393" s="2">
        <v>0.1</v>
      </c>
      <c r="M393" s="2">
        <v>0.4</v>
      </c>
      <c r="N393" s="2">
        <v>1.5</v>
      </c>
      <c r="O393" s="2">
        <v>3.4</v>
      </c>
      <c r="P393" s="2">
        <v>0.36599999999999999</v>
      </c>
      <c r="Q393" s="2">
        <v>20.7</v>
      </c>
      <c r="R393" s="2">
        <v>-0.1</v>
      </c>
      <c r="S393" s="2">
        <v>-7.5</v>
      </c>
      <c r="T393" s="2">
        <v>-0.2</v>
      </c>
      <c r="U393" s="5">
        <v>-22</v>
      </c>
      <c r="W393" s="51">
        <f t="shared" si="33"/>
        <v>-4.5200000000000005</v>
      </c>
      <c r="X393" s="51">
        <f t="shared" si="34"/>
        <v>0</v>
      </c>
      <c r="Y393" s="49">
        <f t="shared" si="35"/>
        <v>1.8895359999999999</v>
      </c>
      <c r="Z393" s="9">
        <f t="shared" si="36"/>
        <v>0.94476799999999994</v>
      </c>
    </row>
    <row r="394" spans="1:26" x14ac:dyDescent="0.2">
      <c r="A394" s="2" t="s">
        <v>517</v>
      </c>
      <c r="B394" s="2" t="s">
        <v>29</v>
      </c>
      <c r="C394" s="2">
        <v>41</v>
      </c>
      <c r="D394" s="2">
        <v>16</v>
      </c>
      <c r="E394" s="2">
        <v>5</v>
      </c>
      <c r="F394" s="2">
        <v>0.44800000000000001</v>
      </c>
      <c r="G394" s="2">
        <v>0.38500000000000001</v>
      </c>
      <c r="H394" s="2">
        <v>0</v>
      </c>
      <c r="I394" s="2">
        <v>0.9</v>
      </c>
      <c r="J394" s="2">
        <v>0.7</v>
      </c>
      <c r="K394" s="2">
        <v>0.1</v>
      </c>
      <c r="L394" s="2">
        <v>0.2</v>
      </c>
      <c r="M394" s="2">
        <v>0.7</v>
      </c>
      <c r="N394" s="2">
        <v>0.4</v>
      </c>
      <c r="O394" s="2">
        <v>1.9</v>
      </c>
      <c r="P394" s="2">
        <v>0.51100000000000001</v>
      </c>
      <c r="Q394" s="2">
        <v>22.8</v>
      </c>
      <c r="R394" s="2">
        <v>-0.1</v>
      </c>
      <c r="S394" s="2">
        <v>-4.8</v>
      </c>
      <c r="T394" s="2">
        <v>-0.1</v>
      </c>
      <c r="U394" s="5">
        <v>-23</v>
      </c>
      <c r="W394" s="51">
        <f t="shared" si="33"/>
        <v>-4.6800000000000006</v>
      </c>
      <c r="X394" s="51">
        <f t="shared" si="34"/>
        <v>0</v>
      </c>
      <c r="Y394" s="49">
        <f t="shared" si="35"/>
        <v>1.8565759999999998</v>
      </c>
      <c r="Z394" s="9">
        <f t="shared" si="36"/>
        <v>0.92828799999999989</v>
      </c>
    </row>
    <row r="395" spans="1:26" x14ac:dyDescent="0.2">
      <c r="A395" s="2" t="s">
        <v>362</v>
      </c>
      <c r="B395" s="2" t="s">
        <v>32</v>
      </c>
      <c r="C395" s="2">
        <v>42</v>
      </c>
      <c r="D395" s="2">
        <v>6</v>
      </c>
      <c r="E395" s="2">
        <v>16.5</v>
      </c>
      <c r="F395" s="2">
        <v>0.36399999999999999</v>
      </c>
      <c r="G395" s="2">
        <v>0.111</v>
      </c>
      <c r="H395" s="2">
        <v>0.6</v>
      </c>
      <c r="I395" s="2">
        <v>2</v>
      </c>
      <c r="J395" s="2">
        <v>2.2000000000000002</v>
      </c>
      <c r="K395" s="2">
        <v>0.5</v>
      </c>
      <c r="L395" s="2">
        <v>0.7</v>
      </c>
      <c r="M395" s="2">
        <v>1.7</v>
      </c>
      <c r="N395" s="2">
        <v>1.5</v>
      </c>
      <c r="O395" s="2">
        <v>3.3</v>
      </c>
      <c r="P395" s="2">
        <v>0.41299999999999998</v>
      </c>
      <c r="Q395" s="2">
        <v>15.8</v>
      </c>
      <c r="R395" s="2">
        <v>-0.2</v>
      </c>
      <c r="S395" s="2">
        <v>-6.7</v>
      </c>
      <c r="T395" s="2">
        <v>-0.1</v>
      </c>
      <c r="U395" s="5">
        <v>-35</v>
      </c>
      <c r="W395" s="51">
        <f t="shared" si="33"/>
        <v>-7.12</v>
      </c>
      <c r="X395" s="51">
        <f t="shared" si="34"/>
        <v>0</v>
      </c>
      <c r="Y395" s="49">
        <f t="shared" si="35"/>
        <v>1.7910960000000002</v>
      </c>
      <c r="Z395" s="9">
        <f t="shared" si="36"/>
        <v>0.89554800000000012</v>
      </c>
    </row>
    <row r="396" spans="1:26" x14ac:dyDescent="0.2">
      <c r="A396" s="2" t="s">
        <v>623</v>
      </c>
      <c r="B396" s="2" t="s">
        <v>46</v>
      </c>
      <c r="C396" s="2">
        <v>28</v>
      </c>
      <c r="D396" s="2">
        <v>8</v>
      </c>
      <c r="E396" s="2">
        <v>9.5</v>
      </c>
      <c r="F396" s="2">
        <v>0.45200000000000001</v>
      </c>
      <c r="G396" s="2">
        <v>0.33300000000000002</v>
      </c>
      <c r="H396" s="2">
        <v>0.81799999999999995</v>
      </c>
      <c r="I396" s="2">
        <v>2.8</v>
      </c>
      <c r="J396" s="2">
        <v>0.5</v>
      </c>
      <c r="K396" s="2">
        <v>0.1</v>
      </c>
      <c r="L396" s="2">
        <v>0.1</v>
      </c>
      <c r="M396" s="2">
        <v>0.8</v>
      </c>
      <c r="N396" s="2">
        <v>1</v>
      </c>
      <c r="O396" s="2">
        <v>4.9000000000000004</v>
      </c>
      <c r="P396" s="2">
        <v>0.54400000000000004</v>
      </c>
      <c r="Q396" s="2">
        <v>23.9</v>
      </c>
      <c r="R396" s="2">
        <v>0.1</v>
      </c>
      <c r="S396" s="2">
        <v>-5</v>
      </c>
      <c r="T396" s="2">
        <v>-0.1</v>
      </c>
      <c r="U396" s="5">
        <v>-5</v>
      </c>
      <c r="W396" s="51">
        <f t="shared" si="33"/>
        <v>-1</v>
      </c>
      <c r="X396" s="51">
        <f t="shared" si="34"/>
        <v>0</v>
      </c>
      <c r="Y396" s="49">
        <f t="shared" si="35"/>
        <v>1.7841920000000002</v>
      </c>
      <c r="Z396" s="9">
        <f t="shared" si="36"/>
        <v>0.89209600000000011</v>
      </c>
    </row>
    <row r="397" spans="1:26" x14ac:dyDescent="0.2">
      <c r="A397" s="2" t="s">
        <v>459</v>
      </c>
      <c r="B397" s="2" t="s">
        <v>26</v>
      </c>
      <c r="C397" s="2">
        <v>51</v>
      </c>
      <c r="D397" s="2">
        <v>12</v>
      </c>
      <c r="E397" s="2">
        <v>4.4000000000000004</v>
      </c>
      <c r="F397" s="2">
        <v>0.56299999999999994</v>
      </c>
      <c r="G397" s="2">
        <v>0.25</v>
      </c>
      <c r="H397" s="2">
        <v>0.5</v>
      </c>
      <c r="I397" s="2">
        <v>1.4</v>
      </c>
      <c r="J397" s="2">
        <v>0.2</v>
      </c>
      <c r="K397" s="2">
        <v>0.1</v>
      </c>
      <c r="L397" s="2">
        <v>0.2</v>
      </c>
      <c r="M397" s="2">
        <v>0.2</v>
      </c>
      <c r="N397" s="2">
        <v>0.1</v>
      </c>
      <c r="O397" s="2">
        <v>1.8</v>
      </c>
      <c r="P397" s="2">
        <v>0.59</v>
      </c>
      <c r="Q397" s="2">
        <v>18.2</v>
      </c>
      <c r="R397" s="2">
        <v>0.2</v>
      </c>
      <c r="S397" s="2">
        <v>-0.8</v>
      </c>
      <c r="T397" s="2">
        <v>0</v>
      </c>
      <c r="U397" s="5">
        <v>15</v>
      </c>
      <c r="W397" s="51">
        <f t="shared" si="33"/>
        <v>3.08</v>
      </c>
      <c r="X397" s="51">
        <f t="shared" si="34"/>
        <v>0</v>
      </c>
      <c r="Y397" s="49">
        <f t="shared" si="35"/>
        <v>1.7481599999999999</v>
      </c>
      <c r="Z397" s="9">
        <f t="shared" si="36"/>
        <v>0.87407999999999997</v>
      </c>
    </row>
    <row r="398" spans="1:26" x14ac:dyDescent="0.2">
      <c r="A398" s="2" t="s">
        <v>73</v>
      </c>
      <c r="B398" s="2" t="s">
        <v>46</v>
      </c>
      <c r="C398" s="2">
        <v>28</v>
      </c>
      <c r="D398" s="2">
        <v>3</v>
      </c>
      <c r="E398" s="2">
        <v>23.7</v>
      </c>
      <c r="F398" s="2">
        <v>0.34399999999999997</v>
      </c>
      <c r="G398" s="2">
        <v>0.4</v>
      </c>
      <c r="H398" s="2">
        <v>0.9</v>
      </c>
      <c r="I398" s="2">
        <v>4</v>
      </c>
      <c r="J398" s="2">
        <v>4.3</v>
      </c>
      <c r="K398" s="2">
        <v>0</v>
      </c>
      <c r="L398" s="2">
        <v>0</v>
      </c>
      <c r="M398" s="2">
        <v>3</v>
      </c>
      <c r="N398" s="2">
        <v>1.3</v>
      </c>
      <c r="O398" s="2">
        <v>11</v>
      </c>
      <c r="P398" s="2">
        <v>0.45300000000000001</v>
      </c>
      <c r="Q398" s="2">
        <v>27.7</v>
      </c>
      <c r="R398" s="2">
        <v>-0.1</v>
      </c>
      <c r="S398" s="2">
        <v>-8.1999999999999993</v>
      </c>
      <c r="T398" s="2">
        <v>-0.1</v>
      </c>
      <c r="U398" s="5">
        <v>-24</v>
      </c>
      <c r="W398" s="51">
        <f t="shared" si="33"/>
        <v>-4.8800000000000008</v>
      </c>
      <c r="X398" s="51">
        <f t="shared" si="34"/>
        <v>0</v>
      </c>
      <c r="Y398" s="49">
        <f t="shared" si="35"/>
        <v>1.4319599999999999</v>
      </c>
      <c r="Z398" s="9">
        <f t="shared" si="36"/>
        <v>0.71597999999999995</v>
      </c>
    </row>
    <row r="399" spans="1:26" x14ac:dyDescent="0.2">
      <c r="A399" s="2" t="s">
        <v>641</v>
      </c>
      <c r="B399" s="2" t="s">
        <v>44</v>
      </c>
      <c r="C399" s="2">
        <v>34</v>
      </c>
      <c r="D399" s="2">
        <v>6</v>
      </c>
      <c r="E399" s="2">
        <v>13.2</v>
      </c>
      <c r="F399" s="2">
        <v>0.34799999999999998</v>
      </c>
      <c r="G399" s="2">
        <v>0.45500000000000002</v>
      </c>
      <c r="H399" s="2">
        <v>0.85699999999999998</v>
      </c>
      <c r="I399" s="2">
        <v>1</v>
      </c>
      <c r="J399" s="2">
        <v>0.7</v>
      </c>
      <c r="K399" s="2">
        <v>0.5</v>
      </c>
      <c r="L399" s="2">
        <v>0</v>
      </c>
      <c r="M399" s="2">
        <v>0</v>
      </c>
      <c r="N399" s="2">
        <v>0.3</v>
      </c>
      <c r="O399" s="2">
        <v>4.5</v>
      </c>
      <c r="P399" s="2">
        <v>0.51800000000000002</v>
      </c>
      <c r="Q399" s="2">
        <v>14.6</v>
      </c>
      <c r="R399" s="2">
        <v>0.2</v>
      </c>
      <c r="S399" s="2">
        <v>-2.4</v>
      </c>
      <c r="T399" s="2">
        <v>0</v>
      </c>
      <c r="U399" s="5">
        <v>4</v>
      </c>
      <c r="W399" s="51">
        <f t="shared" si="33"/>
        <v>0.88000000000000012</v>
      </c>
      <c r="X399" s="51">
        <f t="shared" si="34"/>
        <v>0</v>
      </c>
      <c r="Y399" s="49">
        <f t="shared" si="35"/>
        <v>1.38744</v>
      </c>
      <c r="Z399" s="9">
        <f t="shared" si="36"/>
        <v>0.69372</v>
      </c>
    </row>
    <row r="400" spans="1:26" x14ac:dyDescent="0.2">
      <c r="A400" s="2" t="s">
        <v>580</v>
      </c>
      <c r="B400" s="2" t="s">
        <v>23</v>
      </c>
      <c r="C400" s="2">
        <v>40</v>
      </c>
      <c r="D400" s="2">
        <v>13</v>
      </c>
      <c r="E400" s="2">
        <v>6.8</v>
      </c>
      <c r="F400" s="2">
        <v>0.214</v>
      </c>
      <c r="G400" s="2">
        <v>0</v>
      </c>
      <c r="H400" s="2">
        <v>0.55600000000000005</v>
      </c>
      <c r="I400" s="2">
        <v>1.2</v>
      </c>
      <c r="J400" s="2">
        <v>0.5</v>
      </c>
      <c r="K400" s="2">
        <v>0.4</v>
      </c>
      <c r="L400" s="2">
        <v>0.1</v>
      </c>
      <c r="M400" s="2">
        <v>0.3</v>
      </c>
      <c r="N400" s="2">
        <v>1.1000000000000001</v>
      </c>
      <c r="O400" s="2">
        <v>0.8</v>
      </c>
      <c r="P400" s="2">
        <v>0.30599999999999999</v>
      </c>
      <c r="Q400" s="2">
        <v>10.5</v>
      </c>
      <c r="R400" s="2">
        <v>-0.1</v>
      </c>
      <c r="S400" s="2">
        <v>-4.5999999999999996</v>
      </c>
      <c r="T400" s="2">
        <v>-0.1</v>
      </c>
      <c r="U400" s="5">
        <v>-33</v>
      </c>
      <c r="W400" s="51">
        <f t="shared" si="33"/>
        <v>-6.6800000000000006</v>
      </c>
      <c r="X400" s="51">
        <f t="shared" si="34"/>
        <v>0</v>
      </c>
      <c r="Y400" s="49">
        <f t="shared" si="35"/>
        <v>1.3180960000000002</v>
      </c>
      <c r="Z400" s="9">
        <f t="shared" si="36"/>
        <v>0.65904800000000008</v>
      </c>
    </row>
    <row r="401" spans="1:26" x14ac:dyDescent="0.2">
      <c r="A401" s="2" t="s">
        <v>484</v>
      </c>
      <c r="B401" s="2" t="s">
        <v>18</v>
      </c>
      <c r="C401" s="2">
        <v>47</v>
      </c>
      <c r="D401" s="2">
        <v>2</v>
      </c>
      <c r="E401" s="2">
        <v>15.5</v>
      </c>
      <c r="F401" s="2">
        <v>0.54500000000000004</v>
      </c>
      <c r="G401" s="2">
        <v>0.5</v>
      </c>
      <c r="H401" s="2">
        <v>0</v>
      </c>
      <c r="I401" s="2">
        <v>4.5</v>
      </c>
      <c r="J401" s="2">
        <v>1.5</v>
      </c>
      <c r="K401" s="2">
        <v>0</v>
      </c>
      <c r="L401" s="2">
        <v>1.5</v>
      </c>
      <c r="M401" s="2">
        <v>0</v>
      </c>
      <c r="N401" s="2">
        <v>0</v>
      </c>
      <c r="O401" s="2">
        <v>7</v>
      </c>
      <c r="P401" s="2">
        <v>0.61199999999999999</v>
      </c>
      <c r="Q401" s="2">
        <v>15.7</v>
      </c>
      <c r="R401" s="2">
        <v>0.2</v>
      </c>
      <c r="S401" s="2">
        <v>5.7</v>
      </c>
      <c r="T401" s="2">
        <v>0.1</v>
      </c>
      <c r="U401" s="5">
        <v>37</v>
      </c>
      <c r="W401" s="51">
        <f t="shared" si="33"/>
        <v>7.5200000000000005</v>
      </c>
      <c r="X401" s="51">
        <f t="shared" si="34"/>
        <v>0</v>
      </c>
      <c r="Y401" s="49">
        <f t="shared" si="35"/>
        <v>1.3147199999999999</v>
      </c>
      <c r="Z401" s="9">
        <f t="shared" si="36"/>
        <v>0.65735999999999994</v>
      </c>
    </row>
    <row r="402" spans="1:26" x14ac:dyDescent="0.2">
      <c r="A402" s="2" t="s">
        <v>257</v>
      </c>
      <c r="B402" s="2" t="s">
        <v>43</v>
      </c>
      <c r="C402" s="2">
        <v>67</v>
      </c>
      <c r="D402" s="2">
        <v>10</v>
      </c>
      <c r="E402" s="2">
        <v>8.5</v>
      </c>
      <c r="F402" s="2">
        <v>0.5</v>
      </c>
      <c r="G402" s="3"/>
      <c r="H402" s="2">
        <v>0.3</v>
      </c>
      <c r="I402" s="2">
        <v>2.2999999999999998</v>
      </c>
      <c r="J402" s="2">
        <v>0</v>
      </c>
      <c r="K402" s="2">
        <v>0.1</v>
      </c>
      <c r="L402" s="2">
        <v>0.4</v>
      </c>
      <c r="M402" s="2">
        <v>0.6</v>
      </c>
      <c r="N402" s="2">
        <v>1.5</v>
      </c>
      <c r="O402" s="2">
        <v>1.9</v>
      </c>
      <c r="P402" s="2">
        <v>0.46600000000000003</v>
      </c>
      <c r="Q402" s="2">
        <v>13.4</v>
      </c>
      <c r="R402" s="2">
        <v>0</v>
      </c>
      <c r="S402" s="2">
        <v>-9.6</v>
      </c>
      <c r="T402" s="2">
        <v>-0.2</v>
      </c>
      <c r="U402" s="5">
        <v>-18</v>
      </c>
      <c r="W402" s="51">
        <f t="shared" si="33"/>
        <v>-3.68</v>
      </c>
      <c r="X402" s="51">
        <f t="shared" si="34"/>
        <v>0</v>
      </c>
      <c r="Y402" s="49">
        <f t="shared" si="35"/>
        <v>1.2181600000000001</v>
      </c>
      <c r="Z402" s="9">
        <f t="shared" si="36"/>
        <v>0.60908000000000007</v>
      </c>
    </row>
    <row r="403" spans="1:26" x14ac:dyDescent="0.2">
      <c r="A403" s="2" t="s">
        <v>510</v>
      </c>
      <c r="B403" s="2" t="s">
        <v>34</v>
      </c>
      <c r="C403" s="2">
        <v>55</v>
      </c>
      <c r="D403" s="2">
        <v>5</v>
      </c>
      <c r="E403" s="2">
        <v>10.4</v>
      </c>
      <c r="F403" s="2">
        <v>0.71399999999999997</v>
      </c>
      <c r="G403" s="3"/>
      <c r="H403" s="2">
        <v>1</v>
      </c>
      <c r="I403" s="2">
        <v>2</v>
      </c>
      <c r="J403" s="2">
        <v>0.6</v>
      </c>
      <c r="K403" s="2">
        <v>0.6</v>
      </c>
      <c r="L403" s="2">
        <v>0.2</v>
      </c>
      <c r="M403" s="2">
        <v>0.8</v>
      </c>
      <c r="N403" s="2">
        <v>1.2</v>
      </c>
      <c r="O403" s="2">
        <v>2.8</v>
      </c>
      <c r="P403" s="2">
        <v>0.79900000000000004</v>
      </c>
      <c r="Q403" s="2">
        <v>10.4</v>
      </c>
      <c r="R403" s="2">
        <v>0.1</v>
      </c>
      <c r="S403" s="2">
        <v>-0.6</v>
      </c>
      <c r="T403" s="2">
        <v>0</v>
      </c>
      <c r="U403" s="5">
        <v>13</v>
      </c>
      <c r="W403" s="51">
        <f t="shared" si="33"/>
        <v>2.64</v>
      </c>
      <c r="X403" s="51">
        <f t="shared" si="34"/>
        <v>0</v>
      </c>
      <c r="Y403" s="49">
        <f t="shared" si="35"/>
        <v>1.1874400000000001</v>
      </c>
      <c r="Z403" s="9">
        <f t="shared" si="36"/>
        <v>0.59372000000000003</v>
      </c>
    </row>
    <row r="404" spans="1:26" x14ac:dyDescent="0.2">
      <c r="A404" s="2" t="s">
        <v>610</v>
      </c>
      <c r="B404" s="2" t="s">
        <v>42</v>
      </c>
      <c r="C404" s="2">
        <v>49</v>
      </c>
      <c r="D404" s="2">
        <v>19</v>
      </c>
      <c r="E404" s="2">
        <v>3.9</v>
      </c>
      <c r="F404" s="2">
        <v>0.44400000000000001</v>
      </c>
      <c r="G404" s="3"/>
      <c r="H404" s="2">
        <v>0</v>
      </c>
      <c r="I404" s="2">
        <v>1.2</v>
      </c>
      <c r="J404" s="2">
        <v>0.2</v>
      </c>
      <c r="K404" s="2">
        <v>0.1</v>
      </c>
      <c r="L404" s="2">
        <v>0</v>
      </c>
      <c r="M404" s="2">
        <v>0.2</v>
      </c>
      <c r="N404" s="2">
        <v>0.9</v>
      </c>
      <c r="O404" s="2">
        <v>1.3</v>
      </c>
      <c r="P404" s="2">
        <v>0.43</v>
      </c>
      <c r="Q404" s="2">
        <v>18</v>
      </c>
      <c r="R404" s="2">
        <v>0</v>
      </c>
      <c r="S404" s="2">
        <v>-8.4</v>
      </c>
      <c r="T404" s="2">
        <v>-0.1</v>
      </c>
      <c r="U404" s="5">
        <v>-17</v>
      </c>
      <c r="W404" s="51">
        <f t="shared" si="33"/>
        <v>-3.4400000000000004</v>
      </c>
      <c r="X404" s="51">
        <f t="shared" si="34"/>
        <v>0</v>
      </c>
      <c r="Y404" s="49">
        <f t="shared" si="35"/>
        <v>1.13924</v>
      </c>
      <c r="Z404" s="9">
        <f t="shared" si="36"/>
        <v>0.56962000000000002</v>
      </c>
    </row>
    <row r="405" spans="1:26" x14ac:dyDescent="0.2">
      <c r="A405" s="2" t="s">
        <v>639</v>
      </c>
      <c r="B405" s="2" t="s">
        <v>36</v>
      </c>
      <c r="C405" s="2">
        <v>29</v>
      </c>
      <c r="D405" s="2">
        <v>22</v>
      </c>
      <c r="E405" s="2">
        <v>4.9000000000000004</v>
      </c>
      <c r="F405" s="2">
        <v>0.25800000000000001</v>
      </c>
      <c r="G405" s="2">
        <v>0.2</v>
      </c>
      <c r="H405" s="2">
        <v>1</v>
      </c>
      <c r="I405" s="2">
        <v>0.5</v>
      </c>
      <c r="J405" s="2">
        <v>0.5</v>
      </c>
      <c r="K405" s="2">
        <v>0.1</v>
      </c>
      <c r="L405" s="2">
        <v>0</v>
      </c>
      <c r="M405" s="2">
        <v>0.3</v>
      </c>
      <c r="N405" s="2">
        <v>0.4</v>
      </c>
      <c r="O405" s="2">
        <v>1</v>
      </c>
      <c r="P405" s="2">
        <v>0.32900000000000001</v>
      </c>
      <c r="Q405" s="2">
        <v>15.4</v>
      </c>
      <c r="R405" s="2">
        <v>-0.2</v>
      </c>
      <c r="S405" s="2">
        <v>-8.6</v>
      </c>
      <c r="T405" s="2">
        <v>-0.2</v>
      </c>
      <c r="U405" s="5">
        <v>-37</v>
      </c>
      <c r="W405" s="51">
        <f t="shared" si="33"/>
        <v>-7.5600000000000005</v>
      </c>
      <c r="X405" s="51">
        <f t="shared" si="34"/>
        <v>0</v>
      </c>
      <c r="Y405" s="49">
        <f t="shared" si="35"/>
        <v>1.1255199999999999</v>
      </c>
      <c r="Z405" s="9">
        <f t="shared" si="36"/>
        <v>0.56275999999999993</v>
      </c>
    </row>
    <row r="406" spans="1:26" x14ac:dyDescent="0.2">
      <c r="A406" s="2" t="s">
        <v>338</v>
      </c>
      <c r="B406" s="2" t="s">
        <v>31</v>
      </c>
      <c r="C406" s="2">
        <v>42</v>
      </c>
      <c r="D406" s="2">
        <v>23</v>
      </c>
      <c r="E406" s="2">
        <v>4</v>
      </c>
      <c r="F406" s="2">
        <v>0.25</v>
      </c>
      <c r="G406" s="2">
        <v>8.3000000000000004E-2</v>
      </c>
      <c r="H406" s="2">
        <v>1</v>
      </c>
      <c r="I406" s="2">
        <v>0.7</v>
      </c>
      <c r="J406" s="2">
        <v>0.2</v>
      </c>
      <c r="K406" s="2">
        <v>0.1</v>
      </c>
      <c r="L406" s="2">
        <v>0</v>
      </c>
      <c r="M406" s="2">
        <v>0.2</v>
      </c>
      <c r="N406" s="2">
        <v>0.3</v>
      </c>
      <c r="O406" s="2">
        <v>0.9</v>
      </c>
      <c r="P406" s="2">
        <v>0.28499999999999998</v>
      </c>
      <c r="Q406" s="2">
        <v>20.2</v>
      </c>
      <c r="R406" s="2">
        <v>-0.3</v>
      </c>
      <c r="S406" s="2">
        <v>-12</v>
      </c>
      <c r="T406" s="2">
        <v>-0.2</v>
      </c>
      <c r="U406" s="5">
        <v>-48</v>
      </c>
      <c r="W406" s="51">
        <f t="shared" si="33"/>
        <v>-9.8000000000000007</v>
      </c>
      <c r="X406" s="51">
        <f t="shared" si="34"/>
        <v>0</v>
      </c>
      <c r="Y406" s="49">
        <f t="shared" si="35"/>
        <v>1.1007800000000001</v>
      </c>
      <c r="Z406" s="9">
        <f t="shared" si="36"/>
        <v>0.55039000000000005</v>
      </c>
    </row>
    <row r="407" spans="1:26" x14ac:dyDescent="0.2">
      <c r="A407" s="2" t="s">
        <v>109</v>
      </c>
      <c r="B407" s="2" t="s">
        <v>35</v>
      </c>
      <c r="C407" s="2">
        <v>51</v>
      </c>
      <c r="D407" s="2">
        <v>9</v>
      </c>
      <c r="E407" s="2">
        <v>4.4000000000000004</v>
      </c>
      <c r="F407" s="2">
        <v>0.375</v>
      </c>
      <c r="G407" s="2">
        <v>0.33300000000000002</v>
      </c>
      <c r="H407" s="3"/>
      <c r="I407" s="2">
        <v>1.1000000000000001</v>
      </c>
      <c r="J407" s="2">
        <v>0.4</v>
      </c>
      <c r="K407" s="2">
        <v>0.2</v>
      </c>
      <c r="L407" s="2">
        <v>0.1</v>
      </c>
      <c r="M407" s="2">
        <v>0.2</v>
      </c>
      <c r="N407" s="2">
        <v>0.4</v>
      </c>
      <c r="O407" s="2">
        <v>1.6</v>
      </c>
      <c r="P407" s="2">
        <v>0.438</v>
      </c>
      <c r="Q407" s="2">
        <v>20.100000000000001</v>
      </c>
      <c r="R407" s="2">
        <v>0.1</v>
      </c>
      <c r="S407" s="2">
        <v>0.8</v>
      </c>
      <c r="T407" s="2">
        <v>0</v>
      </c>
      <c r="U407" s="5">
        <v>-3</v>
      </c>
      <c r="W407" s="51">
        <f t="shared" si="33"/>
        <v>-0.56000000000000005</v>
      </c>
      <c r="X407" s="51">
        <f t="shared" si="34"/>
        <v>0</v>
      </c>
      <c r="Y407" s="49">
        <f t="shared" si="35"/>
        <v>1.051488</v>
      </c>
      <c r="Z407" s="9">
        <f t="shared" si="36"/>
        <v>0.52574399999999999</v>
      </c>
    </row>
    <row r="408" spans="1:26" x14ac:dyDescent="0.2">
      <c r="A408" s="2" t="s">
        <v>576</v>
      </c>
      <c r="B408" s="2" t="s">
        <v>38</v>
      </c>
      <c r="C408" s="2">
        <v>32</v>
      </c>
      <c r="D408" s="2">
        <v>2</v>
      </c>
      <c r="E408" s="2">
        <v>17.5</v>
      </c>
      <c r="F408" s="2">
        <v>0.33300000000000002</v>
      </c>
      <c r="G408" s="2">
        <v>0.44400000000000001</v>
      </c>
      <c r="H408" s="3"/>
      <c r="I408" s="2">
        <v>1.5</v>
      </c>
      <c r="J408" s="2">
        <v>4.5</v>
      </c>
      <c r="K408" s="2">
        <v>1</v>
      </c>
      <c r="L408" s="2">
        <v>0</v>
      </c>
      <c r="M408" s="2">
        <v>1.5</v>
      </c>
      <c r="N408" s="2">
        <v>0.5</v>
      </c>
      <c r="O408" s="2">
        <v>6</v>
      </c>
      <c r="P408" s="2">
        <v>0.5</v>
      </c>
      <c r="Q408" s="2">
        <v>19.399999999999999</v>
      </c>
      <c r="R408" s="2">
        <v>0</v>
      </c>
      <c r="S408" s="2">
        <v>-3</v>
      </c>
      <c r="T408" s="2">
        <v>0</v>
      </c>
      <c r="U408" s="5">
        <v>-7</v>
      </c>
      <c r="W408" s="51">
        <f t="shared" si="33"/>
        <v>-1.4000000000000001</v>
      </c>
      <c r="X408" s="51">
        <f t="shared" si="34"/>
        <v>0</v>
      </c>
      <c r="Y408" s="49">
        <f t="shared" si="35"/>
        <v>1.004</v>
      </c>
      <c r="Z408" s="9">
        <f t="shared" si="36"/>
        <v>0.502</v>
      </c>
    </row>
    <row r="409" spans="1:26" x14ac:dyDescent="0.2">
      <c r="A409" s="2" t="s">
        <v>642</v>
      </c>
      <c r="B409" s="2" t="s">
        <v>34</v>
      </c>
      <c r="C409" s="2">
        <v>55</v>
      </c>
      <c r="D409" s="2">
        <v>14</v>
      </c>
      <c r="E409" s="2">
        <v>3.1</v>
      </c>
      <c r="F409" s="2">
        <v>0.28599999999999998</v>
      </c>
      <c r="G409" s="2">
        <v>0.308</v>
      </c>
      <c r="H409" s="2">
        <v>0.5</v>
      </c>
      <c r="I409" s="2">
        <v>0.7</v>
      </c>
      <c r="J409" s="2">
        <v>0.1</v>
      </c>
      <c r="K409" s="2">
        <v>0.2</v>
      </c>
      <c r="L409" s="2">
        <v>0.1</v>
      </c>
      <c r="M409" s="2">
        <v>0.4</v>
      </c>
      <c r="N409" s="2">
        <v>0.3</v>
      </c>
      <c r="O409" s="2">
        <v>0.9</v>
      </c>
      <c r="P409" s="2">
        <v>0.437</v>
      </c>
      <c r="Q409" s="2">
        <v>19.100000000000001</v>
      </c>
      <c r="R409" s="2">
        <v>0</v>
      </c>
      <c r="S409" s="2">
        <v>-4</v>
      </c>
      <c r="T409" s="2">
        <v>0</v>
      </c>
      <c r="U409" s="5">
        <v>-24</v>
      </c>
      <c r="W409" s="51">
        <f t="shared" si="33"/>
        <v>-4.8000000000000007</v>
      </c>
      <c r="X409" s="51">
        <f t="shared" si="34"/>
        <v>0</v>
      </c>
      <c r="Y409" s="49">
        <f t="shared" si="35"/>
        <v>0.8866480000000001</v>
      </c>
      <c r="Z409" s="9">
        <f t="shared" si="36"/>
        <v>0.44332400000000005</v>
      </c>
    </row>
    <row r="410" spans="1:26" x14ac:dyDescent="0.2">
      <c r="A410" s="2" t="s">
        <v>474</v>
      </c>
      <c r="B410" s="2" t="s">
        <v>19</v>
      </c>
      <c r="C410" s="2">
        <v>24</v>
      </c>
      <c r="D410" s="2">
        <v>5</v>
      </c>
      <c r="E410" s="2">
        <v>12.4</v>
      </c>
      <c r="F410" s="2">
        <v>0.316</v>
      </c>
      <c r="G410" s="2">
        <v>0.25</v>
      </c>
      <c r="H410" s="2">
        <v>0.88900000000000001</v>
      </c>
      <c r="I410" s="2">
        <v>1.4</v>
      </c>
      <c r="J410" s="2">
        <v>0</v>
      </c>
      <c r="K410" s="2">
        <v>0.2</v>
      </c>
      <c r="L410" s="2">
        <v>0</v>
      </c>
      <c r="M410" s="2">
        <v>0.2</v>
      </c>
      <c r="N410" s="2">
        <v>0.2</v>
      </c>
      <c r="O410" s="2">
        <v>4.8</v>
      </c>
      <c r="P410" s="2">
        <v>0.52300000000000002</v>
      </c>
      <c r="Q410" s="2">
        <v>16.2</v>
      </c>
      <c r="R410" s="2">
        <v>0.1</v>
      </c>
      <c r="S410" s="2">
        <v>-7.3</v>
      </c>
      <c r="T410" s="2">
        <v>-0.1</v>
      </c>
      <c r="U410" s="5">
        <v>-5</v>
      </c>
      <c r="W410" s="51">
        <f t="shared" si="33"/>
        <v>-1</v>
      </c>
      <c r="X410" s="51">
        <f t="shared" si="34"/>
        <v>0</v>
      </c>
      <c r="Y410" s="49">
        <f t="shared" si="35"/>
        <v>0.87807999999999997</v>
      </c>
      <c r="Z410" s="9">
        <f t="shared" si="36"/>
        <v>0.43903999999999999</v>
      </c>
    </row>
    <row r="411" spans="1:26" x14ac:dyDescent="0.2">
      <c r="A411" s="2" t="s">
        <v>478</v>
      </c>
      <c r="B411" s="2" t="s">
        <v>36</v>
      </c>
      <c r="C411" s="2">
        <v>29</v>
      </c>
      <c r="D411" s="2">
        <v>5</v>
      </c>
      <c r="E411" s="2">
        <v>9.6</v>
      </c>
      <c r="F411" s="2">
        <v>0.28599999999999998</v>
      </c>
      <c r="G411" s="2">
        <v>0.5</v>
      </c>
      <c r="H411" s="2">
        <v>0.9</v>
      </c>
      <c r="I411" s="2">
        <v>1.8</v>
      </c>
      <c r="J411" s="2">
        <v>0.6</v>
      </c>
      <c r="K411" s="2">
        <v>0.2</v>
      </c>
      <c r="L411" s="2">
        <v>0</v>
      </c>
      <c r="M411" s="2">
        <v>0.4</v>
      </c>
      <c r="N411" s="2">
        <v>1</v>
      </c>
      <c r="O411" s="2">
        <v>2.8</v>
      </c>
      <c r="P411" s="2">
        <v>0.61399999999999999</v>
      </c>
      <c r="Q411" s="2">
        <v>12.3</v>
      </c>
      <c r="R411" s="2">
        <v>0.1</v>
      </c>
      <c r="S411" s="2">
        <v>-4.7</v>
      </c>
      <c r="T411" s="2">
        <v>0</v>
      </c>
      <c r="U411" s="5">
        <v>9</v>
      </c>
      <c r="W411" s="51">
        <f t="shared" si="33"/>
        <v>1.84</v>
      </c>
      <c r="X411" s="51">
        <f t="shared" si="34"/>
        <v>0</v>
      </c>
      <c r="Y411" s="49">
        <f t="shared" si="35"/>
        <v>0.79583999999999977</v>
      </c>
      <c r="Z411" s="9">
        <f t="shared" si="36"/>
        <v>0.39791999999999988</v>
      </c>
    </row>
    <row r="412" spans="1:26" x14ac:dyDescent="0.2">
      <c r="A412" s="2" t="s">
        <v>242</v>
      </c>
      <c r="B412" s="2" t="s">
        <v>41</v>
      </c>
      <c r="C412" s="2">
        <v>53</v>
      </c>
      <c r="D412" s="2">
        <v>5</v>
      </c>
      <c r="E412" s="2">
        <v>3.4</v>
      </c>
      <c r="F412" s="2">
        <v>0.75</v>
      </c>
      <c r="G412" s="2">
        <v>1</v>
      </c>
      <c r="H412" s="2">
        <v>0.5</v>
      </c>
      <c r="I412" s="2">
        <v>0.8</v>
      </c>
      <c r="J412" s="2">
        <v>0.6</v>
      </c>
      <c r="K412" s="2">
        <v>0</v>
      </c>
      <c r="L412" s="2">
        <v>0</v>
      </c>
      <c r="M412" s="2">
        <v>0</v>
      </c>
      <c r="N412" s="2">
        <v>0</v>
      </c>
      <c r="O412" s="2">
        <v>2</v>
      </c>
      <c r="P412" s="2">
        <v>0.753</v>
      </c>
      <c r="Q412" s="2">
        <v>17.3</v>
      </c>
      <c r="R412" s="2">
        <v>0.1</v>
      </c>
      <c r="S412" s="2">
        <v>6.3</v>
      </c>
      <c r="T412" s="2">
        <v>0</v>
      </c>
      <c r="U412" s="5">
        <v>53</v>
      </c>
      <c r="W412" s="51">
        <f t="shared" si="33"/>
        <v>10.64</v>
      </c>
      <c r="X412" s="51">
        <f t="shared" si="34"/>
        <v>0</v>
      </c>
      <c r="Y412" s="49">
        <f t="shared" si="35"/>
        <v>0.67319999999999991</v>
      </c>
      <c r="Z412" s="9">
        <f t="shared" si="36"/>
        <v>0.33659999999999995</v>
      </c>
    </row>
    <row r="413" spans="1:26" x14ac:dyDescent="0.2">
      <c r="A413" s="2" t="s">
        <v>490</v>
      </c>
      <c r="B413" s="2" t="s">
        <v>45</v>
      </c>
      <c r="C413" s="2">
        <v>51</v>
      </c>
      <c r="D413" s="2">
        <v>3</v>
      </c>
      <c r="E413" s="2">
        <v>3</v>
      </c>
      <c r="F413" s="2">
        <v>0.28599999999999998</v>
      </c>
      <c r="G413" s="3"/>
      <c r="H413" s="3"/>
      <c r="I413" s="2">
        <v>1</v>
      </c>
      <c r="J413" s="2">
        <v>0.3</v>
      </c>
      <c r="K413" s="2">
        <v>0.7</v>
      </c>
      <c r="L413" s="2">
        <v>0.3</v>
      </c>
      <c r="M413" s="2">
        <v>0.3</v>
      </c>
      <c r="N413" s="2">
        <v>0</v>
      </c>
      <c r="O413" s="2">
        <v>1.3</v>
      </c>
      <c r="P413" s="2">
        <v>0.28599999999999998</v>
      </c>
      <c r="Q413" s="2">
        <v>39.799999999999997</v>
      </c>
      <c r="R413" s="2">
        <v>0</v>
      </c>
      <c r="S413" s="2">
        <v>1.3</v>
      </c>
      <c r="T413" s="2">
        <v>0</v>
      </c>
      <c r="U413" s="5">
        <v>-13</v>
      </c>
      <c r="W413" s="51">
        <f t="shared" si="33"/>
        <v>-2.6</v>
      </c>
      <c r="X413" s="51">
        <f t="shared" si="34"/>
        <v>0</v>
      </c>
      <c r="Y413" s="49">
        <f t="shared" si="35"/>
        <v>0.56661600000000001</v>
      </c>
      <c r="Z413" s="9">
        <f t="shared" si="36"/>
        <v>0.283308</v>
      </c>
    </row>
    <row r="414" spans="1:26" x14ac:dyDescent="0.2">
      <c r="A414" s="2" t="s">
        <v>612</v>
      </c>
      <c r="B414" s="2" t="s">
        <v>20</v>
      </c>
      <c r="C414" s="2">
        <v>43</v>
      </c>
      <c r="D414" s="2">
        <v>5</v>
      </c>
      <c r="E414" s="2">
        <v>8</v>
      </c>
      <c r="F414" s="2">
        <v>0.2</v>
      </c>
      <c r="G414" s="2">
        <v>0.16700000000000001</v>
      </c>
      <c r="H414" s="2">
        <v>0.66700000000000004</v>
      </c>
      <c r="I414" s="2">
        <v>1.4</v>
      </c>
      <c r="J414" s="2">
        <v>1.2</v>
      </c>
      <c r="K414" s="2">
        <v>0.2</v>
      </c>
      <c r="L414" s="2">
        <v>0</v>
      </c>
      <c r="M414" s="2">
        <v>0.8</v>
      </c>
      <c r="N414" s="2">
        <v>1.2</v>
      </c>
      <c r="O414" s="2">
        <v>1.8</v>
      </c>
      <c r="P414" s="2">
        <v>0.27600000000000002</v>
      </c>
      <c r="Q414" s="2">
        <v>22.2</v>
      </c>
      <c r="R414" s="2">
        <v>-0.1</v>
      </c>
      <c r="S414" s="2">
        <v>-11.2</v>
      </c>
      <c r="T414" s="2">
        <v>-0.1</v>
      </c>
      <c r="U414" s="5">
        <v>-44</v>
      </c>
      <c r="W414" s="51">
        <f t="shared" si="33"/>
        <v>-8.8800000000000008</v>
      </c>
      <c r="X414" s="51">
        <f t="shared" si="34"/>
        <v>0</v>
      </c>
      <c r="Y414" s="49">
        <f t="shared" si="35"/>
        <v>0.51536000000000004</v>
      </c>
      <c r="Z414" s="9">
        <f t="shared" si="36"/>
        <v>0.25768000000000002</v>
      </c>
    </row>
    <row r="415" spans="1:26" x14ac:dyDescent="0.2">
      <c r="A415" s="2" t="s">
        <v>585</v>
      </c>
      <c r="B415" s="2" t="s">
        <v>33</v>
      </c>
      <c r="C415" s="2">
        <v>33</v>
      </c>
      <c r="D415" s="2">
        <v>4</v>
      </c>
      <c r="E415" s="2">
        <v>6.3</v>
      </c>
      <c r="F415" s="2">
        <v>0.2</v>
      </c>
      <c r="G415" s="2">
        <v>0</v>
      </c>
      <c r="H415" s="2">
        <v>0.5</v>
      </c>
      <c r="I415" s="2">
        <v>2.2999999999999998</v>
      </c>
      <c r="J415" s="2">
        <v>0.5</v>
      </c>
      <c r="K415" s="2">
        <v>0</v>
      </c>
      <c r="L415" s="2">
        <v>0</v>
      </c>
      <c r="M415" s="2">
        <v>0.5</v>
      </c>
      <c r="N415" s="2">
        <v>0.3</v>
      </c>
      <c r="O415" s="2">
        <v>2</v>
      </c>
      <c r="P415" s="2">
        <v>0.23899999999999999</v>
      </c>
      <c r="Q415" s="2">
        <v>35.4</v>
      </c>
      <c r="R415" s="2">
        <v>-0.2</v>
      </c>
      <c r="S415" s="2">
        <v>-18.8</v>
      </c>
      <c r="T415" s="2">
        <v>-0.1</v>
      </c>
      <c r="U415" s="5">
        <v>-49</v>
      </c>
      <c r="W415" s="51">
        <f t="shared" si="33"/>
        <v>-9.92</v>
      </c>
      <c r="X415" s="51">
        <f t="shared" si="34"/>
        <v>0</v>
      </c>
      <c r="Y415" s="49">
        <f t="shared" si="35"/>
        <v>0.51007999999999998</v>
      </c>
      <c r="Z415" s="9">
        <f t="shared" si="36"/>
        <v>0.25503999999999999</v>
      </c>
    </row>
    <row r="416" spans="1:26" x14ac:dyDescent="0.2">
      <c r="A416" s="2" t="s">
        <v>636</v>
      </c>
      <c r="B416" s="2" t="s">
        <v>27</v>
      </c>
      <c r="C416" s="2">
        <v>20</v>
      </c>
      <c r="D416" s="2">
        <v>3</v>
      </c>
      <c r="E416" s="2">
        <v>13</v>
      </c>
      <c r="F416" s="2">
        <v>0.25</v>
      </c>
      <c r="G416" s="2">
        <v>0.33300000000000002</v>
      </c>
      <c r="H416" s="2">
        <v>0.66700000000000004</v>
      </c>
      <c r="I416" s="2">
        <v>0.7</v>
      </c>
      <c r="J416" s="2">
        <v>1.7</v>
      </c>
      <c r="K416" s="2">
        <v>0.3</v>
      </c>
      <c r="L416" s="2">
        <v>0.3</v>
      </c>
      <c r="M416" s="2">
        <v>0.3</v>
      </c>
      <c r="N416" s="2">
        <v>2</v>
      </c>
      <c r="O416" s="2">
        <v>2.2999999999999998</v>
      </c>
      <c r="P416" s="2">
        <v>0.376</v>
      </c>
      <c r="Q416" s="2">
        <v>11.3</v>
      </c>
      <c r="R416" s="2">
        <v>0</v>
      </c>
      <c r="S416" s="2">
        <v>-7.5</v>
      </c>
      <c r="T416" s="2">
        <v>-0.1</v>
      </c>
      <c r="U416" s="5">
        <v>-22</v>
      </c>
      <c r="W416" s="51">
        <f t="shared" si="33"/>
        <v>-4.4400000000000004</v>
      </c>
      <c r="X416" s="51">
        <f t="shared" si="34"/>
        <v>0</v>
      </c>
      <c r="Y416" s="49">
        <f t="shared" si="35"/>
        <v>0.45057599999999992</v>
      </c>
      <c r="Z416" s="9">
        <f t="shared" si="36"/>
        <v>0.22528799999999996</v>
      </c>
    </row>
    <row r="417" spans="1:26" x14ac:dyDescent="0.2">
      <c r="A417" s="2" t="s">
        <v>485</v>
      </c>
      <c r="B417" s="2" t="s">
        <v>44</v>
      </c>
      <c r="C417" s="2">
        <v>34</v>
      </c>
      <c r="D417" s="2">
        <v>2</v>
      </c>
      <c r="E417" s="2">
        <v>16.5</v>
      </c>
      <c r="F417" s="2">
        <v>0.66700000000000004</v>
      </c>
      <c r="G417" s="2">
        <v>0</v>
      </c>
      <c r="H417" s="2">
        <v>1</v>
      </c>
      <c r="I417" s="2">
        <v>0</v>
      </c>
      <c r="J417" s="2">
        <v>2.5</v>
      </c>
      <c r="K417" s="2">
        <v>1</v>
      </c>
      <c r="L417" s="2">
        <v>0</v>
      </c>
      <c r="M417" s="2">
        <v>1.5</v>
      </c>
      <c r="N417" s="2">
        <v>2</v>
      </c>
      <c r="O417" s="2">
        <v>3</v>
      </c>
      <c r="P417" s="2">
        <v>0.77300000000000002</v>
      </c>
      <c r="Q417" s="2">
        <v>9.1999999999999993</v>
      </c>
      <c r="R417" s="2">
        <v>0</v>
      </c>
      <c r="S417" s="2">
        <v>-9.3000000000000007</v>
      </c>
      <c r="T417" s="2">
        <v>-0.1</v>
      </c>
      <c r="U417" s="5">
        <v>-5</v>
      </c>
      <c r="W417" s="51">
        <f t="shared" si="33"/>
        <v>-1.04</v>
      </c>
      <c r="X417" s="51">
        <f t="shared" si="34"/>
        <v>0</v>
      </c>
      <c r="Y417" s="49">
        <f t="shared" si="35"/>
        <v>0.44551999999999992</v>
      </c>
      <c r="Z417" s="9">
        <f t="shared" si="36"/>
        <v>0.22275999999999996</v>
      </c>
    </row>
    <row r="418" spans="1:26" x14ac:dyDescent="0.2">
      <c r="A418" s="2" t="s">
        <v>589</v>
      </c>
      <c r="B418" s="2" t="s">
        <v>40</v>
      </c>
      <c r="C418" s="2">
        <v>31</v>
      </c>
      <c r="D418" s="2">
        <v>7</v>
      </c>
      <c r="E418" s="2">
        <v>6.7</v>
      </c>
      <c r="F418" s="2">
        <v>0.38500000000000001</v>
      </c>
      <c r="G418" s="3"/>
      <c r="H418" s="2">
        <v>1</v>
      </c>
      <c r="I418" s="2">
        <v>2</v>
      </c>
      <c r="J418" s="2">
        <v>0</v>
      </c>
      <c r="K418" s="2">
        <v>0.1</v>
      </c>
      <c r="L418" s="2">
        <v>0</v>
      </c>
      <c r="M418" s="2">
        <v>0.6</v>
      </c>
      <c r="N418" s="2">
        <v>1.3</v>
      </c>
      <c r="O418" s="2">
        <v>1.7</v>
      </c>
      <c r="P418" s="2">
        <v>0.432</v>
      </c>
      <c r="Q418" s="2">
        <v>16.8</v>
      </c>
      <c r="R418" s="2">
        <v>0</v>
      </c>
      <c r="S418" s="2">
        <v>-12.9</v>
      </c>
      <c r="T418" s="2">
        <v>-0.1</v>
      </c>
      <c r="U418" s="5">
        <v>-24</v>
      </c>
      <c r="W418" s="51">
        <f t="shared" si="33"/>
        <v>-4.8400000000000007</v>
      </c>
      <c r="X418" s="51">
        <f t="shared" si="34"/>
        <v>0</v>
      </c>
      <c r="Y418" s="49">
        <f t="shared" si="35"/>
        <v>0.42963200000000001</v>
      </c>
      <c r="Z418" s="9">
        <f t="shared" si="36"/>
        <v>0.21481600000000001</v>
      </c>
    </row>
    <row r="419" spans="1:26" x14ac:dyDescent="0.2">
      <c r="A419" s="2" t="s">
        <v>527</v>
      </c>
      <c r="B419" s="2" t="s">
        <v>34</v>
      </c>
      <c r="C419" s="2">
        <v>55</v>
      </c>
      <c r="D419" s="2">
        <v>4</v>
      </c>
      <c r="E419" s="2">
        <v>13</v>
      </c>
      <c r="F419" s="2">
        <v>0.14299999999999999</v>
      </c>
      <c r="G419" s="2">
        <v>0</v>
      </c>
      <c r="H419" s="2">
        <v>0.5</v>
      </c>
      <c r="I419" s="2">
        <v>0.8</v>
      </c>
      <c r="J419" s="2">
        <v>0.8</v>
      </c>
      <c r="K419" s="2">
        <v>0.3</v>
      </c>
      <c r="L419" s="2">
        <v>0.3</v>
      </c>
      <c r="M419" s="2">
        <v>0</v>
      </c>
      <c r="N419" s="2">
        <v>1.5</v>
      </c>
      <c r="O419" s="2">
        <v>0.8</v>
      </c>
      <c r="P419" s="2">
        <v>0.19</v>
      </c>
      <c r="Q419" s="2">
        <v>6.4</v>
      </c>
      <c r="R419" s="2">
        <v>0</v>
      </c>
      <c r="S419" s="2">
        <v>-6.5</v>
      </c>
      <c r="T419" s="2">
        <v>-0.1</v>
      </c>
      <c r="U419" s="5">
        <v>-41</v>
      </c>
      <c r="W419" s="51">
        <f t="shared" si="33"/>
        <v>-8.24</v>
      </c>
      <c r="X419" s="51">
        <f t="shared" si="34"/>
        <v>0</v>
      </c>
      <c r="Y419" s="49">
        <f t="shared" si="35"/>
        <v>0.41792000000000001</v>
      </c>
      <c r="Z419" s="9">
        <f t="shared" si="36"/>
        <v>0.20896000000000001</v>
      </c>
    </row>
    <row r="420" spans="1:26" x14ac:dyDescent="0.2">
      <c r="A420" s="2" t="s">
        <v>611</v>
      </c>
      <c r="B420" s="2" t="s">
        <v>36</v>
      </c>
      <c r="C420" s="2">
        <v>29</v>
      </c>
      <c r="D420" s="2">
        <v>8</v>
      </c>
      <c r="E420" s="2">
        <v>3.5</v>
      </c>
      <c r="F420" s="2">
        <v>0.5</v>
      </c>
      <c r="G420" s="3"/>
      <c r="H420" s="3"/>
      <c r="I420" s="2">
        <v>0.8</v>
      </c>
      <c r="J420" s="2">
        <v>0.3</v>
      </c>
      <c r="K420" s="2">
        <v>0</v>
      </c>
      <c r="L420" s="2">
        <v>0.1</v>
      </c>
      <c r="M420" s="2">
        <v>0.3</v>
      </c>
      <c r="N420" s="2">
        <v>0.4</v>
      </c>
      <c r="O420" s="2">
        <v>0.5</v>
      </c>
      <c r="P420" s="2">
        <v>0.5</v>
      </c>
      <c r="Q420" s="2">
        <v>9.4</v>
      </c>
      <c r="R420" s="2">
        <v>0</v>
      </c>
      <c r="S420" s="2">
        <v>-5.9</v>
      </c>
      <c r="T420" s="2">
        <v>0</v>
      </c>
      <c r="U420" s="5">
        <v>-23</v>
      </c>
      <c r="W420" s="51">
        <f t="shared" si="33"/>
        <v>-4.6000000000000005</v>
      </c>
      <c r="X420" s="51">
        <f t="shared" si="34"/>
        <v>0</v>
      </c>
      <c r="Y420" s="49">
        <f t="shared" si="35"/>
        <v>0.40319999999999995</v>
      </c>
      <c r="Z420" s="9">
        <f t="shared" si="36"/>
        <v>0.20159999999999997</v>
      </c>
    </row>
    <row r="421" spans="1:26" x14ac:dyDescent="0.2">
      <c r="A421" s="2" t="s">
        <v>584</v>
      </c>
      <c r="B421" s="2" t="s">
        <v>46</v>
      </c>
      <c r="C421" s="2">
        <v>28</v>
      </c>
      <c r="D421" s="2">
        <v>3</v>
      </c>
      <c r="E421" s="2">
        <v>10.3</v>
      </c>
      <c r="F421" s="2">
        <v>0.41699999999999998</v>
      </c>
      <c r="G421" s="2">
        <v>0.28599999999999998</v>
      </c>
      <c r="H421" s="3"/>
      <c r="I421" s="2">
        <v>1.7</v>
      </c>
      <c r="J421" s="2">
        <v>0.7</v>
      </c>
      <c r="K421" s="2">
        <v>0</v>
      </c>
      <c r="L421" s="2">
        <v>0</v>
      </c>
      <c r="M421" s="2">
        <v>1.3</v>
      </c>
      <c r="N421" s="2">
        <v>0.7</v>
      </c>
      <c r="O421" s="2">
        <v>4</v>
      </c>
      <c r="P421" s="2">
        <v>0.5</v>
      </c>
      <c r="Q421" s="2">
        <v>22.4</v>
      </c>
      <c r="R421" s="2">
        <v>-0.1</v>
      </c>
      <c r="S421" s="2">
        <v>-8.9</v>
      </c>
      <c r="T421" s="2">
        <v>-0.1</v>
      </c>
      <c r="U421" s="5">
        <v>-33</v>
      </c>
      <c r="W421" s="51">
        <f t="shared" si="33"/>
        <v>-6.6800000000000006</v>
      </c>
      <c r="X421" s="51">
        <f t="shared" si="34"/>
        <v>0</v>
      </c>
      <c r="Y421" s="49">
        <f t="shared" si="35"/>
        <v>0.37079999999999996</v>
      </c>
      <c r="Z421" s="9">
        <f t="shared" si="36"/>
        <v>0.18539999999999998</v>
      </c>
    </row>
    <row r="422" spans="1:26" x14ac:dyDescent="0.2">
      <c r="A422" s="2" t="s">
        <v>600</v>
      </c>
      <c r="B422" s="2" t="s">
        <v>40</v>
      </c>
      <c r="C422" s="2">
        <v>31</v>
      </c>
      <c r="D422" s="2">
        <v>5</v>
      </c>
      <c r="E422" s="2">
        <v>2.2000000000000002</v>
      </c>
      <c r="F422" s="2">
        <v>0.25</v>
      </c>
      <c r="G422" s="2">
        <v>0</v>
      </c>
      <c r="H422" s="3"/>
      <c r="I422" s="2">
        <v>0</v>
      </c>
      <c r="J422" s="2">
        <v>0.2</v>
      </c>
      <c r="K422" s="2">
        <v>0.4</v>
      </c>
      <c r="L422" s="2">
        <v>0</v>
      </c>
      <c r="M422" s="2">
        <v>0</v>
      </c>
      <c r="N422" s="2">
        <v>0</v>
      </c>
      <c r="O422" s="2">
        <v>0.4</v>
      </c>
      <c r="P422" s="2">
        <v>0.25</v>
      </c>
      <c r="Q422" s="2">
        <v>16.100000000000001</v>
      </c>
      <c r="R422" s="2">
        <v>0</v>
      </c>
      <c r="S422" s="2">
        <v>-5.6</v>
      </c>
      <c r="T422" s="2">
        <v>0</v>
      </c>
      <c r="U422" s="5">
        <v>-31</v>
      </c>
      <c r="W422" s="51">
        <f t="shared" si="33"/>
        <v>-6.2</v>
      </c>
      <c r="X422" s="51">
        <f t="shared" si="34"/>
        <v>0</v>
      </c>
      <c r="Y422" s="49">
        <f t="shared" si="35"/>
        <v>0.32</v>
      </c>
      <c r="Z422" s="9">
        <f t="shared" si="36"/>
        <v>0.16</v>
      </c>
    </row>
    <row r="423" spans="1:26" x14ac:dyDescent="0.2">
      <c r="A423" s="2" t="s">
        <v>624</v>
      </c>
      <c r="B423" s="2" t="s">
        <v>23</v>
      </c>
      <c r="C423" s="2">
        <v>40</v>
      </c>
      <c r="D423" s="2">
        <v>2</v>
      </c>
      <c r="E423" s="2">
        <v>3.5</v>
      </c>
      <c r="F423" s="2">
        <v>1</v>
      </c>
      <c r="G423" s="3"/>
      <c r="H423" s="2">
        <v>0.5</v>
      </c>
      <c r="I423" s="2">
        <v>1</v>
      </c>
      <c r="J423" s="2">
        <v>1</v>
      </c>
      <c r="K423" s="2">
        <v>0.5</v>
      </c>
      <c r="L423" s="2">
        <v>0</v>
      </c>
      <c r="M423" s="2">
        <v>0</v>
      </c>
      <c r="N423" s="2">
        <v>1.5</v>
      </c>
      <c r="O423" s="2">
        <v>1.5</v>
      </c>
      <c r="P423" s="2">
        <v>0.79800000000000004</v>
      </c>
      <c r="Q423" s="2">
        <v>11.4</v>
      </c>
      <c r="R423" s="2">
        <v>0.1</v>
      </c>
      <c r="S423" s="2">
        <v>15.4</v>
      </c>
      <c r="T423" s="2">
        <v>0</v>
      </c>
      <c r="U423" s="5">
        <v>82</v>
      </c>
      <c r="W423" s="51">
        <f t="shared" si="33"/>
        <v>16.440000000000001</v>
      </c>
      <c r="X423" s="51">
        <f t="shared" si="34"/>
        <v>0</v>
      </c>
      <c r="Y423" s="49">
        <f t="shared" si="35"/>
        <v>0.31176000000000004</v>
      </c>
      <c r="Z423" s="9">
        <f t="shared" si="36"/>
        <v>0.15588000000000002</v>
      </c>
    </row>
    <row r="424" spans="1:26" x14ac:dyDescent="0.2">
      <c r="A424" s="2" t="s">
        <v>249</v>
      </c>
      <c r="B424" s="2" t="s">
        <v>19</v>
      </c>
      <c r="C424" s="2">
        <v>24</v>
      </c>
      <c r="D424" s="2">
        <v>4</v>
      </c>
      <c r="E424" s="2">
        <v>3.3</v>
      </c>
      <c r="F424" s="2">
        <v>0.4</v>
      </c>
      <c r="G424" s="2">
        <v>0.5</v>
      </c>
      <c r="H424" s="2">
        <v>1</v>
      </c>
      <c r="I424" s="2">
        <v>0.3</v>
      </c>
      <c r="J424" s="2">
        <v>0.3</v>
      </c>
      <c r="K424" s="2">
        <v>0</v>
      </c>
      <c r="L424" s="2">
        <v>0</v>
      </c>
      <c r="M424" s="2">
        <v>0</v>
      </c>
      <c r="N424" s="2">
        <v>0</v>
      </c>
      <c r="O424" s="2">
        <v>1.8</v>
      </c>
      <c r="P424" s="2">
        <v>0.59499999999999997</v>
      </c>
      <c r="Q424" s="2">
        <v>18.899999999999999</v>
      </c>
      <c r="R424" s="2">
        <v>0</v>
      </c>
      <c r="S424" s="2">
        <v>-4.0999999999999996</v>
      </c>
      <c r="T424" s="2">
        <v>0</v>
      </c>
      <c r="U424" s="5">
        <v>16</v>
      </c>
      <c r="W424" s="51">
        <f t="shared" si="33"/>
        <v>3.2</v>
      </c>
      <c r="X424" s="51">
        <f t="shared" si="34"/>
        <v>0</v>
      </c>
      <c r="Y424" s="49">
        <f t="shared" si="35"/>
        <v>0.30095999999999995</v>
      </c>
      <c r="Z424" s="9">
        <f t="shared" si="36"/>
        <v>0.15047999999999997</v>
      </c>
    </row>
    <row r="425" spans="1:26" x14ac:dyDescent="0.2">
      <c r="A425" s="2" t="s">
        <v>481</v>
      </c>
      <c r="B425" s="2" t="s">
        <v>37</v>
      </c>
      <c r="C425" s="2">
        <v>36</v>
      </c>
      <c r="D425" s="2">
        <v>5</v>
      </c>
      <c r="E425" s="2">
        <v>3.4</v>
      </c>
      <c r="F425" s="2">
        <v>0</v>
      </c>
      <c r="G425" s="2">
        <v>0</v>
      </c>
      <c r="H425" s="2">
        <v>0.5</v>
      </c>
      <c r="I425" s="2">
        <v>0.6</v>
      </c>
      <c r="J425" s="2">
        <v>0.6</v>
      </c>
      <c r="K425" s="2">
        <v>0</v>
      </c>
      <c r="L425" s="2">
        <v>0</v>
      </c>
      <c r="M425" s="2">
        <v>0</v>
      </c>
      <c r="N425" s="2">
        <v>0.4</v>
      </c>
      <c r="O425" s="2">
        <v>0.2</v>
      </c>
      <c r="P425" s="2">
        <v>0.10199999999999999</v>
      </c>
      <c r="Q425" s="2">
        <v>12.9</v>
      </c>
      <c r="R425" s="2">
        <v>-0.1</v>
      </c>
      <c r="S425" s="2">
        <v>-11.6</v>
      </c>
      <c r="T425" s="2">
        <v>0</v>
      </c>
      <c r="U425" s="5">
        <v>-57</v>
      </c>
      <c r="W425" s="51">
        <f t="shared" si="33"/>
        <v>-11.44</v>
      </c>
      <c r="X425" s="51">
        <f t="shared" si="34"/>
        <v>0</v>
      </c>
      <c r="Y425" s="49">
        <f t="shared" si="35"/>
        <v>0.24807999999999994</v>
      </c>
      <c r="Z425" s="9">
        <f t="shared" si="36"/>
        <v>0.12403999999999997</v>
      </c>
    </row>
    <row r="426" spans="1:26" x14ac:dyDescent="0.2">
      <c r="A426" s="2" t="s">
        <v>593</v>
      </c>
      <c r="B426" s="2" t="s">
        <v>22</v>
      </c>
      <c r="C426" s="2">
        <v>51</v>
      </c>
      <c r="D426" s="2">
        <v>1</v>
      </c>
      <c r="E426" s="2">
        <v>12</v>
      </c>
      <c r="F426" s="2">
        <v>0.375</v>
      </c>
      <c r="G426" s="2">
        <v>0</v>
      </c>
      <c r="H426" s="2">
        <v>0.75</v>
      </c>
      <c r="I426" s="2">
        <v>2</v>
      </c>
      <c r="J426" s="2">
        <v>1</v>
      </c>
      <c r="K426" s="2">
        <v>0</v>
      </c>
      <c r="L426" s="2">
        <v>0</v>
      </c>
      <c r="M426" s="2">
        <v>1</v>
      </c>
      <c r="N426" s="2">
        <v>1</v>
      </c>
      <c r="O426" s="2">
        <v>9</v>
      </c>
      <c r="P426" s="2">
        <v>0.46100000000000002</v>
      </c>
      <c r="Q426" s="2">
        <v>39.9</v>
      </c>
      <c r="R426" s="2">
        <v>0</v>
      </c>
      <c r="S426" s="2">
        <v>-10.9</v>
      </c>
      <c r="T426" s="2">
        <v>0</v>
      </c>
      <c r="U426" s="5">
        <v>-19</v>
      </c>
      <c r="W426" s="51">
        <f t="shared" si="33"/>
        <v>-3.8000000000000003</v>
      </c>
      <c r="X426" s="51">
        <f t="shared" si="34"/>
        <v>0</v>
      </c>
      <c r="Y426" s="49">
        <f t="shared" si="35"/>
        <v>0.24195999999999998</v>
      </c>
      <c r="Z426" s="9">
        <f t="shared" si="36"/>
        <v>0.12097999999999999</v>
      </c>
    </row>
    <row r="427" spans="1:26" x14ac:dyDescent="0.2">
      <c r="A427" s="2" t="s">
        <v>625</v>
      </c>
      <c r="B427" s="2" t="s">
        <v>45</v>
      </c>
      <c r="C427" s="2">
        <v>51</v>
      </c>
      <c r="D427" s="2">
        <v>7</v>
      </c>
      <c r="E427" s="2">
        <v>3.4</v>
      </c>
      <c r="F427" s="2">
        <v>0.23100000000000001</v>
      </c>
      <c r="G427" s="3"/>
      <c r="H427" s="2">
        <v>1</v>
      </c>
      <c r="I427" s="2">
        <v>0.9</v>
      </c>
      <c r="J427" s="2">
        <v>0</v>
      </c>
      <c r="K427" s="2">
        <v>0</v>
      </c>
      <c r="L427" s="2">
        <v>0.1</v>
      </c>
      <c r="M427" s="2">
        <v>0.3</v>
      </c>
      <c r="N427" s="2">
        <v>0.7</v>
      </c>
      <c r="O427" s="2">
        <v>1.4</v>
      </c>
      <c r="P427" s="2">
        <v>0.33900000000000002</v>
      </c>
      <c r="Q427" s="2">
        <v>31.3</v>
      </c>
      <c r="R427" s="2">
        <v>-0.1</v>
      </c>
      <c r="S427" s="2">
        <v>-24.1</v>
      </c>
      <c r="T427" s="2">
        <v>-0.1</v>
      </c>
      <c r="U427" s="5">
        <v>-39</v>
      </c>
      <c r="W427" s="51">
        <f t="shared" si="33"/>
        <v>-7.8800000000000008</v>
      </c>
      <c r="X427" s="51">
        <f t="shared" si="34"/>
        <v>0</v>
      </c>
      <c r="Y427" s="49">
        <f t="shared" si="35"/>
        <v>0.23928800000000006</v>
      </c>
      <c r="Z427" s="9">
        <f t="shared" si="36"/>
        <v>0.11964400000000003</v>
      </c>
    </row>
    <row r="428" spans="1:26" x14ac:dyDescent="0.2">
      <c r="A428" s="2" t="s">
        <v>620</v>
      </c>
      <c r="B428" s="2" t="s">
        <v>22</v>
      </c>
      <c r="C428" s="2">
        <v>51</v>
      </c>
      <c r="D428" s="2">
        <v>5</v>
      </c>
      <c r="E428" s="2">
        <v>2.6</v>
      </c>
      <c r="F428" s="2">
        <v>0.25</v>
      </c>
      <c r="G428" s="3"/>
      <c r="H428" s="2">
        <v>1</v>
      </c>
      <c r="I428" s="2">
        <v>0.8</v>
      </c>
      <c r="J428" s="2">
        <v>0</v>
      </c>
      <c r="K428" s="2">
        <v>0.2</v>
      </c>
      <c r="L428" s="2">
        <v>0.2</v>
      </c>
      <c r="M428" s="2">
        <v>0.4</v>
      </c>
      <c r="N428" s="2">
        <v>1</v>
      </c>
      <c r="O428" s="2">
        <v>0.8</v>
      </c>
      <c r="P428" s="2">
        <v>0.41</v>
      </c>
      <c r="Q428" s="2">
        <v>23.6</v>
      </c>
      <c r="R428" s="2">
        <v>0</v>
      </c>
      <c r="S428" s="2">
        <v>-9.6</v>
      </c>
      <c r="T428" s="2">
        <v>0</v>
      </c>
      <c r="U428" s="5">
        <v>-18</v>
      </c>
      <c r="W428" s="51">
        <f t="shared" si="33"/>
        <v>-3.6</v>
      </c>
      <c r="X428" s="51">
        <f t="shared" si="34"/>
        <v>0</v>
      </c>
      <c r="Y428" s="49">
        <f t="shared" si="35"/>
        <v>0.21760000000000013</v>
      </c>
      <c r="Z428" s="9">
        <f t="shared" si="36"/>
        <v>0.10880000000000006</v>
      </c>
    </row>
    <row r="429" spans="1:26" x14ac:dyDescent="0.2">
      <c r="A429" s="2" t="s">
        <v>604</v>
      </c>
      <c r="B429" s="2" t="s">
        <v>19</v>
      </c>
      <c r="C429" s="2">
        <v>24</v>
      </c>
      <c r="D429" s="2">
        <v>2</v>
      </c>
      <c r="E429" s="2">
        <v>11.5</v>
      </c>
      <c r="F429" s="2">
        <v>0.14299999999999999</v>
      </c>
      <c r="G429" s="2">
        <v>0</v>
      </c>
      <c r="H429" s="2">
        <v>0.5</v>
      </c>
      <c r="I429" s="2">
        <v>3</v>
      </c>
      <c r="J429" s="2">
        <v>0.5</v>
      </c>
      <c r="K429" s="2">
        <v>0</v>
      </c>
      <c r="L429" s="2">
        <v>0</v>
      </c>
      <c r="M429" s="2">
        <v>1</v>
      </c>
      <c r="N429" s="2">
        <v>1</v>
      </c>
      <c r="O429" s="2">
        <v>1.5</v>
      </c>
      <c r="P429" s="2">
        <v>0.19</v>
      </c>
      <c r="Q429" s="2">
        <v>18</v>
      </c>
      <c r="R429" s="2">
        <v>-0.1</v>
      </c>
      <c r="S429" s="2">
        <v>-13.2</v>
      </c>
      <c r="T429" s="2">
        <v>-0.1</v>
      </c>
      <c r="U429" s="5">
        <v>-60</v>
      </c>
      <c r="W429" s="51">
        <f t="shared" si="33"/>
        <v>-12.08</v>
      </c>
      <c r="X429" s="51">
        <f t="shared" si="34"/>
        <v>0</v>
      </c>
      <c r="Y429" s="49">
        <f t="shared" si="35"/>
        <v>0.21079999999999999</v>
      </c>
      <c r="Z429" s="9">
        <f t="shared" si="36"/>
        <v>0.10539999999999999</v>
      </c>
    </row>
    <row r="430" spans="1:26" x14ac:dyDescent="0.2">
      <c r="A430" s="2" t="s">
        <v>579</v>
      </c>
      <c r="B430" s="2" t="s">
        <v>47</v>
      </c>
      <c r="C430" s="2">
        <v>37</v>
      </c>
      <c r="D430" s="2">
        <v>9</v>
      </c>
      <c r="E430" s="2">
        <v>3.6</v>
      </c>
      <c r="F430" s="2">
        <v>0.1</v>
      </c>
      <c r="G430" s="2">
        <v>0</v>
      </c>
      <c r="H430" s="2">
        <v>1</v>
      </c>
      <c r="I430" s="2">
        <v>0.3</v>
      </c>
      <c r="J430" s="2">
        <v>0.2</v>
      </c>
      <c r="K430" s="2">
        <v>0</v>
      </c>
      <c r="L430" s="2">
        <v>0</v>
      </c>
      <c r="M430" s="2">
        <v>0</v>
      </c>
      <c r="N430" s="2">
        <v>0.2</v>
      </c>
      <c r="O430" s="2">
        <v>0.4</v>
      </c>
      <c r="P430" s="2">
        <v>0.184</v>
      </c>
      <c r="Q430" s="2">
        <v>15</v>
      </c>
      <c r="R430" s="2">
        <v>-0.1</v>
      </c>
      <c r="S430" s="2">
        <v>-10.5</v>
      </c>
      <c r="T430" s="2">
        <v>-0.1</v>
      </c>
      <c r="U430" s="5">
        <v>-50</v>
      </c>
      <c r="W430" s="51">
        <f t="shared" si="33"/>
        <v>-10.08</v>
      </c>
      <c r="X430" s="51">
        <f t="shared" si="34"/>
        <v>0</v>
      </c>
      <c r="Y430" s="49">
        <f t="shared" si="35"/>
        <v>0.19209600000000002</v>
      </c>
      <c r="Z430" s="9">
        <f t="shared" si="36"/>
        <v>9.6048000000000008E-2</v>
      </c>
    </row>
    <row r="431" spans="1:26" x14ac:dyDescent="0.2">
      <c r="A431" s="2" t="s">
        <v>609</v>
      </c>
      <c r="B431" s="2" t="s">
        <v>32</v>
      </c>
      <c r="C431" s="2">
        <v>42</v>
      </c>
      <c r="D431" s="2">
        <v>8</v>
      </c>
      <c r="E431" s="2">
        <v>2.8</v>
      </c>
      <c r="F431" s="2">
        <v>0.28599999999999998</v>
      </c>
      <c r="G431" s="2">
        <v>0.16700000000000001</v>
      </c>
      <c r="H431" s="3"/>
      <c r="I431" s="2">
        <v>0.4</v>
      </c>
      <c r="J431" s="2">
        <v>0</v>
      </c>
      <c r="K431" s="2">
        <v>0</v>
      </c>
      <c r="L431" s="2">
        <v>0</v>
      </c>
      <c r="M431" s="2">
        <v>0</v>
      </c>
      <c r="N431" s="2">
        <v>0.1</v>
      </c>
      <c r="O431" s="2">
        <v>0.6</v>
      </c>
      <c r="P431" s="2">
        <v>0.35699999999999998</v>
      </c>
      <c r="Q431" s="2">
        <v>14.5</v>
      </c>
      <c r="R431" s="2">
        <v>0</v>
      </c>
      <c r="S431" s="2">
        <v>-13.6</v>
      </c>
      <c r="T431" s="2">
        <v>-0.1</v>
      </c>
      <c r="U431" s="5">
        <v>-40</v>
      </c>
      <c r="W431" s="51">
        <f t="shared" si="33"/>
        <v>-8.0399999999999991</v>
      </c>
      <c r="X431" s="51">
        <f t="shared" si="34"/>
        <v>0</v>
      </c>
      <c r="Y431" s="49">
        <f t="shared" si="35"/>
        <v>0.19014399999999998</v>
      </c>
      <c r="Z431" s="9">
        <f t="shared" si="36"/>
        <v>9.507199999999999E-2</v>
      </c>
    </row>
    <row r="432" spans="1:26" x14ac:dyDescent="0.2">
      <c r="A432" s="2" t="s">
        <v>607</v>
      </c>
      <c r="B432" s="2" t="s">
        <v>20</v>
      </c>
      <c r="C432" s="2">
        <v>43</v>
      </c>
      <c r="D432" s="2">
        <v>2</v>
      </c>
      <c r="E432" s="2">
        <v>9</v>
      </c>
      <c r="F432" s="2">
        <v>0</v>
      </c>
      <c r="G432" s="2">
        <v>0</v>
      </c>
      <c r="H432" s="2">
        <v>1</v>
      </c>
      <c r="I432" s="2">
        <v>0.5</v>
      </c>
      <c r="J432" s="2">
        <v>0.5</v>
      </c>
      <c r="K432" s="2">
        <v>0</v>
      </c>
      <c r="L432" s="2">
        <v>0</v>
      </c>
      <c r="M432" s="2">
        <v>0</v>
      </c>
      <c r="N432" s="2">
        <v>0.5</v>
      </c>
      <c r="O432" s="2">
        <v>2</v>
      </c>
      <c r="P432" s="2">
        <v>0.22800000000000001</v>
      </c>
      <c r="Q432" s="2">
        <v>21.2</v>
      </c>
      <c r="R432" s="2">
        <v>-0.1</v>
      </c>
      <c r="S432" s="2">
        <v>-16.600000000000001</v>
      </c>
      <c r="T432" s="2">
        <v>-0.1</v>
      </c>
      <c r="U432" s="5">
        <v>-53</v>
      </c>
      <c r="W432" s="51">
        <f t="shared" si="33"/>
        <v>-10.680000000000001</v>
      </c>
      <c r="X432" s="51">
        <f t="shared" si="34"/>
        <v>0</v>
      </c>
      <c r="Y432" s="49">
        <f t="shared" si="35"/>
        <v>0.10448</v>
      </c>
      <c r="Z432" s="9">
        <f t="shared" si="36"/>
        <v>5.2240000000000002E-2</v>
      </c>
    </row>
    <row r="433" spans="1:26" x14ac:dyDescent="0.2">
      <c r="A433" s="2" t="s">
        <v>631</v>
      </c>
      <c r="B433" s="2" t="s">
        <v>37</v>
      </c>
      <c r="C433" s="2">
        <v>36</v>
      </c>
      <c r="D433" s="2">
        <v>2</v>
      </c>
      <c r="E433" s="2">
        <v>12.5</v>
      </c>
      <c r="F433" s="2">
        <v>0.25</v>
      </c>
      <c r="G433" s="3"/>
      <c r="H433" s="3"/>
      <c r="I433" s="2">
        <v>1.5</v>
      </c>
      <c r="J433" s="2">
        <v>0.5</v>
      </c>
      <c r="K433" s="2">
        <v>0</v>
      </c>
      <c r="L433" s="2">
        <v>0</v>
      </c>
      <c r="M433" s="2">
        <v>0.5</v>
      </c>
      <c r="N433" s="2">
        <v>1</v>
      </c>
      <c r="O433" s="2">
        <v>1</v>
      </c>
      <c r="P433" s="2">
        <v>0.25</v>
      </c>
      <c r="Q433" s="2">
        <v>9</v>
      </c>
      <c r="R433" s="2">
        <v>0</v>
      </c>
      <c r="S433" s="2">
        <v>-8.9</v>
      </c>
      <c r="T433" s="2">
        <v>0</v>
      </c>
      <c r="U433" s="5">
        <v>-43</v>
      </c>
      <c r="W433" s="51">
        <f t="shared" si="33"/>
        <v>-8.6</v>
      </c>
      <c r="X433" s="51">
        <f t="shared" si="34"/>
        <v>0</v>
      </c>
      <c r="Y433" s="49">
        <f t="shared" si="35"/>
        <v>0.10399999999999998</v>
      </c>
      <c r="Z433" s="9">
        <f t="shared" si="36"/>
        <v>5.1999999999999991E-2</v>
      </c>
    </row>
    <row r="434" spans="1:26" x14ac:dyDescent="0.2">
      <c r="A434" s="2" t="s">
        <v>578</v>
      </c>
      <c r="B434" s="2" t="s">
        <v>36</v>
      </c>
      <c r="C434" s="2">
        <v>29</v>
      </c>
      <c r="D434" s="2">
        <v>5</v>
      </c>
      <c r="E434" s="2">
        <v>8.6</v>
      </c>
      <c r="F434" s="2">
        <v>0</v>
      </c>
      <c r="G434" s="2">
        <v>0</v>
      </c>
      <c r="H434" s="3"/>
      <c r="I434" s="2">
        <v>1.4</v>
      </c>
      <c r="J434" s="2">
        <v>0</v>
      </c>
      <c r="K434" s="2">
        <v>0</v>
      </c>
      <c r="L434" s="2">
        <v>0</v>
      </c>
      <c r="M434" s="2">
        <v>0.6</v>
      </c>
      <c r="N434" s="2">
        <v>0.8</v>
      </c>
      <c r="O434" s="2">
        <v>0</v>
      </c>
      <c r="P434" s="2">
        <v>0</v>
      </c>
      <c r="Q434" s="2">
        <v>10.199999999999999</v>
      </c>
      <c r="R434" s="2">
        <v>-0.2</v>
      </c>
      <c r="S434" s="2">
        <v>-17.3</v>
      </c>
      <c r="T434" s="2">
        <v>-0.2</v>
      </c>
      <c r="U434" s="5">
        <v>-107</v>
      </c>
      <c r="W434" s="51">
        <f t="shared" si="33"/>
        <v>-21.560000000000002</v>
      </c>
      <c r="X434" s="51">
        <f t="shared" si="34"/>
        <v>0</v>
      </c>
      <c r="Y434" s="49">
        <f t="shared" si="35"/>
        <v>5.6000000000000008E-2</v>
      </c>
      <c r="Z434" s="9">
        <f t="shared" si="36"/>
        <v>2.8000000000000004E-2</v>
      </c>
    </row>
    <row r="435" spans="1:26" x14ac:dyDescent="0.2">
      <c r="A435" s="2" t="s">
        <v>230</v>
      </c>
      <c r="B435" s="2" t="s">
        <v>42</v>
      </c>
      <c r="C435" s="2">
        <v>49</v>
      </c>
      <c r="D435" s="2">
        <v>1</v>
      </c>
      <c r="E435" s="2">
        <v>1</v>
      </c>
      <c r="F435" s="3"/>
      <c r="G435" s="3"/>
      <c r="H435" s="3"/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3"/>
      <c r="Q435" s="2">
        <v>0</v>
      </c>
      <c r="R435" s="2">
        <v>0</v>
      </c>
      <c r="S435" s="2">
        <v>-20.8</v>
      </c>
      <c r="T435" s="2">
        <v>0</v>
      </c>
      <c r="U435" s="5">
        <v>-89</v>
      </c>
      <c r="W435" s="51">
        <f t="shared" si="33"/>
        <v>-17.8</v>
      </c>
      <c r="X435" s="51">
        <f t="shared" si="34"/>
        <v>0</v>
      </c>
      <c r="Y435" s="49">
        <f t="shared" si="35"/>
        <v>4.8000000000000001E-2</v>
      </c>
      <c r="Z435" s="9">
        <f t="shared" si="36"/>
        <v>2.4E-2</v>
      </c>
    </row>
    <row r="436" spans="1:26" x14ac:dyDescent="0.2">
      <c r="A436" s="2" t="s">
        <v>233</v>
      </c>
      <c r="B436" s="2" t="s">
        <v>25</v>
      </c>
      <c r="C436" s="2">
        <v>41</v>
      </c>
      <c r="D436" s="2">
        <v>3</v>
      </c>
      <c r="E436" s="2">
        <v>3</v>
      </c>
      <c r="F436" s="2">
        <v>0</v>
      </c>
      <c r="G436" s="2">
        <v>0</v>
      </c>
      <c r="H436" s="3"/>
      <c r="I436" s="2">
        <v>0.3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4.8</v>
      </c>
      <c r="R436" s="2">
        <v>0</v>
      </c>
      <c r="S436" s="2">
        <v>-11.4</v>
      </c>
      <c r="T436" s="2">
        <v>0</v>
      </c>
      <c r="U436" s="5">
        <v>-113</v>
      </c>
      <c r="W436" s="51">
        <f t="shared" si="33"/>
        <v>-22.6</v>
      </c>
      <c r="X436" s="51">
        <f t="shared" si="34"/>
        <v>0</v>
      </c>
      <c r="Y436" s="49">
        <f t="shared" si="35"/>
        <v>4.3200000000000002E-2</v>
      </c>
      <c r="Z436" s="9">
        <f t="shared" si="36"/>
        <v>2.1600000000000001E-2</v>
      </c>
    </row>
    <row r="437" spans="1:26" x14ac:dyDescent="0.2">
      <c r="A437" s="2" t="s">
        <v>568</v>
      </c>
      <c r="B437" s="2" t="s">
        <v>33</v>
      </c>
      <c r="C437" s="2">
        <v>33</v>
      </c>
      <c r="D437" s="2">
        <v>3</v>
      </c>
      <c r="E437" s="2">
        <v>3.3</v>
      </c>
      <c r="F437" s="2">
        <v>0</v>
      </c>
      <c r="G437" s="2">
        <v>0</v>
      </c>
      <c r="H437" s="3"/>
      <c r="I437" s="2">
        <v>0.7</v>
      </c>
      <c r="J437" s="2">
        <v>0</v>
      </c>
      <c r="K437" s="2">
        <v>0</v>
      </c>
      <c r="L437" s="2">
        <v>0</v>
      </c>
      <c r="M437" s="2">
        <v>0.3</v>
      </c>
      <c r="N437" s="2">
        <v>0.3</v>
      </c>
      <c r="O437" s="2">
        <v>0</v>
      </c>
      <c r="P437" s="2">
        <v>0</v>
      </c>
      <c r="Q437" s="2">
        <v>18.899999999999999</v>
      </c>
      <c r="R437" s="2">
        <v>-0.1</v>
      </c>
      <c r="S437" s="2">
        <v>-26.9</v>
      </c>
      <c r="T437" s="2">
        <v>-0.1</v>
      </c>
      <c r="U437" s="5">
        <v>-111</v>
      </c>
      <c r="W437" s="51">
        <f t="shared" si="33"/>
        <v>-22.28</v>
      </c>
      <c r="X437" s="51">
        <f t="shared" si="34"/>
        <v>0</v>
      </c>
      <c r="Y437" s="49">
        <f t="shared" si="35"/>
        <v>2.8800000000000006E-2</v>
      </c>
      <c r="Z437" s="9">
        <f t="shared" si="36"/>
        <v>1.4400000000000003E-2</v>
      </c>
    </row>
    <row r="439" spans="1:26" x14ac:dyDescent="0.2">
      <c r="Y439" s="49">
        <f>AVERAGE(Y2:Y437)</f>
        <v>31.165758639080444</v>
      </c>
    </row>
    <row r="440" spans="1:26" x14ac:dyDescent="0.2">
      <c r="Y440" s="50">
        <f>STDEV(Y2:Y437)</f>
        <v>26.898772856226369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016A-D708-A54C-A572-32196FA4EA5D}">
  <dimension ref="A1:AC427"/>
  <sheetViews>
    <sheetView zoomScale="160" zoomScaleNormal="160" workbookViewId="0">
      <selection activeCell="AB15" sqref="AB15"/>
    </sheetView>
  </sheetViews>
  <sheetFormatPr baseColWidth="10" defaultColWidth="8.83203125" defaultRowHeight="16" x14ac:dyDescent="0.2"/>
  <cols>
    <col min="1" max="1" width="18.33203125" bestFit="1" customWidth="1"/>
    <col min="2" max="2" width="5" bestFit="1" customWidth="1"/>
    <col min="3" max="3" width="5" customWidth="1"/>
    <col min="4" max="4" width="8" hidden="1" customWidth="1"/>
    <col min="5" max="5" width="4.5" hidden="1" customWidth="1"/>
    <col min="6" max="8" width="5.1640625" hidden="1" customWidth="1"/>
    <col min="9" max="10" width="4.5" hidden="1" customWidth="1"/>
    <col min="11" max="12" width="3.6640625" hidden="1" customWidth="1"/>
    <col min="13" max="13" width="4.1640625" hidden="1" customWidth="1"/>
    <col min="14" max="14" width="3.33203125" hidden="1" customWidth="1"/>
    <col min="15" max="15" width="4.33203125" hidden="1" customWidth="1"/>
    <col min="16" max="16" width="5.1640625" hidden="1" customWidth="1"/>
    <col min="17" max="17" width="10.33203125" hidden="1" customWidth="1"/>
    <col min="18" max="18" width="8.5" hidden="1" customWidth="1"/>
    <col min="19" max="19" width="9.5" hidden="1" customWidth="1"/>
    <col min="20" max="20" width="10.1640625" hidden="1" customWidth="1"/>
    <col min="21" max="21" width="11" style="5" hidden="1" customWidth="1"/>
    <col min="22" max="22" width="10.83203125" style="52" bestFit="1" customWidth="1"/>
    <col min="23" max="24" width="10.83203125" style="51"/>
    <col min="25" max="25" width="10.83203125" style="50"/>
    <col min="26" max="26" width="10.83203125" style="5"/>
  </cols>
  <sheetData>
    <row r="1" spans="1:29" ht="30" x14ac:dyDescent="0.2">
      <c r="A1" s="1" t="s">
        <v>0</v>
      </c>
      <c r="B1" s="1" t="s">
        <v>959</v>
      </c>
      <c r="C1" s="1" t="s">
        <v>443</v>
      </c>
      <c r="D1" s="1" t="s">
        <v>450</v>
      </c>
      <c r="E1" s="1" t="s">
        <v>2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646</v>
      </c>
      <c r="V1" s="11" t="s">
        <v>1196</v>
      </c>
      <c r="W1" s="10" t="s">
        <v>1197</v>
      </c>
      <c r="X1" s="10" t="s">
        <v>444</v>
      </c>
      <c r="Y1" s="40" t="s">
        <v>446</v>
      </c>
      <c r="Z1" s="8" t="s">
        <v>448</v>
      </c>
      <c r="AA1" s="47" t="s">
        <v>1198</v>
      </c>
      <c r="AB1" s="47" t="s">
        <v>1199</v>
      </c>
      <c r="AC1" s="47" t="s">
        <v>861</v>
      </c>
    </row>
    <row r="2" spans="1:29" x14ac:dyDescent="0.2">
      <c r="A2" s="2" t="s">
        <v>140</v>
      </c>
      <c r="B2" s="2" t="s">
        <v>43</v>
      </c>
      <c r="C2" s="2">
        <v>73</v>
      </c>
      <c r="D2" s="2">
        <v>79</v>
      </c>
      <c r="E2" s="2">
        <v>34.200000000000003</v>
      </c>
      <c r="F2" s="2">
        <v>0.504</v>
      </c>
      <c r="G2" s="2">
        <v>0.45400000000000001</v>
      </c>
      <c r="H2" s="2">
        <v>0.90800000000000003</v>
      </c>
      <c r="I2" s="2">
        <v>5.4</v>
      </c>
      <c r="J2" s="2">
        <v>6.7</v>
      </c>
      <c r="K2" s="2">
        <v>2.1</v>
      </c>
      <c r="L2" s="2">
        <v>0.2</v>
      </c>
      <c r="M2" s="2">
        <v>3.3</v>
      </c>
      <c r="N2" s="2">
        <v>2</v>
      </c>
      <c r="O2" s="2">
        <v>30.1</v>
      </c>
      <c r="P2" s="2">
        <v>0.66900000000000004</v>
      </c>
      <c r="Q2" s="2">
        <v>32.6</v>
      </c>
      <c r="R2" s="2">
        <v>17.899999999999999</v>
      </c>
      <c r="S2" s="2">
        <v>12.5</v>
      </c>
      <c r="T2" s="2">
        <v>9.8000000000000007</v>
      </c>
      <c r="U2" s="5">
        <v>22</v>
      </c>
      <c r="V2" s="51">
        <f>C2*(D2/82*E2/48*Q2/100)</f>
        <v>16.335730792682931</v>
      </c>
      <c r="W2" s="51">
        <f>R2*0.4+T2*0.4+U2*0.2</f>
        <v>15.48</v>
      </c>
      <c r="X2" s="51">
        <f>V2*W2</f>
        <v>252.87711267073178</v>
      </c>
      <c r="Y2" s="49">
        <f>D2*(O2*P2+1.5*J2+1.2*I2+3*(K2+L2)-M2-N2)/25</f>
        <v>120.92340399999999</v>
      </c>
      <c r="Z2" s="9">
        <f>0.5*(X2)+0.5*(Y2)</f>
        <v>186.90025833536589</v>
      </c>
      <c r="AA2" s="47">
        <v>1</v>
      </c>
      <c r="AB2" s="47">
        <v>1</v>
      </c>
      <c r="AC2" s="47">
        <f>ABS(AA2-AB2)</f>
        <v>0</v>
      </c>
    </row>
    <row r="3" spans="1:29" x14ac:dyDescent="0.2">
      <c r="A3" s="2" t="s">
        <v>535</v>
      </c>
      <c r="B3" s="2" t="s">
        <v>18</v>
      </c>
      <c r="C3" s="2">
        <v>55</v>
      </c>
      <c r="D3" s="2">
        <v>80</v>
      </c>
      <c r="E3" s="2">
        <v>34.4</v>
      </c>
      <c r="F3" s="2">
        <v>0.45400000000000001</v>
      </c>
      <c r="G3" s="2">
        <v>0.29599999999999999</v>
      </c>
      <c r="H3" s="2">
        <v>0.81200000000000006</v>
      </c>
      <c r="I3" s="2">
        <v>7.8</v>
      </c>
      <c r="J3" s="2">
        <v>10.4</v>
      </c>
      <c r="K3" s="2">
        <v>2</v>
      </c>
      <c r="L3" s="2">
        <v>0.3</v>
      </c>
      <c r="M3" s="2">
        <v>4.3</v>
      </c>
      <c r="N3" s="2">
        <v>2.5</v>
      </c>
      <c r="O3" s="2">
        <v>23.5</v>
      </c>
      <c r="P3" s="2">
        <v>0.55400000000000005</v>
      </c>
      <c r="Q3" s="2">
        <v>31.6</v>
      </c>
      <c r="R3" s="2">
        <v>14</v>
      </c>
      <c r="S3" s="2">
        <v>10</v>
      </c>
      <c r="T3" s="2">
        <v>8.3000000000000007</v>
      </c>
      <c r="U3" s="5">
        <v>12</v>
      </c>
      <c r="V3" s="51">
        <f>C3*(D3/82*E3/48*Q3/100)</f>
        <v>12.151869918699187</v>
      </c>
      <c r="W3" s="51">
        <f>R3*0.4+T3*0.4+U3*0.2</f>
        <v>11.320000000000002</v>
      </c>
      <c r="X3" s="51">
        <f>V3*W3</f>
        <v>137.55916747967484</v>
      </c>
      <c r="Y3" s="49">
        <f>D3*(O3*P3+1.5*J3+1.2*I3+3*(K3+L3)-M3-N3)/25</f>
        <v>121.8528</v>
      </c>
      <c r="Z3" s="9">
        <f>0.5*(X3)+0.5*(Y3)</f>
        <v>129.70598373983742</v>
      </c>
      <c r="AA3" s="47">
        <v>2</v>
      </c>
      <c r="AB3" s="47">
        <v>4</v>
      </c>
      <c r="AC3" s="47">
        <f>ABS(AA3-AB3)</f>
        <v>2</v>
      </c>
    </row>
    <row r="4" spans="1:29" x14ac:dyDescent="0.2">
      <c r="A4" s="2" t="s">
        <v>248</v>
      </c>
      <c r="B4" s="2" t="s">
        <v>22</v>
      </c>
      <c r="C4" s="2">
        <v>57</v>
      </c>
      <c r="D4" s="2">
        <v>76</v>
      </c>
      <c r="E4" s="2">
        <v>35.6</v>
      </c>
      <c r="F4" s="2">
        <v>0.52</v>
      </c>
      <c r="G4" s="2">
        <v>0.309</v>
      </c>
      <c r="H4" s="2">
        <v>0.73099999999999998</v>
      </c>
      <c r="I4" s="2">
        <v>7.4</v>
      </c>
      <c r="J4" s="2">
        <v>6.8</v>
      </c>
      <c r="K4" s="2">
        <v>1.4</v>
      </c>
      <c r="L4" s="2">
        <v>0.6</v>
      </c>
      <c r="M4" s="2">
        <v>3.3</v>
      </c>
      <c r="N4" s="2">
        <v>1.9</v>
      </c>
      <c r="O4" s="2">
        <v>25.3</v>
      </c>
      <c r="P4" s="2">
        <v>0.58799999999999997</v>
      </c>
      <c r="Q4" s="2">
        <v>31.4</v>
      </c>
      <c r="R4" s="2">
        <v>13.6</v>
      </c>
      <c r="S4" s="2">
        <v>9.1</v>
      </c>
      <c r="T4" s="2">
        <v>7.6</v>
      </c>
      <c r="U4" s="5">
        <v>13</v>
      </c>
      <c r="V4" s="51">
        <f>C4*(D4/82*E4/48*Q4/100)</f>
        <v>12.303056097560978</v>
      </c>
      <c r="W4" s="51">
        <f>R4*0.4+T4*0.4+U4*0.2</f>
        <v>11.08</v>
      </c>
      <c r="X4" s="51">
        <f>V4*W4</f>
        <v>136.31786156097564</v>
      </c>
      <c r="Y4" s="49">
        <f>D4*(O4*P4+1.5*J4+1.2*I4+3*(K4+L4)-M4-N4)/25</f>
        <v>105.65945600000003</v>
      </c>
      <c r="Z4" s="9">
        <f>0.5*(X4)+0.5*(Y4)</f>
        <v>120.98865878048784</v>
      </c>
      <c r="AA4" s="47">
        <v>3</v>
      </c>
      <c r="AB4" s="47">
        <v>3</v>
      </c>
      <c r="AC4" s="47">
        <f>ABS(AA4-AB4)</f>
        <v>0</v>
      </c>
    </row>
    <row r="5" spans="1:29" x14ac:dyDescent="0.2">
      <c r="A5" s="2" t="s">
        <v>160</v>
      </c>
      <c r="B5" s="2" t="s">
        <v>18</v>
      </c>
      <c r="C5" s="2">
        <v>55</v>
      </c>
      <c r="D5" s="2">
        <v>72</v>
      </c>
      <c r="E5" s="2">
        <v>35.799999999999997</v>
      </c>
      <c r="F5" s="2">
        <v>0.505</v>
      </c>
      <c r="G5" s="2">
        <v>0.38700000000000001</v>
      </c>
      <c r="H5" s="2">
        <v>0.89800000000000002</v>
      </c>
      <c r="I5" s="2">
        <v>8.1999999999999993</v>
      </c>
      <c r="J5" s="2">
        <v>5</v>
      </c>
      <c r="K5" s="2">
        <v>1</v>
      </c>
      <c r="L5" s="2">
        <v>1.2</v>
      </c>
      <c r="M5" s="2">
        <v>3.5</v>
      </c>
      <c r="N5" s="2">
        <v>1.9</v>
      </c>
      <c r="O5" s="2">
        <v>28.2</v>
      </c>
      <c r="P5" s="2">
        <v>0.63400000000000001</v>
      </c>
      <c r="Q5" s="2">
        <v>30.6</v>
      </c>
      <c r="R5" s="2">
        <v>14.5</v>
      </c>
      <c r="S5" s="2">
        <v>7.9</v>
      </c>
      <c r="T5" s="2">
        <v>6.4</v>
      </c>
      <c r="U5" s="5">
        <v>18</v>
      </c>
      <c r="V5" s="51">
        <f>C5*(D5/82*E5/48*Q5/100)</f>
        <v>11.021597560975609</v>
      </c>
      <c r="W5" s="51">
        <f>R5*0.4+T5*0.4+U5*0.2</f>
        <v>11.96</v>
      </c>
      <c r="X5" s="51">
        <f>V5*W5</f>
        <v>131.81830682926829</v>
      </c>
      <c r="Y5" s="49">
        <f>D5*(O5*P5+1.5*J5+1.2*I5+3*(K5+L5)-M5-N5)/25</f>
        <v>104.88614399999999</v>
      </c>
      <c r="Z5" s="9">
        <f>0.5*(X5)+0.5*(Y5)</f>
        <v>118.35222541463415</v>
      </c>
      <c r="AA5" s="47">
        <v>4</v>
      </c>
      <c r="AB5" s="47">
        <v>5</v>
      </c>
      <c r="AC5" s="47">
        <f>ABS(AA5-AB5)</f>
        <v>1</v>
      </c>
    </row>
    <row r="6" spans="1:29" x14ac:dyDescent="0.2">
      <c r="A6" s="2" t="s">
        <v>281</v>
      </c>
      <c r="B6" s="2" t="s">
        <v>24</v>
      </c>
      <c r="C6" s="2">
        <v>67</v>
      </c>
      <c r="D6" s="2">
        <v>72</v>
      </c>
      <c r="E6" s="2">
        <v>33.1</v>
      </c>
      <c r="F6" s="2">
        <v>0.50600000000000001</v>
      </c>
      <c r="G6" s="2">
        <v>0.443</v>
      </c>
      <c r="H6" s="2">
        <v>0.874</v>
      </c>
      <c r="I6" s="2">
        <v>6.8</v>
      </c>
      <c r="J6" s="2">
        <v>2.6</v>
      </c>
      <c r="K6" s="2">
        <v>1.8</v>
      </c>
      <c r="L6" s="2">
        <v>1</v>
      </c>
      <c r="M6" s="2">
        <v>1.5</v>
      </c>
      <c r="N6" s="2">
        <v>1.8</v>
      </c>
      <c r="O6" s="2">
        <v>21.2</v>
      </c>
      <c r="P6" s="2">
        <v>0.61599999999999999</v>
      </c>
      <c r="Q6" s="2">
        <v>25.8</v>
      </c>
      <c r="R6" s="2">
        <v>13.7</v>
      </c>
      <c r="S6" s="2">
        <v>8.3000000000000007</v>
      </c>
      <c r="T6" s="2">
        <v>6.2</v>
      </c>
      <c r="U6" s="5">
        <v>25</v>
      </c>
      <c r="V6" s="51">
        <f>C6*(D6/82*E6/48*Q6/100)</f>
        <v>10.466462195121954</v>
      </c>
      <c r="W6" s="51">
        <f>R6*0.4+T6*0.4+U6*0.2</f>
        <v>12.96</v>
      </c>
      <c r="X6" s="51">
        <f>V6*W6</f>
        <v>135.64535004878053</v>
      </c>
      <c r="Y6" s="49">
        <f>D6*(O6*P6+1.5*J6+1.2*I6+3*(K6+L6)-M6-N6)/25</f>
        <v>87.031295999999983</v>
      </c>
      <c r="Z6" s="9">
        <f>0.5*(X6)+0.5*(Y6)</f>
        <v>111.33832302439026</v>
      </c>
      <c r="AA6" s="47">
        <v>5</v>
      </c>
      <c r="AB6" s="47">
        <v>2</v>
      </c>
      <c r="AC6" s="47">
        <f>ABS(AA6-AB6)</f>
        <v>3</v>
      </c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51"/>
      <c r="Y7" s="49"/>
      <c r="Z7" s="9"/>
      <c r="AA7" s="47"/>
      <c r="AB7" s="47"/>
      <c r="AC7" s="47"/>
    </row>
    <row r="8" spans="1:29" x14ac:dyDescent="0.2">
      <c r="A8" s="2" t="s">
        <v>204</v>
      </c>
      <c r="B8" s="2" t="s">
        <v>34</v>
      </c>
      <c r="C8" s="2">
        <v>41</v>
      </c>
      <c r="D8" s="2">
        <v>82</v>
      </c>
      <c r="E8" s="2">
        <v>38.1</v>
      </c>
      <c r="F8" s="2">
        <v>0.439</v>
      </c>
      <c r="G8" s="2">
        <v>0.35899999999999999</v>
      </c>
      <c r="H8" s="2">
        <v>0.86</v>
      </c>
      <c r="I8" s="2">
        <v>6.1</v>
      </c>
      <c r="J8" s="2">
        <v>7.5</v>
      </c>
      <c r="K8" s="2">
        <v>1.7</v>
      </c>
      <c r="L8" s="2">
        <v>0.6</v>
      </c>
      <c r="M8" s="2">
        <v>4.5999999999999996</v>
      </c>
      <c r="N8" s="2">
        <v>2.8</v>
      </c>
      <c r="O8" s="2">
        <v>29</v>
      </c>
      <c r="P8" s="2">
        <v>0.59799999999999998</v>
      </c>
      <c r="Q8" s="2">
        <v>32.5</v>
      </c>
      <c r="R8" s="2">
        <v>13.3</v>
      </c>
      <c r="S8" s="2">
        <v>6.7</v>
      </c>
      <c r="T8" s="2">
        <v>6.9</v>
      </c>
      <c r="U8" s="5">
        <v>7</v>
      </c>
      <c r="V8" s="51">
        <f t="shared" ref="V8:V71" si="0">C8*(D8/82*E8/48*Q8/100)</f>
        <v>10.576718750000001</v>
      </c>
      <c r="W8" s="51">
        <f t="shared" ref="W8:W71" si="1">R8*0.4+T8*0.4+U8*0.2</f>
        <v>9.48</v>
      </c>
      <c r="X8" s="51">
        <f t="shared" ref="X8:X71" si="2">V8*W8</f>
        <v>100.26729375000002</v>
      </c>
      <c r="Y8" s="49">
        <f t="shared" ref="Y8:Y71" si="3">D8*(O8*P8+1.5*J8+1.2*I8+3*(K8+L8)-M8-N8)/25</f>
        <v>116.15136000000001</v>
      </c>
      <c r="Z8" s="9">
        <f t="shared" ref="Z8:Z71" si="4">0.5*(X8)+0.5*(Y8)</f>
        <v>108.20932687500002</v>
      </c>
    </row>
    <row r="9" spans="1:29" x14ac:dyDescent="0.2">
      <c r="A9" s="2" t="s">
        <v>198</v>
      </c>
      <c r="B9" s="2" t="s">
        <v>43</v>
      </c>
      <c r="C9" s="2">
        <v>73</v>
      </c>
      <c r="D9" s="2">
        <v>81</v>
      </c>
      <c r="E9" s="2">
        <v>34.700000000000003</v>
      </c>
      <c r="F9" s="2">
        <v>0.49</v>
      </c>
      <c r="G9" s="2">
        <v>0.38800000000000001</v>
      </c>
      <c r="H9" s="2">
        <v>0.69599999999999995</v>
      </c>
      <c r="I9" s="2">
        <v>9.5</v>
      </c>
      <c r="J9" s="2">
        <v>7.4</v>
      </c>
      <c r="K9" s="2">
        <v>1.5</v>
      </c>
      <c r="L9" s="2">
        <v>1.4</v>
      </c>
      <c r="M9" s="2">
        <v>3.2</v>
      </c>
      <c r="N9" s="2">
        <v>3</v>
      </c>
      <c r="O9" s="2">
        <v>14</v>
      </c>
      <c r="P9" s="2">
        <v>0.58699999999999997</v>
      </c>
      <c r="Q9" s="2">
        <v>18.8</v>
      </c>
      <c r="R9" s="2">
        <v>11.1</v>
      </c>
      <c r="S9" s="2">
        <v>5.8</v>
      </c>
      <c r="T9" s="2">
        <v>5.5</v>
      </c>
      <c r="U9" s="5">
        <v>15</v>
      </c>
      <c r="V9" s="51">
        <f t="shared" si="0"/>
        <v>9.8003167682926851</v>
      </c>
      <c r="W9" s="51">
        <f t="shared" si="1"/>
        <v>9.64</v>
      </c>
      <c r="X9" s="51">
        <f t="shared" si="2"/>
        <v>94.475053646341493</v>
      </c>
      <c r="Y9" s="49">
        <f t="shared" si="3"/>
        <v>107.62632000000002</v>
      </c>
      <c r="Z9" s="9">
        <f t="shared" si="4"/>
        <v>101.05068682317076</v>
      </c>
    </row>
    <row r="10" spans="1:29" x14ac:dyDescent="0.2">
      <c r="A10" s="2" t="s">
        <v>359</v>
      </c>
      <c r="B10" s="2" t="s">
        <v>45</v>
      </c>
      <c r="C10" s="2">
        <v>53</v>
      </c>
      <c r="D10" s="2">
        <v>74</v>
      </c>
      <c r="E10" s="2">
        <v>32.700000000000003</v>
      </c>
      <c r="F10" s="2">
        <v>0.46200000000000002</v>
      </c>
      <c r="G10" s="2">
        <v>0.371</v>
      </c>
      <c r="H10" s="2">
        <v>0.89600000000000002</v>
      </c>
      <c r="I10" s="2">
        <v>4.2</v>
      </c>
      <c r="J10" s="2">
        <v>10</v>
      </c>
      <c r="K10" s="2">
        <v>2.1</v>
      </c>
      <c r="L10" s="2">
        <v>0.2</v>
      </c>
      <c r="M10" s="2">
        <v>2.6</v>
      </c>
      <c r="N10" s="2">
        <v>2.5</v>
      </c>
      <c r="O10" s="2">
        <v>19.5</v>
      </c>
      <c r="P10" s="2">
        <v>0.57499999999999996</v>
      </c>
      <c r="Q10" s="2">
        <v>27.1</v>
      </c>
      <c r="R10" s="2">
        <v>12.7</v>
      </c>
      <c r="S10" s="2">
        <v>7.8</v>
      </c>
      <c r="T10" s="2">
        <v>6</v>
      </c>
      <c r="U10" s="5">
        <v>16</v>
      </c>
      <c r="V10" s="51">
        <f t="shared" si="0"/>
        <v>8.8301797256097583</v>
      </c>
      <c r="W10" s="51">
        <f t="shared" si="1"/>
        <v>10.68</v>
      </c>
      <c r="X10" s="51">
        <f t="shared" si="2"/>
        <v>94.306319469512218</v>
      </c>
      <c r="Y10" s="49">
        <f t="shared" si="3"/>
        <v>97.835399999999993</v>
      </c>
      <c r="Z10" s="9">
        <f t="shared" si="4"/>
        <v>96.070859734756112</v>
      </c>
    </row>
    <row r="11" spans="1:29" x14ac:dyDescent="0.2">
      <c r="A11" s="2" t="s">
        <v>292</v>
      </c>
      <c r="B11" s="2" t="s">
        <v>35</v>
      </c>
      <c r="C11" s="2">
        <v>56</v>
      </c>
      <c r="D11" s="2">
        <v>77</v>
      </c>
      <c r="E11" s="2">
        <v>37</v>
      </c>
      <c r="F11" s="2">
        <v>0.42699999999999999</v>
      </c>
      <c r="G11" s="2">
        <v>0.38800000000000001</v>
      </c>
      <c r="H11" s="2">
        <v>0.81100000000000005</v>
      </c>
      <c r="I11" s="2">
        <v>4.7</v>
      </c>
      <c r="J11" s="2">
        <v>6.4</v>
      </c>
      <c r="K11" s="2">
        <v>2.1</v>
      </c>
      <c r="L11" s="2">
        <v>0.4</v>
      </c>
      <c r="M11" s="2">
        <v>2.9</v>
      </c>
      <c r="N11" s="2">
        <v>2.7</v>
      </c>
      <c r="O11" s="2">
        <v>21.2</v>
      </c>
      <c r="P11" s="2">
        <v>0.57799999999999996</v>
      </c>
      <c r="Q11" s="2">
        <v>26.1</v>
      </c>
      <c r="R11" s="2">
        <v>11.6</v>
      </c>
      <c r="S11" s="2">
        <v>6.8</v>
      </c>
      <c r="T11" s="2">
        <v>6.3</v>
      </c>
      <c r="U11" s="5">
        <v>11</v>
      </c>
      <c r="V11" s="51">
        <f t="shared" si="0"/>
        <v>10.579518292682927</v>
      </c>
      <c r="W11" s="51">
        <f t="shared" si="1"/>
        <v>9.36</v>
      </c>
      <c r="X11" s="51">
        <f t="shared" si="2"/>
        <v>99.024291219512193</v>
      </c>
      <c r="Y11" s="49">
        <f t="shared" si="3"/>
        <v>90.532288000000008</v>
      </c>
      <c r="Z11" s="9">
        <f t="shared" si="4"/>
        <v>94.778289609756101</v>
      </c>
    </row>
    <row r="12" spans="1:29" x14ac:dyDescent="0.2">
      <c r="A12" s="2" t="s">
        <v>320</v>
      </c>
      <c r="B12" s="2" t="s">
        <v>20</v>
      </c>
      <c r="C12" s="2">
        <v>48</v>
      </c>
      <c r="D12" s="2">
        <v>81</v>
      </c>
      <c r="E12" s="2">
        <v>32.700000000000003</v>
      </c>
      <c r="F12" s="2">
        <v>0.47</v>
      </c>
      <c r="G12" s="2">
        <v>0.31900000000000001</v>
      </c>
      <c r="H12" s="2">
        <v>0.75700000000000001</v>
      </c>
      <c r="I12" s="2">
        <v>9</v>
      </c>
      <c r="J12" s="2">
        <v>3.3</v>
      </c>
      <c r="K12" s="2">
        <v>1.8</v>
      </c>
      <c r="L12" s="2">
        <v>1.7</v>
      </c>
      <c r="M12" s="2">
        <v>2.4</v>
      </c>
      <c r="N12" s="2">
        <v>2.9</v>
      </c>
      <c r="O12" s="2">
        <v>17.100000000000001</v>
      </c>
      <c r="P12" s="2">
        <v>0.55600000000000005</v>
      </c>
      <c r="Q12" s="2">
        <v>24.3</v>
      </c>
      <c r="R12" s="2">
        <v>10.1</v>
      </c>
      <c r="S12" s="2">
        <v>5.3</v>
      </c>
      <c r="T12" s="2">
        <v>4.9000000000000004</v>
      </c>
      <c r="U12" s="5">
        <v>12</v>
      </c>
      <c r="V12" s="51">
        <f t="shared" si="0"/>
        <v>7.8491963414634158</v>
      </c>
      <c r="W12" s="51">
        <f t="shared" si="1"/>
        <v>8.4</v>
      </c>
      <c r="X12" s="51">
        <f t="shared" si="2"/>
        <v>65.933249268292698</v>
      </c>
      <c r="Y12" s="49">
        <f t="shared" si="3"/>
        <v>98.68262399999999</v>
      </c>
      <c r="Z12" s="9">
        <f t="shared" si="4"/>
        <v>82.307936634146344</v>
      </c>
    </row>
    <row r="13" spans="1:29" x14ac:dyDescent="0.2">
      <c r="A13" s="2" t="s">
        <v>434</v>
      </c>
      <c r="B13" s="2" t="s">
        <v>37</v>
      </c>
      <c r="C13" s="2">
        <v>48</v>
      </c>
      <c r="D13" s="2">
        <v>81</v>
      </c>
      <c r="E13" s="2">
        <v>35.6</v>
      </c>
      <c r="F13" s="2">
        <v>0.42699999999999999</v>
      </c>
      <c r="G13" s="2">
        <v>0.371</v>
      </c>
      <c r="H13" s="2">
        <v>0.84699999999999998</v>
      </c>
      <c r="I13" s="2">
        <v>4.4000000000000004</v>
      </c>
      <c r="J13" s="2">
        <v>5.2</v>
      </c>
      <c r="K13" s="2">
        <v>1.6</v>
      </c>
      <c r="L13" s="2">
        <v>0.5</v>
      </c>
      <c r="M13" s="2">
        <v>2.1</v>
      </c>
      <c r="N13" s="2">
        <v>1.4</v>
      </c>
      <c r="O13" s="2">
        <v>20.9</v>
      </c>
      <c r="P13" s="2">
        <v>0.55400000000000005</v>
      </c>
      <c r="Q13" s="2">
        <v>26.5</v>
      </c>
      <c r="R13" s="2">
        <v>9.9</v>
      </c>
      <c r="S13" s="2">
        <v>4</v>
      </c>
      <c r="T13" s="2">
        <v>4.4000000000000004</v>
      </c>
      <c r="U13" s="5">
        <v>7</v>
      </c>
      <c r="V13" s="51">
        <f t="shared" si="0"/>
        <v>9.3189512195121935</v>
      </c>
      <c r="W13" s="51">
        <f t="shared" si="1"/>
        <v>7.120000000000001</v>
      </c>
      <c r="X13" s="51">
        <f t="shared" si="2"/>
        <v>66.350932682926825</v>
      </c>
      <c r="Y13" s="49">
        <f t="shared" si="3"/>
        <v>88.965863999999996</v>
      </c>
      <c r="Z13" s="9">
        <f t="shared" si="4"/>
        <v>77.65839834146341</v>
      </c>
    </row>
    <row r="14" spans="1:29" x14ac:dyDescent="0.2">
      <c r="A14" s="2" t="s">
        <v>186</v>
      </c>
      <c r="B14" s="2" t="s">
        <v>31</v>
      </c>
      <c r="C14" s="2">
        <v>45</v>
      </c>
      <c r="D14" s="2">
        <v>81</v>
      </c>
      <c r="E14" s="2">
        <v>34.799999999999997</v>
      </c>
      <c r="F14" s="2">
        <v>0.41799999999999998</v>
      </c>
      <c r="G14" s="2">
        <v>0.371</v>
      </c>
      <c r="H14" s="2">
        <v>0.86</v>
      </c>
      <c r="I14" s="2">
        <v>7</v>
      </c>
      <c r="J14" s="2">
        <v>4.0999999999999996</v>
      </c>
      <c r="K14" s="2">
        <v>1.9</v>
      </c>
      <c r="L14" s="2">
        <v>0.4</v>
      </c>
      <c r="M14" s="2">
        <v>3.3</v>
      </c>
      <c r="N14" s="2">
        <v>2.8</v>
      </c>
      <c r="O14" s="2">
        <v>23.1</v>
      </c>
      <c r="P14" s="2">
        <v>0.55700000000000005</v>
      </c>
      <c r="Q14" s="2">
        <v>30.4</v>
      </c>
      <c r="R14" s="2">
        <v>9.1999999999999993</v>
      </c>
      <c r="S14" s="2">
        <v>4.5</v>
      </c>
      <c r="T14" s="2">
        <v>4.5999999999999996</v>
      </c>
      <c r="U14" s="5">
        <v>5</v>
      </c>
      <c r="V14" s="51">
        <f t="shared" si="0"/>
        <v>9.7970487804878044</v>
      </c>
      <c r="W14" s="51">
        <f t="shared" si="1"/>
        <v>6.52</v>
      </c>
      <c r="X14" s="51">
        <f t="shared" si="2"/>
        <v>63.876758048780481</v>
      </c>
      <c r="Y14" s="49">
        <f t="shared" si="3"/>
        <v>91.422107999999994</v>
      </c>
      <c r="Z14" s="9">
        <f t="shared" si="4"/>
        <v>77.649433024390234</v>
      </c>
    </row>
    <row r="15" spans="1:29" x14ac:dyDescent="0.2">
      <c r="A15" s="2" t="s">
        <v>261</v>
      </c>
      <c r="B15" s="2" t="s">
        <v>45</v>
      </c>
      <c r="C15" s="2">
        <v>53</v>
      </c>
      <c r="D15" s="2">
        <v>77</v>
      </c>
      <c r="E15" s="2">
        <v>33.700000000000003</v>
      </c>
      <c r="F15" s="2">
        <v>0.70299999999999996</v>
      </c>
      <c r="G15" s="2">
        <v>0</v>
      </c>
      <c r="H15" s="2">
        <v>0.43</v>
      </c>
      <c r="I15" s="2">
        <v>13.8</v>
      </c>
      <c r="J15" s="2">
        <v>1.2</v>
      </c>
      <c r="K15" s="2">
        <v>0.7</v>
      </c>
      <c r="L15" s="2">
        <v>2.2999999999999998</v>
      </c>
      <c r="M15" s="2">
        <v>1.4</v>
      </c>
      <c r="N15" s="2">
        <v>2.7</v>
      </c>
      <c r="O15" s="2">
        <v>12.7</v>
      </c>
      <c r="P15" s="2">
        <v>0.628</v>
      </c>
      <c r="Q15" s="2">
        <v>15.4</v>
      </c>
      <c r="R15" s="2">
        <v>11.5</v>
      </c>
      <c r="S15" s="2">
        <v>3.4</v>
      </c>
      <c r="T15" s="2">
        <v>3.5</v>
      </c>
      <c r="U15" s="5">
        <v>24</v>
      </c>
      <c r="V15" s="51">
        <f t="shared" si="0"/>
        <v>5.3809892784552851</v>
      </c>
      <c r="W15" s="51">
        <f t="shared" si="1"/>
        <v>10.8</v>
      </c>
      <c r="X15" s="51">
        <f t="shared" si="2"/>
        <v>58.114684207317083</v>
      </c>
      <c r="Y15" s="49">
        <f t="shared" si="3"/>
        <v>96.205647999999997</v>
      </c>
      <c r="Z15" s="9">
        <f t="shared" si="4"/>
        <v>77.16016610365854</v>
      </c>
    </row>
    <row r="16" spans="1:29" x14ac:dyDescent="0.2">
      <c r="A16" s="2" t="s">
        <v>52</v>
      </c>
      <c r="B16" s="2" t="s">
        <v>24</v>
      </c>
      <c r="C16" s="2">
        <v>67</v>
      </c>
      <c r="D16" s="2">
        <v>74</v>
      </c>
      <c r="E16" s="2">
        <v>30.6</v>
      </c>
      <c r="F16" s="2">
        <v>0.51300000000000001</v>
      </c>
      <c r="G16" s="2">
        <v>0</v>
      </c>
      <c r="H16" s="2">
        <v>0.85799999999999998</v>
      </c>
      <c r="I16" s="2">
        <v>8.5</v>
      </c>
      <c r="J16" s="2">
        <v>1.5</v>
      </c>
      <c r="K16" s="2">
        <v>0.5</v>
      </c>
      <c r="L16" s="2">
        <v>1.1000000000000001</v>
      </c>
      <c r="M16" s="2">
        <v>1.3</v>
      </c>
      <c r="N16" s="2">
        <v>2</v>
      </c>
      <c r="O16" s="2">
        <v>18</v>
      </c>
      <c r="P16" s="2">
        <v>0.56499999999999995</v>
      </c>
      <c r="Q16" s="2">
        <v>25.9</v>
      </c>
      <c r="R16" s="2">
        <v>10.1</v>
      </c>
      <c r="S16" s="2">
        <v>1.8</v>
      </c>
      <c r="T16" s="2">
        <v>2.2000000000000002</v>
      </c>
      <c r="U16" s="5">
        <v>15</v>
      </c>
      <c r="V16" s="51">
        <f t="shared" si="0"/>
        <v>9.9832655487804889</v>
      </c>
      <c r="W16" s="51">
        <f t="shared" si="1"/>
        <v>7.92</v>
      </c>
      <c r="X16" s="51">
        <f t="shared" si="2"/>
        <v>79.067463146341467</v>
      </c>
      <c r="Y16" s="49">
        <f t="shared" si="3"/>
        <v>71.395199999999988</v>
      </c>
      <c r="Z16" s="9">
        <f t="shared" si="4"/>
        <v>75.231331573170735</v>
      </c>
    </row>
    <row r="17" spans="1:26" x14ac:dyDescent="0.2">
      <c r="A17" s="2" t="s">
        <v>149</v>
      </c>
      <c r="B17" s="2" t="s">
        <v>35</v>
      </c>
      <c r="C17" s="2">
        <v>56</v>
      </c>
      <c r="D17" s="2">
        <v>78</v>
      </c>
      <c r="E17" s="2">
        <v>35.9</v>
      </c>
      <c r="F17" s="2">
        <v>0.44600000000000001</v>
      </c>
      <c r="G17" s="2">
        <v>0.33800000000000002</v>
      </c>
      <c r="H17" s="2">
        <v>0.85</v>
      </c>
      <c r="I17" s="2">
        <v>4.5</v>
      </c>
      <c r="J17" s="2">
        <v>4</v>
      </c>
      <c r="K17" s="2">
        <v>1</v>
      </c>
      <c r="L17" s="2">
        <v>0.3</v>
      </c>
      <c r="M17" s="2">
        <v>2.2000000000000002</v>
      </c>
      <c r="N17" s="2">
        <v>2.1</v>
      </c>
      <c r="O17" s="2">
        <v>23.5</v>
      </c>
      <c r="P17" s="2">
        <v>0.55000000000000004</v>
      </c>
      <c r="Q17" s="2">
        <v>29.8</v>
      </c>
      <c r="R17" s="2">
        <v>9.9</v>
      </c>
      <c r="S17" s="2">
        <v>1.4</v>
      </c>
      <c r="T17" s="2">
        <v>2.4</v>
      </c>
      <c r="U17" s="5">
        <v>5</v>
      </c>
      <c r="V17" s="51">
        <f t="shared" si="0"/>
        <v>11.872392682926829</v>
      </c>
      <c r="W17" s="51">
        <f t="shared" si="1"/>
        <v>5.92</v>
      </c>
      <c r="X17" s="51">
        <f t="shared" si="2"/>
        <v>70.284564682926828</v>
      </c>
      <c r="Y17" s="49">
        <f t="shared" si="3"/>
        <v>74.646000000000001</v>
      </c>
      <c r="Z17" s="9">
        <f t="shared" si="4"/>
        <v>72.465282341463421</v>
      </c>
    </row>
    <row r="18" spans="1:26" x14ac:dyDescent="0.2">
      <c r="A18" s="2" t="s">
        <v>538</v>
      </c>
      <c r="B18" s="2" t="s">
        <v>21</v>
      </c>
      <c r="C18" s="2">
        <v>48</v>
      </c>
      <c r="D18" s="2">
        <v>73</v>
      </c>
      <c r="E18" s="2">
        <v>29.1</v>
      </c>
      <c r="F18" s="2">
        <v>0.60599999999999998</v>
      </c>
      <c r="G18" s="3"/>
      <c r="H18" s="2">
        <v>0.65</v>
      </c>
      <c r="I18" s="2">
        <v>11.8</v>
      </c>
      <c r="J18" s="2">
        <v>0.4</v>
      </c>
      <c r="K18" s="2">
        <v>0.6</v>
      </c>
      <c r="L18" s="2">
        <v>3.7</v>
      </c>
      <c r="M18" s="2">
        <v>1.9</v>
      </c>
      <c r="N18" s="2">
        <v>2.8</v>
      </c>
      <c r="O18" s="2">
        <v>14.2</v>
      </c>
      <c r="P18" s="2">
        <v>0.629</v>
      </c>
      <c r="Q18" s="2">
        <v>20.7</v>
      </c>
      <c r="R18" s="2">
        <v>10.3</v>
      </c>
      <c r="S18" s="2">
        <v>2.5</v>
      </c>
      <c r="T18" s="2">
        <v>2.4</v>
      </c>
      <c r="U18" s="5">
        <v>22</v>
      </c>
      <c r="V18" s="51">
        <f t="shared" si="0"/>
        <v>5.3625621951219502</v>
      </c>
      <c r="W18" s="51">
        <f t="shared" si="1"/>
        <v>9.48</v>
      </c>
      <c r="X18" s="51">
        <f t="shared" si="2"/>
        <v>50.837089609756092</v>
      </c>
      <c r="Y18" s="49">
        <f t="shared" si="3"/>
        <v>93.124055999999996</v>
      </c>
      <c r="Z18" s="9">
        <f t="shared" si="4"/>
        <v>71.980572804878051</v>
      </c>
    </row>
    <row r="19" spans="1:26" x14ac:dyDescent="0.2">
      <c r="A19" s="2" t="s">
        <v>415</v>
      </c>
      <c r="B19" s="2" t="s">
        <v>41</v>
      </c>
      <c r="C19" s="2">
        <v>48</v>
      </c>
      <c r="D19" s="2">
        <v>82</v>
      </c>
      <c r="E19" s="2">
        <v>32.200000000000003</v>
      </c>
      <c r="F19" s="2">
        <v>0.42799999999999999</v>
      </c>
      <c r="G19" s="2">
        <v>0.35899999999999999</v>
      </c>
      <c r="H19" s="2">
        <v>0.871</v>
      </c>
      <c r="I19" s="2">
        <v>3</v>
      </c>
      <c r="J19" s="2">
        <v>6.2</v>
      </c>
      <c r="K19" s="2">
        <v>1.1000000000000001</v>
      </c>
      <c r="L19" s="2">
        <v>0.1</v>
      </c>
      <c r="M19" s="2">
        <v>2.7</v>
      </c>
      <c r="N19" s="2">
        <v>2</v>
      </c>
      <c r="O19" s="2">
        <v>22.2</v>
      </c>
      <c r="P19" s="2">
        <v>0.56200000000000006</v>
      </c>
      <c r="Q19" s="2">
        <v>29.6</v>
      </c>
      <c r="R19" s="2">
        <v>9.6999999999999993</v>
      </c>
      <c r="S19" s="2">
        <v>3</v>
      </c>
      <c r="T19" s="2">
        <v>3.3</v>
      </c>
      <c r="U19" s="5">
        <v>6</v>
      </c>
      <c r="V19" s="51">
        <f t="shared" si="0"/>
        <v>9.5312000000000019</v>
      </c>
      <c r="W19" s="51">
        <f t="shared" si="1"/>
        <v>6.4</v>
      </c>
      <c r="X19" s="51">
        <f t="shared" si="2"/>
        <v>60.999680000000012</v>
      </c>
      <c r="Y19" s="49">
        <f t="shared" si="3"/>
        <v>79.626592000000016</v>
      </c>
      <c r="Z19" s="9">
        <f t="shared" si="4"/>
        <v>70.313136000000014</v>
      </c>
    </row>
    <row r="20" spans="1:26" x14ac:dyDescent="0.2">
      <c r="A20" s="2" t="s">
        <v>285</v>
      </c>
      <c r="B20" s="2" t="s">
        <v>29</v>
      </c>
      <c r="C20" s="2">
        <v>44</v>
      </c>
      <c r="D20" s="2">
        <v>75</v>
      </c>
      <c r="E20" s="2">
        <v>35.700000000000003</v>
      </c>
      <c r="F20" s="2">
        <v>0.41899999999999998</v>
      </c>
      <c r="G20" s="2">
        <v>0.375</v>
      </c>
      <c r="H20" s="2">
        <v>0.89200000000000002</v>
      </c>
      <c r="I20" s="2">
        <v>4</v>
      </c>
      <c r="J20" s="2">
        <v>6.8</v>
      </c>
      <c r="K20" s="2">
        <v>0.9</v>
      </c>
      <c r="L20" s="2">
        <v>0.4</v>
      </c>
      <c r="M20" s="2">
        <v>3.2</v>
      </c>
      <c r="N20" s="2">
        <v>2.2000000000000002</v>
      </c>
      <c r="O20" s="2">
        <v>25.1</v>
      </c>
      <c r="P20" s="2">
        <v>0.56000000000000005</v>
      </c>
      <c r="Q20" s="2">
        <v>31.3</v>
      </c>
      <c r="R20" s="2">
        <v>9.1999999999999993</v>
      </c>
      <c r="S20" s="2">
        <v>3.7</v>
      </c>
      <c r="T20" s="2">
        <v>3.8</v>
      </c>
      <c r="U20" s="5">
        <v>3</v>
      </c>
      <c r="V20" s="51">
        <f t="shared" si="0"/>
        <v>9.3685289634146347</v>
      </c>
      <c r="W20" s="51">
        <f t="shared" si="1"/>
        <v>5.7999999999999989</v>
      </c>
      <c r="X20" s="51">
        <f t="shared" si="2"/>
        <v>54.337467987804871</v>
      </c>
      <c r="Y20" s="49">
        <f t="shared" si="3"/>
        <v>82.668000000000006</v>
      </c>
      <c r="Z20" s="9">
        <f t="shared" si="4"/>
        <v>68.502733993902439</v>
      </c>
    </row>
    <row r="21" spans="1:26" x14ac:dyDescent="0.2">
      <c r="A21" s="2" t="s">
        <v>229</v>
      </c>
      <c r="B21" s="2" t="s">
        <v>20</v>
      </c>
      <c r="C21" s="2">
        <v>48</v>
      </c>
      <c r="D21" s="2">
        <v>82</v>
      </c>
      <c r="E21" s="2">
        <v>32.1</v>
      </c>
      <c r="F21" s="2">
        <v>0.505</v>
      </c>
      <c r="G21" s="2">
        <v>0.34399999999999997</v>
      </c>
      <c r="H21" s="2">
        <v>0.79800000000000004</v>
      </c>
      <c r="I21" s="2">
        <v>7.3</v>
      </c>
      <c r="J21" s="2">
        <v>3.2</v>
      </c>
      <c r="K21" s="2">
        <v>0.8</v>
      </c>
      <c r="L21" s="2">
        <v>1.5</v>
      </c>
      <c r="M21" s="2">
        <v>1.3</v>
      </c>
      <c r="N21" s="2">
        <v>2</v>
      </c>
      <c r="O21" s="2">
        <v>15.2</v>
      </c>
      <c r="P21" s="2">
        <v>0.56499999999999995</v>
      </c>
      <c r="Q21" s="2">
        <v>20.6</v>
      </c>
      <c r="R21" s="2">
        <v>9.4</v>
      </c>
      <c r="S21" s="2">
        <v>4.0999999999999996</v>
      </c>
      <c r="T21" s="2">
        <v>4.0999999999999996</v>
      </c>
      <c r="U21" s="5">
        <v>12</v>
      </c>
      <c r="V21" s="51">
        <f t="shared" si="0"/>
        <v>6.6126000000000023</v>
      </c>
      <c r="W21" s="51">
        <f t="shared" si="1"/>
        <v>7.8000000000000007</v>
      </c>
      <c r="X21" s="51">
        <f t="shared" si="2"/>
        <v>51.578280000000021</v>
      </c>
      <c r="Y21" s="49">
        <f t="shared" si="3"/>
        <v>84.453439999999986</v>
      </c>
      <c r="Z21" s="9">
        <f t="shared" si="4"/>
        <v>68.015860000000004</v>
      </c>
    </row>
    <row r="22" spans="1:26" x14ac:dyDescent="0.2">
      <c r="A22" s="2" t="s">
        <v>417</v>
      </c>
      <c r="B22" s="2" t="s">
        <v>43</v>
      </c>
      <c r="C22" s="2">
        <v>73</v>
      </c>
      <c r="D22" s="2">
        <v>80</v>
      </c>
      <c r="E22" s="2">
        <v>33.299999999999997</v>
      </c>
      <c r="F22" s="2">
        <v>0.47</v>
      </c>
      <c r="G22" s="2">
        <v>0.42499999999999999</v>
      </c>
      <c r="H22" s="2">
        <v>0.873</v>
      </c>
      <c r="I22" s="2">
        <v>3.8</v>
      </c>
      <c r="J22" s="2">
        <v>2.1</v>
      </c>
      <c r="K22" s="2">
        <v>0.8</v>
      </c>
      <c r="L22" s="2">
        <v>0.6</v>
      </c>
      <c r="M22" s="2">
        <v>1.7</v>
      </c>
      <c r="N22" s="2">
        <v>1.9</v>
      </c>
      <c r="O22" s="2">
        <v>22.1</v>
      </c>
      <c r="P22" s="2">
        <v>0.59699999999999998</v>
      </c>
      <c r="Q22" s="2">
        <v>26.3</v>
      </c>
      <c r="R22" s="2">
        <v>8</v>
      </c>
      <c r="S22" s="2">
        <v>0.7</v>
      </c>
      <c r="T22" s="2">
        <v>1.8</v>
      </c>
      <c r="U22" s="5">
        <v>5</v>
      </c>
      <c r="V22" s="51">
        <f t="shared" si="0"/>
        <v>12.99444512195122</v>
      </c>
      <c r="W22" s="51">
        <f t="shared" si="1"/>
        <v>4.92</v>
      </c>
      <c r="X22" s="51">
        <f t="shared" si="2"/>
        <v>63.932670000000002</v>
      </c>
      <c r="Y22" s="49">
        <f t="shared" si="3"/>
        <v>68.811839999999989</v>
      </c>
      <c r="Z22" s="9">
        <f t="shared" si="4"/>
        <v>66.372254999999996</v>
      </c>
    </row>
    <row r="23" spans="1:26" x14ac:dyDescent="0.2">
      <c r="A23" s="2" t="s">
        <v>157</v>
      </c>
      <c r="B23" s="2" t="s">
        <v>47</v>
      </c>
      <c r="C23" s="2">
        <v>44</v>
      </c>
      <c r="D23" s="2">
        <v>81</v>
      </c>
      <c r="E23" s="2">
        <v>32.9</v>
      </c>
      <c r="F23" s="2">
        <v>0.52100000000000002</v>
      </c>
      <c r="G23" s="2">
        <v>0.33300000000000002</v>
      </c>
      <c r="H23" s="2">
        <v>0.35499999999999998</v>
      </c>
      <c r="I23" s="2">
        <v>14.8</v>
      </c>
      <c r="J23" s="2">
        <v>0.8</v>
      </c>
      <c r="K23" s="2">
        <v>1.5</v>
      </c>
      <c r="L23" s="2">
        <v>1.4</v>
      </c>
      <c r="M23" s="2">
        <v>1.9</v>
      </c>
      <c r="N23" s="2">
        <v>3</v>
      </c>
      <c r="O23" s="2">
        <v>16.2</v>
      </c>
      <c r="P23" s="2">
        <v>0.499</v>
      </c>
      <c r="Q23" s="2">
        <v>24.1</v>
      </c>
      <c r="R23" s="2">
        <v>7.4</v>
      </c>
      <c r="S23" s="2">
        <v>-0.5</v>
      </c>
      <c r="T23" s="2">
        <v>1</v>
      </c>
      <c r="U23" s="5">
        <v>5</v>
      </c>
      <c r="V23" s="51">
        <f t="shared" si="0"/>
        <v>7.1795222560975622</v>
      </c>
      <c r="W23" s="51">
        <f t="shared" si="1"/>
        <v>4.3600000000000003</v>
      </c>
      <c r="X23" s="51">
        <f t="shared" si="2"/>
        <v>31.302717036585374</v>
      </c>
      <c r="Y23" s="49">
        <f t="shared" si="3"/>
        <v>99.933912000000007</v>
      </c>
      <c r="Z23" s="9">
        <f t="shared" si="4"/>
        <v>65.618314518292692</v>
      </c>
    </row>
    <row r="24" spans="1:26" x14ac:dyDescent="0.2">
      <c r="A24" s="2" t="s">
        <v>435</v>
      </c>
      <c r="B24" s="2" t="s">
        <v>42</v>
      </c>
      <c r="C24" s="2">
        <v>41</v>
      </c>
      <c r="D24" s="2">
        <v>77</v>
      </c>
      <c r="E24" s="2">
        <v>36.200000000000003</v>
      </c>
      <c r="F24" s="2">
        <v>0.42399999999999999</v>
      </c>
      <c r="G24" s="2">
        <v>0.35099999999999998</v>
      </c>
      <c r="H24" s="2">
        <v>0.79100000000000004</v>
      </c>
      <c r="I24" s="2">
        <v>4.9000000000000004</v>
      </c>
      <c r="J24" s="2">
        <v>10.199999999999999</v>
      </c>
      <c r="K24" s="2">
        <v>1.9</v>
      </c>
      <c r="L24" s="2">
        <v>0.8</v>
      </c>
      <c r="M24" s="2">
        <v>4.0999999999999996</v>
      </c>
      <c r="N24" s="2">
        <v>2.1</v>
      </c>
      <c r="O24" s="2">
        <v>19.899999999999999</v>
      </c>
      <c r="P24" s="2">
        <v>0.51</v>
      </c>
      <c r="Q24" s="2">
        <v>28.6</v>
      </c>
      <c r="R24" s="2">
        <v>5.7</v>
      </c>
      <c r="S24" s="2">
        <v>3.2</v>
      </c>
      <c r="T24" s="2">
        <v>3.7</v>
      </c>
      <c r="U24" s="5">
        <v>-2</v>
      </c>
      <c r="V24" s="51">
        <f t="shared" si="0"/>
        <v>8.3041291666666677</v>
      </c>
      <c r="W24" s="51">
        <f t="shared" si="1"/>
        <v>3.3600000000000008</v>
      </c>
      <c r="X24" s="51">
        <f t="shared" si="2"/>
        <v>27.90187400000001</v>
      </c>
      <c r="Y24" s="49">
        <f t="shared" si="3"/>
        <v>102.34531999999999</v>
      </c>
      <c r="Z24" s="9">
        <f t="shared" si="4"/>
        <v>65.123597000000004</v>
      </c>
    </row>
    <row r="25" spans="1:26" x14ac:dyDescent="0.2">
      <c r="A25" s="2" t="s">
        <v>291</v>
      </c>
      <c r="B25" s="2" t="s">
        <v>22</v>
      </c>
      <c r="C25" s="2">
        <v>57</v>
      </c>
      <c r="D25" s="2">
        <v>77</v>
      </c>
      <c r="E25" s="2">
        <v>31.5</v>
      </c>
      <c r="F25" s="2">
        <v>0.41899999999999998</v>
      </c>
      <c r="G25" s="2">
        <v>0.36</v>
      </c>
      <c r="H25" s="2">
        <v>0.82199999999999995</v>
      </c>
      <c r="I25" s="2">
        <v>9.9</v>
      </c>
      <c r="J25" s="2">
        <v>2.4</v>
      </c>
      <c r="K25" s="2">
        <v>0.8</v>
      </c>
      <c r="L25" s="2">
        <v>0.5</v>
      </c>
      <c r="M25" s="2">
        <v>1.8</v>
      </c>
      <c r="N25" s="2">
        <v>2.1</v>
      </c>
      <c r="O25" s="2">
        <v>16</v>
      </c>
      <c r="P25" s="2">
        <v>0.55300000000000005</v>
      </c>
      <c r="Q25" s="2">
        <v>23.4</v>
      </c>
      <c r="R25" s="2">
        <v>8.5</v>
      </c>
      <c r="S25" s="2">
        <v>2.5</v>
      </c>
      <c r="T25" s="2">
        <v>2.8</v>
      </c>
      <c r="U25" s="5">
        <v>10</v>
      </c>
      <c r="V25" s="51">
        <f t="shared" si="0"/>
        <v>8.2193391768292674</v>
      </c>
      <c r="W25" s="51">
        <f t="shared" si="1"/>
        <v>6.5200000000000005</v>
      </c>
      <c r="X25" s="51">
        <f t="shared" si="2"/>
        <v>53.590091432926826</v>
      </c>
      <c r="Y25" s="49">
        <f t="shared" si="3"/>
        <v>74.930239999999998</v>
      </c>
      <c r="Z25" s="9">
        <f t="shared" si="4"/>
        <v>64.260165716463405</v>
      </c>
    </row>
    <row r="26" spans="1:26" x14ac:dyDescent="0.2">
      <c r="A26" s="2" t="s">
        <v>184</v>
      </c>
      <c r="B26" s="2" t="s">
        <v>25</v>
      </c>
      <c r="C26" s="2">
        <v>42</v>
      </c>
      <c r="D26" s="2">
        <v>72</v>
      </c>
      <c r="E26" s="2">
        <v>31.8</v>
      </c>
      <c r="F26" s="2">
        <v>0.46899999999999997</v>
      </c>
      <c r="G26" s="2">
        <v>0.34799999999999998</v>
      </c>
      <c r="H26" s="2">
        <v>0.79200000000000004</v>
      </c>
      <c r="I26" s="2">
        <v>11</v>
      </c>
      <c r="J26" s="2">
        <v>4.0999999999999996</v>
      </c>
      <c r="K26" s="2">
        <v>0.6</v>
      </c>
      <c r="L26" s="2">
        <v>2</v>
      </c>
      <c r="M26" s="2">
        <v>2.2999999999999998</v>
      </c>
      <c r="N26" s="2">
        <v>2.1</v>
      </c>
      <c r="O26" s="2">
        <v>16.5</v>
      </c>
      <c r="P26" s="2">
        <v>0.52900000000000003</v>
      </c>
      <c r="Q26" s="2">
        <v>24.6</v>
      </c>
      <c r="R26" s="2">
        <v>7.1</v>
      </c>
      <c r="S26" s="2">
        <v>4</v>
      </c>
      <c r="T26" s="2">
        <v>3.5</v>
      </c>
      <c r="U26" s="5">
        <v>6</v>
      </c>
      <c r="V26" s="51">
        <f t="shared" si="0"/>
        <v>6.0102000000000002</v>
      </c>
      <c r="W26" s="51">
        <f t="shared" si="1"/>
        <v>5.44</v>
      </c>
      <c r="X26" s="51">
        <f t="shared" si="2"/>
        <v>32.695488000000005</v>
      </c>
      <c r="Y26" s="49">
        <f t="shared" si="3"/>
        <v>90.658080000000012</v>
      </c>
      <c r="Z26" s="9">
        <f t="shared" si="4"/>
        <v>61.676784000000012</v>
      </c>
    </row>
    <row r="27" spans="1:26" x14ac:dyDescent="0.2">
      <c r="A27" s="2" t="s">
        <v>421</v>
      </c>
      <c r="B27" s="2" t="s">
        <v>40</v>
      </c>
      <c r="C27" s="2">
        <v>29</v>
      </c>
      <c r="D27" s="2">
        <v>82</v>
      </c>
      <c r="E27" s="2">
        <v>32</v>
      </c>
      <c r="F27" s="2">
        <v>0.54200000000000004</v>
      </c>
      <c r="G27" s="2">
        <v>0.34100000000000003</v>
      </c>
      <c r="H27" s="2">
        <v>0.81100000000000005</v>
      </c>
      <c r="I27" s="2">
        <v>10.5</v>
      </c>
      <c r="J27" s="2">
        <v>2</v>
      </c>
      <c r="K27" s="2">
        <v>0.7</v>
      </c>
      <c r="L27" s="2">
        <v>1.7</v>
      </c>
      <c r="M27" s="2">
        <v>2.2000000000000002</v>
      </c>
      <c r="N27" s="2">
        <v>3</v>
      </c>
      <c r="O27" s="2">
        <v>18.3</v>
      </c>
      <c r="P27" s="2">
        <v>0.59</v>
      </c>
      <c r="Q27" s="2">
        <v>24.9</v>
      </c>
      <c r="R27" s="2">
        <v>8.3000000000000007</v>
      </c>
      <c r="S27" s="2">
        <v>2.8</v>
      </c>
      <c r="T27" s="2">
        <v>3.2</v>
      </c>
      <c r="U27" s="5">
        <v>6</v>
      </c>
      <c r="V27" s="51">
        <f t="shared" si="0"/>
        <v>4.8139999999999992</v>
      </c>
      <c r="W27" s="51">
        <f t="shared" si="1"/>
        <v>5.8000000000000007</v>
      </c>
      <c r="X27" s="51">
        <f t="shared" si="2"/>
        <v>27.921199999999999</v>
      </c>
      <c r="Y27" s="49">
        <f t="shared" si="3"/>
        <v>93.14215999999999</v>
      </c>
      <c r="Z27" s="9">
        <f t="shared" si="4"/>
        <v>60.531679999999994</v>
      </c>
    </row>
    <row r="28" spans="1:26" x14ac:dyDescent="0.2">
      <c r="A28" s="2" t="s">
        <v>108</v>
      </c>
      <c r="B28" s="2" t="s">
        <v>25</v>
      </c>
      <c r="C28" s="2">
        <v>42</v>
      </c>
      <c r="D28" s="2">
        <v>67</v>
      </c>
      <c r="E28" s="2">
        <v>36.9</v>
      </c>
      <c r="F28" s="2">
        <v>0.45400000000000001</v>
      </c>
      <c r="G28" s="2">
        <v>0.312</v>
      </c>
      <c r="H28" s="2">
        <v>0.83199999999999996</v>
      </c>
      <c r="I28" s="2">
        <v>5.3</v>
      </c>
      <c r="J28" s="2">
        <v>4.8</v>
      </c>
      <c r="K28" s="2">
        <v>1.6</v>
      </c>
      <c r="L28" s="2">
        <v>0.6</v>
      </c>
      <c r="M28" s="2">
        <v>2</v>
      </c>
      <c r="N28" s="2">
        <v>1.9</v>
      </c>
      <c r="O28" s="2">
        <v>20.9</v>
      </c>
      <c r="P28" s="2">
        <v>0.56200000000000006</v>
      </c>
      <c r="Q28" s="2">
        <v>24.4</v>
      </c>
      <c r="R28" s="2">
        <v>9.1</v>
      </c>
      <c r="S28" s="2">
        <v>4</v>
      </c>
      <c r="T28" s="2">
        <v>3.7</v>
      </c>
      <c r="U28" s="5">
        <v>10</v>
      </c>
      <c r="V28" s="51">
        <f t="shared" si="0"/>
        <v>6.4370249999999984</v>
      </c>
      <c r="W28" s="51">
        <f t="shared" si="1"/>
        <v>7.12</v>
      </c>
      <c r="X28" s="51">
        <f t="shared" si="2"/>
        <v>45.831617999999992</v>
      </c>
      <c r="Y28" s="49">
        <f t="shared" si="3"/>
        <v>75.055543999999998</v>
      </c>
      <c r="Z28" s="9">
        <f t="shared" si="4"/>
        <v>60.443580999999995</v>
      </c>
    </row>
    <row r="29" spans="1:26" x14ac:dyDescent="0.2">
      <c r="A29" s="2" t="s">
        <v>215</v>
      </c>
      <c r="B29" s="2" t="s">
        <v>26</v>
      </c>
      <c r="C29" s="2">
        <v>40</v>
      </c>
      <c r="D29" s="2">
        <v>80</v>
      </c>
      <c r="E29" s="2">
        <v>36.200000000000003</v>
      </c>
      <c r="F29" s="2">
        <v>0.433</v>
      </c>
      <c r="G29" s="2">
        <v>0.34899999999999998</v>
      </c>
      <c r="H29" s="2">
        <v>0.82399999999999995</v>
      </c>
      <c r="I29" s="2">
        <v>5</v>
      </c>
      <c r="J29" s="2">
        <v>3.7</v>
      </c>
      <c r="K29" s="2">
        <v>1.2</v>
      </c>
      <c r="L29" s="2">
        <v>0.3</v>
      </c>
      <c r="M29" s="2">
        <v>2.5</v>
      </c>
      <c r="N29" s="2">
        <v>2.2999999999999998</v>
      </c>
      <c r="O29" s="2">
        <v>19.7</v>
      </c>
      <c r="P29" s="2">
        <v>0.55900000000000005</v>
      </c>
      <c r="Q29" s="2">
        <v>25.7</v>
      </c>
      <c r="R29" s="2">
        <v>8.9</v>
      </c>
      <c r="S29" s="2">
        <v>2.5</v>
      </c>
      <c r="T29" s="2">
        <v>3.3</v>
      </c>
      <c r="U29" s="5">
        <v>5</v>
      </c>
      <c r="V29" s="51">
        <f t="shared" si="0"/>
        <v>7.5637398373983746</v>
      </c>
      <c r="W29" s="51">
        <f t="shared" si="1"/>
        <v>5.8800000000000008</v>
      </c>
      <c r="X29" s="51">
        <f t="shared" si="2"/>
        <v>44.474790243902447</v>
      </c>
      <c r="Y29" s="49">
        <f t="shared" si="3"/>
        <v>71.239359999999991</v>
      </c>
      <c r="Z29" s="9">
        <f t="shared" si="4"/>
        <v>57.857075121951219</v>
      </c>
    </row>
    <row r="30" spans="1:26" x14ac:dyDescent="0.2">
      <c r="A30" s="2" t="s">
        <v>132</v>
      </c>
      <c r="B30" s="2" t="s">
        <v>38</v>
      </c>
      <c r="C30" s="2">
        <v>33</v>
      </c>
      <c r="D30" s="2">
        <v>65</v>
      </c>
      <c r="E30" s="2">
        <v>34.6</v>
      </c>
      <c r="F30" s="2">
        <v>0.45100000000000001</v>
      </c>
      <c r="G30" s="2">
        <v>0.33300000000000002</v>
      </c>
      <c r="H30" s="2">
        <v>0.71799999999999997</v>
      </c>
      <c r="I30" s="2">
        <v>11.5</v>
      </c>
      <c r="J30" s="2">
        <v>3.3</v>
      </c>
      <c r="K30" s="2">
        <v>1.6</v>
      </c>
      <c r="L30" s="2">
        <v>1.4</v>
      </c>
      <c r="M30" s="2">
        <v>3.8</v>
      </c>
      <c r="N30" s="2">
        <v>3.6</v>
      </c>
      <c r="O30" s="2">
        <v>26.9</v>
      </c>
      <c r="P30" s="2">
        <v>0.53800000000000003</v>
      </c>
      <c r="Q30" s="2">
        <v>35.4</v>
      </c>
      <c r="R30" s="2">
        <v>5.7</v>
      </c>
      <c r="S30" s="2">
        <v>2.6</v>
      </c>
      <c r="T30" s="2">
        <v>2.6</v>
      </c>
      <c r="U30" s="5">
        <v>0</v>
      </c>
      <c r="V30" s="51">
        <f t="shared" si="0"/>
        <v>6.6750045731707317</v>
      </c>
      <c r="W30" s="51">
        <f t="shared" si="1"/>
        <v>3.3200000000000003</v>
      </c>
      <c r="X30" s="51">
        <f t="shared" si="2"/>
        <v>22.161015182926832</v>
      </c>
      <c r="Y30" s="49">
        <f t="shared" si="3"/>
        <v>90.537720000000007</v>
      </c>
      <c r="Z30" s="9">
        <f t="shared" si="4"/>
        <v>56.34936759146342</v>
      </c>
    </row>
    <row r="31" spans="1:26" x14ac:dyDescent="0.2">
      <c r="A31" s="2" t="s">
        <v>58</v>
      </c>
      <c r="B31" s="2" t="s">
        <v>32</v>
      </c>
      <c r="C31" s="2">
        <v>33</v>
      </c>
      <c r="D31" s="2">
        <v>80</v>
      </c>
      <c r="E31" s="2">
        <v>35.299999999999997</v>
      </c>
      <c r="F31" s="2">
        <v>0.50600000000000001</v>
      </c>
      <c r="G31" s="2">
        <v>0.25700000000000001</v>
      </c>
      <c r="H31" s="2">
        <v>0.72399999999999998</v>
      </c>
      <c r="I31" s="2">
        <v>7.7</v>
      </c>
      <c r="J31" s="2">
        <v>4.3</v>
      </c>
      <c r="K31" s="2">
        <v>1.2</v>
      </c>
      <c r="L31" s="2">
        <v>1.4</v>
      </c>
      <c r="M31" s="2">
        <v>2.6</v>
      </c>
      <c r="N31" s="2">
        <v>3.2</v>
      </c>
      <c r="O31" s="2">
        <v>16.899999999999999</v>
      </c>
      <c r="P31" s="2">
        <v>0.56599999999999995</v>
      </c>
      <c r="Q31" s="2">
        <v>22.3</v>
      </c>
      <c r="R31" s="2">
        <v>7.1</v>
      </c>
      <c r="S31" s="2">
        <v>2.4</v>
      </c>
      <c r="T31" s="2">
        <v>3.2</v>
      </c>
      <c r="U31" s="5">
        <v>3</v>
      </c>
      <c r="V31" s="51">
        <f t="shared" si="0"/>
        <v>5.2799329268292681</v>
      </c>
      <c r="W31" s="51">
        <f t="shared" si="1"/>
        <v>4.7200000000000006</v>
      </c>
      <c r="X31" s="51">
        <f t="shared" si="2"/>
        <v>24.92128341463415</v>
      </c>
      <c r="Y31" s="49">
        <f t="shared" si="3"/>
        <v>87.217279999999988</v>
      </c>
      <c r="Z31" s="9">
        <f t="shared" si="4"/>
        <v>56.069281707317067</v>
      </c>
    </row>
    <row r="32" spans="1:26" x14ac:dyDescent="0.2">
      <c r="A32" s="2" t="s">
        <v>142</v>
      </c>
      <c r="B32" s="2" t="s">
        <v>44</v>
      </c>
      <c r="C32" s="2">
        <v>30</v>
      </c>
      <c r="D32" s="2">
        <v>61</v>
      </c>
      <c r="E32" s="2">
        <v>35.5</v>
      </c>
      <c r="F32" s="2">
        <v>0.49299999999999999</v>
      </c>
      <c r="G32" s="2">
        <v>0.32400000000000001</v>
      </c>
      <c r="H32" s="2">
        <v>0.75800000000000001</v>
      </c>
      <c r="I32" s="2">
        <v>10.3</v>
      </c>
      <c r="J32" s="2">
        <v>1.9</v>
      </c>
      <c r="K32" s="2">
        <v>1.3</v>
      </c>
      <c r="L32" s="2">
        <v>2</v>
      </c>
      <c r="M32" s="2">
        <v>2</v>
      </c>
      <c r="N32" s="2">
        <v>2.4</v>
      </c>
      <c r="O32" s="2">
        <v>24.3</v>
      </c>
      <c r="P32" s="2">
        <v>0.55900000000000005</v>
      </c>
      <c r="Q32" s="2">
        <v>29.6</v>
      </c>
      <c r="R32" s="2">
        <v>7.2</v>
      </c>
      <c r="S32" s="2">
        <v>2.2000000000000002</v>
      </c>
      <c r="T32" s="2">
        <v>2.2999999999999998</v>
      </c>
      <c r="U32" s="5">
        <v>6</v>
      </c>
      <c r="V32" s="51">
        <f t="shared" si="0"/>
        <v>4.8855792682926831</v>
      </c>
      <c r="W32" s="51">
        <f t="shared" si="1"/>
        <v>5</v>
      </c>
      <c r="X32" s="51">
        <f t="shared" si="2"/>
        <v>24.427896341463416</v>
      </c>
      <c r="Y32" s="49">
        <f t="shared" si="3"/>
        <v>83.676627999999994</v>
      </c>
      <c r="Z32" s="9">
        <f t="shared" si="4"/>
        <v>54.052262170731709</v>
      </c>
    </row>
    <row r="33" spans="1:26" x14ac:dyDescent="0.2">
      <c r="A33" s="2" t="s">
        <v>324</v>
      </c>
      <c r="B33" s="2" t="s">
        <v>32</v>
      </c>
      <c r="C33" s="2">
        <v>33</v>
      </c>
      <c r="D33" s="2">
        <v>79</v>
      </c>
      <c r="E33" s="2">
        <v>29.3</v>
      </c>
      <c r="F33" s="2">
        <v>0.52200000000000002</v>
      </c>
      <c r="G33" s="2">
        <v>0</v>
      </c>
      <c r="H33" s="2">
        <v>0.74</v>
      </c>
      <c r="I33" s="2">
        <v>8.8000000000000007</v>
      </c>
      <c r="J33" s="2">
        <v>2.2999999999999998</v>
      </c>
      <c r="K33" s="2">
        <v>0.9</v>
      </c>
      <c r="L33" s="2">
        <v>0.8</v>
      </c>
      <c r="M33" s="2">
        <v>1.6</v>
      </c>
      <c r="N33" s="2">
        <v>2.1</v>
      </c>
      <c r="O33" s="2">
        <v>15.3</v>
      </c>
      <c r="P33" s="2">
        <v>0.56200000000000006</v>
      </c>
      <c r="Q33" s="2">
        <v>23.5</v>
      </c>
      <c r="R33" s="2">
        <v>7.5</v>
      </c>
      <c r="S33" s="2">
        <v>1.5</v>
      </c>
      <c r="T33" s="2">
        <v>2.1</v>
      </c>
      <c r="U33" s="5">
        <v>7</v>
      </c>
      <c r="V33" s="51">
        <f t="shared" si="0"/>
        <v>4.5605941310975604</v>
      </c>
      <c r="W33" s="51">
        <f t="shared" si="1"/>
        <v>5.24</v>
      </c>
      <c r="X33" s="51">
        <f t="shared" si="2"/>
        <v>23.897513246951217</v>
      </c>
      <c r="Y33" s="49">
        <f t="shared" si="3"/>
        <v>75.867176000000001</v>
      </c>
      <c r="Z33" s="9">
        <f t="shared" si="4"/>
        <v>49.88234462347561</v>
      </c>
    </row>
    <row r="34" spans="1:26" x14ac:dyDescent="0.2">
      <c r="A34" s="2" t="s">
        <v>59</v>
      </c>
      <c r="B34" s="2" t="s">
        <v>28</v>
      </c>
      <c r="C34" s="2">
        <v>32</v>
      </c>
      <c r="D34" s="2">
        <v>72</v>
      </c>
      <c r="E34" s="2">
        <v>35.1</v>
      </c>
      <c r="F34" s="2">
        <v>0.434</v>
      </c>
      <c r="G34" s="2">
        <v>0.33900000000000002</v>
      </c>
      <c r="H34" s="2">
        <v>0.82899999999999996</v>
      </c>
      <c r="I34" s="2">
        <v>7.7</v>
      </c>
      <c r="J34" s="2">
        <v>4.2</v>
      </c>
      <c r="K34" s="2">
        <v>0.9</v>
      </c>
      <c r="L34" s="2">
        <v>0.5</v>
      </c>
      <c r="M34" s="2">
        <v>2.4</v>
      </c>
      <c r="N34" s="2">
        <v>2.5</v>
      </c>
      <c r="O34" s="2">
        <v>21.8</v>
      </c>
      <c r="P34" s="2">
        <v>0.53</v>
      </c>
      <c r="Q34" s="2">
        <v>29.7</v>
      </c>
      <c r="R34" s="2">
        <v>6.4</v>
      </c>
      <c r="S34" s="2">
        <v>2.6</v>
      </c>
      <c r="T34" s="2">
        <v>2.9</v>
      </c>
      <c r="U34" s="5">
        <v>0</v>
      </c>
      <c r="V34" s="51">
        <f t="shared" si="0"/>
        <v>6.1022634146341463</v>
      </c>
      <c r="W34" s="51">
        <f t="shared" si="1"/>
        <v>3.7200000000000006</v>
      </c>
      <c r="X34" s="51">
        <f t="shared" si="2"/>
        <v>22.700419902439027</v>
      </c>
      <c r="Y34" s="49">
        <f t="shared" si="3"/>
        <v>76.014720000000011</v>
      </c>
      <c r="Z34" s="9">
        <f t="shared" si="4"/>
        <v>49.357569951219517</v>
      </c>
    </row>
    <row r="35" spans="1:26" x14ac:dyDescent="0.2">
      <c r="A35" s="2" t="s">
        <v>380</v>
      </c>
      <c r="B35" s="2" t="s">
        <v>38</v>
      </c>
      <c r="C35" s="2">
        <v>33</v>
      </c>
      <c r="D35" s="2">
        <v>72</v>
      </c>
      <c r="E35" s="2">
        <v>35.200000000000003</v>
      </c>
      <c r="F35" s="2">
        <v>0.45400000000000001</v>
      </c>
      <c r="G35" s="2">
        <v>0.36499999999999999</v>
      </c>
      <c r="H35" s="2">
        <v>0.57999999999999996</v>
      </c>
      <c r="I35" s="2">
        <v>6</v>
      </c>
      <c r="J35" s="2">
        <v>11.7</v>
      </c>
      <c r="K35" s="2">
        <v>2</v>
      </c>
      <c r="L35" s="2">
        <v>0.1</v>
      </c>
      <c r="M35" s="2">
        <v>3.9</v>
      </c>
      <c r="N35" s="2">
        <v>2.4</v>
      </c>
      <c r="O35" s="2">
        <v>11.9</v>
      </c>
      <c r="P35" s="2">
        <v>0.50600000000000001</v>
      </c>
      <c r="Q35" s="2">
        <v>18.8</v>
      </c>
      <c r="R35" s="2">
        <v>4.5999999999999996</v>
      </c>
      <c r="S35" s="2">
        <v>1</v>
      </c>
      <c r="T35" s="2">
        <v>1.9</v>
      </c>
      <c r="U35" s="5">
        <v>-2</v>
      </c>
      <c r="V35" s="51">
        <f t="shared" si="0"/>
        <v>3.9947707317073173</v>
      </c>
      <c r="W35" s="51">
        <f t="shared" si="1"/>
        <v>2.1999999999999997</v>
      </c>
      <c r="X35" s="51">
        <f t="shared" si="2"/>
        <v>8.7884956097560973</v>
      </c>
      <c r="Y35" s="49">
        <f t="shared" si="3"/>
        <v>88.621631999999991</v>
      </c>
      <c r="Z35" s="9">
        <f t="shared" si="4"/>
        <v>48.705063804878044</v>
      </c>
    </row>
    <row r="36" spans="1:26" x14ac:dyDescent="0.2">
      <c r="A36" s="2" t="s">
        <v>231</v>
      </c>
      <c r="B36" s="2" t="s">
        <v>34</v>
      </c>
      <c r="C36" s="2">
        <v>41</v>
      </c>
      <c r="D36" s="2">
        <v>71</v>
      </c>
      <c r="E36" s="2">
        <v>32.1</v>
      </c>
      <c r="F36" s="2">
        <v>0.62</v>
      </c>
      <c r="G36" s="2">
        <v>0</v>
      </c>
      <c r="H36" s="2">
        <v>0.48899999999999999</v>
      </c>
      <c r="I36" s="2">
        <v>11.8</v>
      </c>
      <c r="J36" s="2">
        <v>1.4</v>
      </c>
      <c r="K36" s="2">
        <v>1</v>
      </c>
      <c r="L36" s="2">
        <v>1.6</v>
      </c>
      <c r="M36" s="2">
        <v>2.2999999999999998</v>
      </c>
      <c r="N36" s="2">
        <v>3.1</v>
      </c>
      <c r="O36" s="2">
        <v>13.7</v>
      </c>
      <c r="P36" s="2">
        <v>0.60399999999999998</v>
      </c>
      <c r="Q36" s="2">
        <v>18.399999999999999</v>
      </c>
      <c r="R36" s="2">
        <v>6.6</v>
      </c>
      <c r="S36" s="2">
        <v>0.6</v>
      </c>
      <c r="T36" s="2">
        <v>1.5</v>
      </c>
      <c r="U36" s="5">
        <v>7</v>
      </c>
      <c r="V36" s="51">
        <f t="shared" si="0"/>
        <v>4.3682749999999997</v>
      </c>
      <c r="W36" s="51">
        <f t="shared" si="1"/>
        <v>4.6400000000000006</v>
      </c>
      <c r="X36" s="51">
        <f t="shared" si="2"/>
        <v>20.268796000000002</v>
      </c>
      <c r="Y36" s="49">
        <f t="shared" si="3"/>
        <v>76.494832000000002</v>
      </c>
      <c r="Z36" s="9">
        <f t="shared" si="4"/>
        <v>48.381814000000006</v>
      </c>
    </row>
    <row r="37" spans="1:26" x14ac:dyDescent="0.2">
      <c r="A37" s="2" t="s">
        <v>543</v>
      </c>
      <c r="B37" s="2" t="s">
        <v>37</v>
      </c>
      <c r="C37" s="2">
        <v>48</v>
      </c>
      <c r="D37" s="2">
        <v>81</v>
      </c>
      <c r="E37" s="2">
        <v>28.9</v>
      </c>
      <c r="F37" s="2">
        <v>0.45200000000000001</v>
      </c>
      <c r="G37" s="2">
        <v>0.40200000000000002</v>
      </c>
      <c r="H37" s="2">
        <v>0.83299999999999996</v>
      </c>
      <c r="I37" s="2">
        <v>6.4</v>
      </c>
      <c r="J37" s="2">
        <v>1.4</v>
      </c>
      <c r="K37" s="2">
        <v>0.7</v>
      </c>
      <c r="L37" s="2">
        <v>1</v>
      </c>
      <c r="M37" s="2">
        <v>0.8</v>
      </c>
      <c r="N37" s="2">
        <v>1.6</v>
      </c>
      <c r="O37" s="2">
        <v>11.7</v>
      </c>
      <c r="P37" s="2">
        <v>0.58499999999999996</v>
      </c>
      <c r="Q37" s="2">
        <v>16.8</v>
      </c>
      <c r="R37" s="2">
        <v>7.8</v>
      </c>
      <c r="S37" s="2">
        <v>2.7</v>
      </c>
      <c r="T37" s="2">
        <v>2.7</v>
      </c>
      <c r="U37" s="5">
        <v>14</v>
      </c>
      <c r="V37" s="51">
        <f t="shared" si="0"/>
        <v>4.7959902439024393</v>
      </c>
      <c r="W37" s="51">
        <f t="shared" si="1"/>
        <v>7</v>
      </c>
      <c r="X37" s="51">
        <f t="shared" si="2"/>
        <v>33.571931707317077</v>
      </c>
      <c r="Y37" s="49">
        <f t="shared" si="3"/>
        <v>62.61137999999999</v>
      </c>
      <c r="Z37" s="9">
        <f t="shared" si="4"/>
        <v>48.091655853658537</v>
      </c>
    </row>
    <row r="38" spans="1:26" x14ac:dyDescent="0.2">
      <c r="A38" s="2" t="s">
        <v>247</v>
      </c>
      <c r="B38" s="2" t="s">
        <v>47</v>
      </c>
      <c r="C38" s="2">
        <v>44</v>
      </c>
      <c r="D38" s="2">
        <v>79</v>
      </c>
      <c r="E38" s="2">
        <v>30.7</v>
      </c>
      <c r="F38" s="2">
        <v>0.434</v>
      </c>
      <c r="G38" s="2">
        <v>0.35299999999999998</v>
      </c>
      <c r="H38" s="2">
        <v>0.86399999999999999</v>
      </c>
      <c r="I38" s="2">
        <v>3.2</v>
      </c>
      <c r="J38" s="2">
        <v>6.2</v>
      </c>
      <c r="K38" s="2">
        <v>0.7</v>
      </c>
      <c r="L38" s="2">
        <v>0.1</v>
      </c>
      <c r="M38" s="2">
        <v>2.8</v>
      </c>
      <c r="N38" s="2">
        <v>2.4</v>
      </c>
      <c r="O38" s="2">
        <v>18.8</v>
      </c>
      <c r="P38" s="2">
        <v>0.53500000000000003</v>
      </c>
      <c r="Q38" s="2">
        <v>29.1</v>
      </c>
      <c r="R38" s="2">
        <v>6.9</v>
      </c>
      <c r="S38" s="2">
        <v>2.2999999999999998</v>
      </c>
      <c r="T38" s="2">
        <v>2.6</v>
      </c>
      <c r="U38" s="5">
        <v>1</v>
      </c>
      <c r="V38" s="51">
        <f t="shared" si="0"/>
        <v>7.8896192073170726</v>
      </c>
      <c r="W38" s="51">
        <f t="shared" si="1"/>
        <v>4</v>
      </c>
      <c r="X38" s="51">
        <f t="shared" si="2"/>
        <v>31.55847682926829</v>
      </c>
      <c r="Y38" s="49">
        <f t="shared" si="3"/>
        <v>64.457680000000011</v>
      </c>
      <c r="Z38" s="9">
        <f t="shared" si="4"/>
        <v>48.008078414634149</v>
      </c>
    </row>
    <row r="39" spans="1:26" x14ac:dyDescent="0.2">
      <c r="A39" s="2" t="s">
        <v>193</v>
      </c>
      <c r="B39" s="2" t="s">
        <v>42</v>
      </c>
      <c r="C39" s="2">
        <v>41</v>
      </c>
      <c r="D39" s="2">
        <v>75</v>
      </c>
      <c r="E39" s="2">
        <v>30.1</v>
      </c>
      <c r="F39" s="2">
        <v>0.56699999999999995</v>
      </c>
      <c r="G39" s="2">
        <v>0</v>
      </c>
      <c r="H39" s="2">
        <v>0.70499999999999996</v>
      </c>
      <c r="I39" s="2">
        <v>9.9</v>
      </c>
      <c r="J39" s="2">
        <v>1.4</v>
      </c>
      <c r="K39" s="2">
        <v>0.6</v>
      </c>
      <c r="L39" s="2">
        <v>1.3</v>
      </c>
      <c r="M39" s="2">
        <v>1.6</v>
      </c>
      <c r="N39" s="2">
        <v>2.6</v>
      </c>
      <c r="O39" s="2">
        <v>13.5</v>
      </c>
      <c r="P39" s="2">
        <v>0.59199999999999997</v>
      </c>
      <c r="Q39" s="2">
        <v>18.899999999999999</v>
      </c>
      <c r="R39" s="2">
        <v>7.3</v>
      </c>
      <c r="S39" s="2">
        <v>1.2</v>
      </c>
      <c r="T39" s="2">
        <v>1.8</v>
      </c>
      <c r="U39" s="5">
        <v>10</v>
      </c>
      <c r="V39" s="51">
        <f t="shared" si="0"/>
        <v>4.4444531249999999</v>
      </c>
      <c r="W39" s="51">
        <f t="shared" si="1"/>
        <v>5.6400000000000006</v>
      </c>
      <c r="X39" s="51">
        <f t="shared" si="2"/>
        <v>25.066715625000001</v>
      </c>
      <c r="Y39" s="49">
        <f t="shared" si="3"/>
        <v>70.415999999999997</v>
      </c>
      <c r="Z39" s="9">
        <f t="shared" si="4"/>
        <v>47.741357812499999</v>
      </c>
    </row>
    <row r="40" spans="1:26" x14ac:dyDescent="0.2">
      <c r="A40" s="2" t="s">
        <v>264</v>
      </c>
      <c r="B40" s="2" t="s">
        <v>18</v>
      </c>
      <c r="C40" s="2">
        <v>55</v>
      </c>
      <c r="D40" s="2">
        <v>82</v>
      </c>
      <c r="E40" s="2">
        <v>21</v>
      </c>
      <c r="F40" s="2">
        <v>0.57599999999999996</v>
      </c>
      <c r="G40" s="2">
        <v>0.47599999999999998</v>
      </c>
      <c r="H40" s="2">
        <v>0.79700000000000004</v>
      </c>
      <c r="I40" s="2">
        <v>8.1</v>
      </c>
      <c r="J40" s="2">
        <v>0.4</v>
      </c>
      <c r="K40" s="2">
        <v>0.3</v>
      </c>
      <c r="L40" s="2">
        <v>0.4</v>
      </c>
      <c r="M40" s="2">
        <v>1.4</v>
      </c>
      <c r="N40" s="2">
        <v>2</v>
      </c>
      <c r="O40" s="2">
        <v>12.7</v>
      </c>
      <c r="P40" s="2">
        <v>0.626</v>
      </c>
      <c r="Q40" s="2">
        <v>23.4</v>
      </c>
      <c r="R40" s="2">
        <v>8.1</v>
      </c>
      <c r="S40" s="2">
        <v>-1.7</v>
      </c>
      <c r="T40" s="2">
        <v>0.1</v>
      </c>
      <c r="U40" s="5">
        <v>18</v>
      </c>
      <c r="V40" s="51">
        <f t="shared" si="0"/>
        <v>5.6306249999999993</v>
      </c>
      <c r="W40" s="51">
        <f t="shared" si="1"/>
        <v>6.8800000000000008</v>
      </c>
      <c r="X40" s="51">
        <f t="shared" si="2"/>
        <v>38.738700000000001</v>
      </c>
      <c r="Y40" s="49">
        <f t="shared" si="3"/>
        <v>55.662255999999999</v>
      </c>
      <c r="Z40" s="9">
        <f t="shared" si="4"/>
        <v>47.200478000000004</v>
      </c>
    </row>
    <row r="41" spans="1:26" x14ac:dyDescent="0.2">
      <c r="A41" s="2" t="s">
        <v>341</v>
      </c>
      <c r="B41" s="2" t="s">
        <v>33</v>
      </c>
      <c r="C41" s="2">
        <v>42</v>
      </c>
      <c r="D41" s="2">
        <v>75</v>
      </c>
      <c r="E41" s="2">
        <v>31.5</v>
      </c>
      <c r="F41" s="2">
        <v>0.44800000000000001</v>
      </c>
      <c r="G41" s="2">
        <v>0.36799999999999999</v>
      </c>
      <c r="H41" s="2">
        <v>0.89300000000000002</v>
      </c>
      <c r="I41" s="2">
        <v>6.5</v>
      </c>
      <c r="J41" s="2">
        <v>1.8</v>
      </c>
      <c r="K41" s="2">
        <v>0.7</v>
      </c>
      <c r="L41" s="2">
        <v>0.7</v>
      </c>
      <c r="M41" s="2">
        <v>1.1000000000000001</v>
      </c>
      <c r="N41" s="2">
        <v>2.1</v>
      </c>
      <c r="O41" s="2">
        <v>18.3</v>
      </c>
      <c r="P41" s="2">
        <v>0.55500000000000005</v>
      </c>
      <c r="Q41" s="2">
        <v>25.5</v>
      </c>
      <c r="R41" s="2">
        <v>6.8</v>
      </c>
      <c r="S41" s="2">
        <v>0.9</v>
      </c>
      <c r="T41" s="2">
        <v>1.7</v>
      </c>
      <c r="U41" s="5">
        <v>4</v>
      </c>
      <c r="V41" s="51">
        <f t="shared" si="0"/>
        <v>6.4284489329268286</v>
      </c>
      <c r="W41" s="51">
        <f t="shared" si="1"/>
        <v>4.2</v>
      </c>
      <c r="X41" s="51">
        <f t="shared" si="2"/>
        <v>26.99948551829268</v>
      </c>
      <c r="Y41" s="49">
        <f t="shared" si="3"/>
        <v>64.969499999999982</v>
      </c>
      <c r="Z41" s="9">
        <f t="shared" si="4"/>
        <v>45.984492759146335</v>
      </c>
    </row>
    <row r="42" spans="1:26" x14ac:dyDescent="0.2">
      <c r="A42" s="2" t="s">
        <v>418</v>
      </c>
      <c r="B42" s="2" t="s">
        <v>22</v>
      </c>
      <c r="C42" s="2">
        <v>57</v>
      </c>
      <c r="D42" s="2">
        <v>82</v>
      </c>
      <c r="E42" s="2">
        <v>27.7</v>
      </c>
      <c r="F42" s="2">
        <v>0.58799999999999997</v>
      </c>
      <c r="G42" s="3"/>
      <c r="H42" s="2">
        <v>0.61599999999999999</v>
      </c>
      <c r="I42" s="2">
        <v>9</v>
      </c>
      <c r="J42" s="2">
        <v>0.8</v>
      </c>
      <c r="K42" s="2">
        <v>0.5</v>
      </c>
      <c r="L42" s="2">
        <v>0.6</v>
      </c>
      <c r="M42" s="2">
        <v>0.7</v>
      </c>
      <c r="N42" s="2">
        <v>2.5</v>
      </c>
      <c r="O42" s="2">
        <v>7.8</v>
      </c>
      <c r="P42" s="2">
        <v>0.61099999999999999</v>
      </c>
      <c r="Q42" s="2">
        <v>11.7</v>
      </c>
      <c r="R42" s="2">
        <v>8.6999999999999993</v>
      </c>
      <c r="S42" s="2">
        <v>1.5</v>
      </c>
      <c r="T42" s="2">
        <v>2</v>
      </c>
      <c r="U42" s="5">
        <v>26</v>
      </c>
      <c r="V42" s="51">
        <f t="shared" si="0"/>
        <v>3.8485687499999992</v>
      </c>
      <c r="W42" s="51">
        <f t="shared" si="1"/>
        <v>9.48</v>
      </c>
      <c r="X42" s="51">
        <f t="shared" si="2"/>
        <v>36.484431749999992</v>
      </c>
      <c r="Y42" s="49">
        <f t="shared" si="3"/>
        <v>55.319823999999997</v>
      </c>
      <c r="Z42" s="9">
        <f t="shared" si="4"/>
        <v>45.902127874999991</v>
      </c>
    </row>
    <row r="43" spans="1:26" x14ac:dyDescent="0.2">
      <c r="A43" s="2" t="s">
        <v>306</v>
      </c>
      <c r="B43" s="2" t="s">
        <v>29</v>
      </c>
      <c r="C43" s="2">
        <v>44</v>
      </c>
      <c r="D43" s="2">
        <v>80</v>
      </c>
      <c r="E43" s="2">
        <v>34.799999999999997</v>
      </c>
      <c r="F43" s="2">
        <v>0.44800000000000001</v>
      </c>
      <c r="G43" s="2">
        <v>0.41699999999999998</v>
      </c>
      <c r="H43" s="2">
        <v>0.82699999999999996</v>
      </c>
      <c r="I43" s="2">
        <v>3.2</v>
      </c>
      <c r="J43" s="2">
        <v>4.3</v>
      </c>
      <c r="K43" s="2">
        <v>1.2</v>
      </c>
      <c r="L43" s="2">
        <v>0.3</v>
      </c>
      <c r="M43" s="2">
        <v>2.5</v>
      </c>
      <c r="N43" s="2">
        <v>2.2999999999999998</v>
      </c>
      <c r="O43" s="2">
        <v>20.8</v>
      </c>
      <c r="P43" s="2">
        <v>0.54400000000000004</v>
      </c>
      <c r="Q43" s="2">
        <v>27.1</v>
      </c>
      <c r="R43" s="2">
        <v>6</v>
      </c>
      <c r="S43" s="2">
        <v>0.4</v>
      </c>
      <c r="T43" s="2">
        <v>1.7</v>
      </c>
      <c r="U43" s="5">
        <v>-2</v>
      </c>
      <c r="V43" s="51">
        <f t="shared" si="0"/>
        <v>8.434048780487803</v>
      </c>
      <c r="W43" s="51">
        <f t="shared" si="1"/>
        <v>2.6800000000000006</v>
      </c>
      <c r="X43" s="51">
        <f t="shared" si="2"/>
        <v>22.603250731707316</v>
      </c>
      <c r="Y43" s="49">
        <f t="shared" si="3"/>
        <v>68.176639999999992</v>
      </c>
      <c r="Z43" s="9">
        <f t="shared" si="4"/>
        <v>45.389945365853656</v>
      </c>
    </row>
    <row r="44" spans="1:26" x14ac:dyDescent="0.2">
      <c r="A44" s="2" t="s">
        <v>137</v>
      </c>
      <c r="B44" s="2" t="s">
        <v>41</v>
      </c>
      <c r="C44" s="2">
        <v>48</v>
      </c>
      <c r="D44" s="2">
        <v>73</v>
      </c>
      <c r="E44" s="2">
        <v>31.6</v>
      </c>
      <c r="F44" s="2">
        <v>0.443</v>
      </c>
      <c r="G44" s="2">
        <v>0.33600000000000002</v>
      </c>
      <c r="H44" s="2">
        <v>0.82</v>
      </c>
      <c r="I44" s="2">
        <v>5.0999999999999996</v>
      </c>
      <c r="J44" s="2">
        <v>1.8</v>
      </c>
      <c r="K44" s="2">
        <v>1.7</v>
      </c>
      <c r="L44" s="2">
        <v>0.5</v>
      </c>
      <c r="M44" s="2">
        <v>1.1000000000000001</v>
      </c>
      <c r="N44" s="2">
        <v>2.7</v>
      </c>
      <c r="O44" s="2">
        <v>14.2</v>
      </c>
      <c r="P44" s="2">
        <v>0.56499999999999995</v>
      </c>
      <c r="Q44" s="2">
        <v>18.5</v>
      </c>
      <c r="R44" s="2">
        <v>7.3</v>
      </c>
      <c r="S44" s="2">
        <v>2.8</v>
      </c>
      <c r="T44" s="2">
        <v>2.8</v>
      </c>
      <c r="U44" s="5">
        <v>11</v>
      </c>
      <c r="V44" s="51">
        <f t="shared" si="0"/>
        <v>5.204365853658536</v>
      </c>
      <c r="W44" s="51">
        <f t="shared" si="1"/>
        <v>6.24</v>
      </c>
      <c r="X44" s="51">
        <f t="shared" si="2"/>
        <v>32.475242926829267</v>
      </c>
      <c r="Y44" s="49">
        <f t="shared" si="3"/>
        <v>57.357559999999992</v>
      </c>
      <c r="Z44" s="9">
        <f t="shared" si="4"/>
        <v>44.91640146341463</v>
      </c>
    </row>
    <row r="45" spans="1:26" x14ac:dyDescent="0.2">
      <c r="A45" s="2" t="s">
        <v>169</v>
      </c>
      <c r="B45" s="2" t="s">
        <v>26</v>
      </c>
      <c r="C45" s="2">
        <v>40</v>
      </c>
      <c r="D45" s="2">
        <v>62</v>
      </c>
      <c r="E45" s="2">
        <v>32</v>
      </c>
      <c r="F45" s="2">
        <v>0.51500000000000001</v>
      </c>
      <c r="G45" s="2">
        <v>0</v>
      </c>
      <c r="H45" s="2">
        <v>0.70899999999999996</v>
      </c>
      <c r="I45" s="2">
        <v>8.1</v>
      </c>
      <c r="J45" s="2">
        <v>1.5</v>
      </c>
      <c r="K45" s="2">
        <v>1.2</v>
      </c>
      <c r="L45" s="2">
        <v>1.5</v>
      </c>
      <c r="M45" s="2">
        <v>1.7</v>
      </c>
      <c r="N45" s="2">
        <v>2.4</v>
      </c>
      <c r="O45" s="2">
        <v>16.399999999999999</v>
      </c>
      <c r="P45" s="2">
        <v>0.55100000000000005</v>
      </c>
      <c r="Q45" s="2">
        <v>23.9</v>
      </c>
      <c r="R45" s="2">
        <v>7.1</v>
      </c>
      <c r="S45" s="2">
        <v>2.7</v>
      </c>
      <c r="T45" s="2">
        <v>2.2999999999999998</v>
      </c>
      <c r="U45" s="5">
        <v>10</v>
      </c>
      <c r="V45" s="51">
        <f t="shared" si="0"/>
        <v>4.8188617886178857</v>
      </c>
      <c r="W45" s="51">
        <f t="shared" si="1"/>
        <v>5.76</v>
      </c>
      <c r="X45" s="51">
        <f t="shared" si="2"/>
        <v>27.75664390243902</v>
      </c>
      <c r="Y45" s="49">
        <f t="shared" si="3"/>
        <v>62.015872000000009</v>
      </c>
      <c r="Z45" s="9">
        <f t="shared" si="4"/>
        <v>44.886257951219513</v>
      </c>
    </row>
    <row r="46" spans="1:26" x14ac:dyDescent="0.2">
      <c r="A46" s="2" t="s">
        <v>289</v>
      </c>
      <c r="B46" s="2" t="s">
        <v>27</v>
      </c>
      <c r="C46" s="2">
        <v>21</v>
      </c>
      <c r="D46" s="2">
        <v>73</v>
      </c>
      <c r="E46" s="2">
        <v>33.700000000000003</v>
      </c>
      <c r="F46" s="2">
        <v>0.51100000000000001</v>
      </c>
      <c r="G46" s="2">
        <v>0.14299999999999999</v>
      </c>
      <c r="H46" s="2">
        <v>0.78700000000000003</v>
      </c>
      <c r="I46" s="2">
        <v>7.8</v>
      </c>
      <c r="J46" s="2">
        <v>2</v>
      </c>
      <c r="K46" s="2">
        <v>0.8</v>
      </c>
      <c r="L46" s="2">
        <v>1.7</v>
      </c>
      <c r="M46" s="2">
        <v>2.4</v>
      </c>
      <c r="N46" s="2">
        <v>2.9</v>
      </c>
      <c r="O46" s="2">
        <v>20.6</v>
      </c>
      <c r="P46" s="2">
        <v>0.56200000000000006</v>
      </c>
      <c r="Q46" s="2">
        <v>27.3</v>
      </c>
      <c r="R46" s="2">
        <v>6.2</v>
      </c>
      <c r="S46" s="2">
        <v>1.3</v>
      </c>
      <c r="T46" s="2">
        <v>2.1</v>
      </c>
      <c r="U46" s="5">
        <v>0</v>
      </c>
      <c r="V46" s="51">
        <f t="shared" si="0"/>
        <v>3.5832706554878051</v>
      </c>
      <c r="W46" s="51">
        <f t="shared" si="1"/>
        <v>3.3200000000000003</v>
      </c>
      <c r="X46" s="51">
        <f t="shared" si="2"/>
        <v>11.896458576219514</v>
      </c>
      <c r="Y46" s="49">
        <f t="shared" si="3"/>
        <v>76.320624000000009</v>
      </c>
      <c r="Z46" s="9">
        <f t="shared" si="4"/>
        <v>44.108541288109762</v>
      </c>
    </row>
    <row r="47" spans="1:26" x14ac:dyDescent="0.2">
      <c r="A47" s="2" t="s">
        <v>384</v>
      </c>
      <c r="B47" s="2" t="s">
        <v>40</v>
      </c>
      <c r="C47" s="2">
        <v>29</v>
      </c>
      <c r="D47" s="2">
        <v>76</v>
      </c>
      <c r="E47" s="2">
        <v>30.6</v>
      </c>
      <c r="F47" s="2">
        <v>0.374</v>
      </c>
      <c r="G47" s="2">
        <v>0.32600000000000001</v>
      </c>
      <c r="H47" s="2">
        <v>0.84699999999999998</v>
      </c>
      <c r="I47" s="2">
        <v>4.3</v>
      </c>
      <c r="J47" s="2">
        <v>8.6999999999999993</v>
      </c>
      <c r="K47" s="2">
        <v>2.1</v>
      </c>
      <c r="L47" s="2">
        <v>0.1</v>
      </c>
      <c r="M47" s="2">
        <v>2.5</v>
      </c>
      <c r="N47" s="2">
        <v>2.6</v>
      </c>
      <c r="O47" s="2">
        <v>10.1</v>
      </c>
      <c r="P47" s="2">
        <v>0.52900000000000003</v>
      </c>
      <c r="Q47" s="2">
        <v>17.7</v>
      </c>
      <c r="R47" s="2">
        <v>5.8</v>
      </c>
      <c r="S47" s="2">
        <v>1.9</v>
      </c>
      <c r="T47" s="2">
        <v>2.2999999999999998</v>
      </c>
      <c r="U47" s="5">
        <v>3</v>
      </c>
      <c r="V47" s="51">
        <f t="shared" si="0"/>
        <v>3.0328518292682927</v>
      </c>
      <c r="W47" s="51">
        <f t="shared" si="1"/>
        <v>3.84</v>
      </c>
      <c r="X47" s="51">
        <f t="shared" si="2"/>
        <v>11.646151024390244</v>
      </c>
      <c r="Y47" s="49">
        <f t="shared" si="3"/>
        <v>76.160815999999997</v>
      </c>
      <c r="Z47" s="9">
        <f t="shared" si="4"/>
        <v>43.903483512195123</v>
      </c>
    </row>
    <row r="48" spans="1:26" x14ac:dyDescent="0.2">
      <c r="A48" s="2" t="s">
        <v>411</v>
      </c>
      <c r="B48" s="2" t="s">
        <v>20</v>
      </c>
      <c r="C48" s="2">
        <v>48</v>
      </c>
      <c r="D48" s="2">
        <v>79</v>
      </c>
      <c r="E48" s="2">
        <v>28.5</v>
      </c>
      <c r="F48" s="2">
        <v>0.439</v>
      </c>
      <c r="G48" s="2">
        <v>0.4</v>
      </c>
      <c r="H48" s="2">
        <v>0.83699999999999997</v>
      </c>
      <c r="I48" s="2">
        <v>2.7</v>
      </c>
      <c r="J48" s="2">
        <v>5.9</v>
      </c>
      <c r="K48" s="2">
        <v>1.2</v>
      </c>
      <c r="L48" s="2">
        <v>0.3</v>
      </c>
      <c r="M48" s="2">
        <v>2.8</v>
      </c>
      <c r="N48" s="2">
        <v>2.1</v>
      </c>
      <c r="O48" s="2">
        <v>15.7</v>
      </c>
      <c r="P48" s="2">
        <v>0.55100000000000005</v>
      </c>
      <c r="Q48" s="2">
        <v>26.6</v>
      </c>
      <c r="R48" s="2">
        <v>5.9</v>
      </c>
      <c r="S48" s="2">
        <v>0.3</v>
      </c>
      <c r="T48" s="2">
        <v>1.3</v>
      </c>
      <c r="U48" s="5">
        <v>1</v>
      </c>
      <c r="V48" s="51">
        <f t="shared" si="0"/>
        <v>7.3036463414634145</v>
      </c>
      <c r="W48" s="51">
        <f t="shared" si="1"/>
        <v>3.0800000000000005</v>
      </c>
      <c r="X48" s="51">
        <f t="shared" si="2"/>
        <v>22.49523073170732</v>
      </c>
      <c r="Y48" s="49">
        <f t="shared" si="3"/>
        <v>64.276612</v>
      </c>
      <c r="Z48" s="9">
        <f t="shared" si="4"/>
        <v>43.385921365853662</v>
      </c>
    </row>
    <row r="49" spans="1:26" x14ac:dyDescent="0.2">
      <c r="A49" s="2" t="s">
        <v>210</v>
      </c>
      <c r="B49" s="2" t="s">
        <v>47</v>
      </c>
      <c r="C49" s="2">
        <v>44</v>
      </c>
      <c r="D49" s="2">
        <v>76</v>
      </c>
      <c r="E49" s="2">
        <v>33.1</v>
      </c>
      <c r="F49" s="2">
        <v>0.46899999999999997</v>
      </c>
      <c r="G49" s="2">
        <v>0.33500000000000002</v>
      </c>
      <c r="H49" s="2">
        <v>0.83099999999999996</v>
      </c>
      <c r="I49" s="2">
        <v>6.7</v>
      </c>
      <c r="J49" s="2">
        <v>2.2000000000000002</v>
      </c>
      <c r="K49" s="2">
        <v>0.9</v>
      </c>
      <c r="L49" s="2">
        <v>0.5</v>
      </c>
      <c r="M49" s="2">
        <v>1.4</v>
      </c>
      <c r="N49" s="2">
        <v>2</v>
      </c>
      <c r="O49" s="2">
        <v>14.7</v>
      </c>
      <c r="P49" s="2">
        <v>0.56000000000000005</v>
      </c>
      <c r="Q49" s="2">
        <v>19.3</v>
      </c>
      <c r="R49" s="2">
        <v>6.6</v>
      </c>
      <c r="S49" s="2">
        <v>1</v>
      </c>
      <c r="T49" s="2">
        <v>1.9</v>
      </c>
      <c r="U49" s="5">
        <v>5</v>
      </c>
      <c r="V49" s="51">
        <f t="shared" si="0"/>
        <v>5.427458130081301</v>
      </c>
      <c r="W49" s="51">
        <f t="shared" si="1"/>
        <v>4.4000000000000004</v>
      </c>
      <c r="X49" s="51">
        <f t="shared" si="2"/>
        <v>23.880815772357725</v>
      </c>
      <c r="Y49" s="49">
        <f t="shared" si="3"/>
        <v>61.930880000000009</v>
      </c>
      <c r="Z49" s="9">
        <f t="shared" si="4"/>
        <v>42.905847886178869</v>
      </c>
    </row>
    <row r="50" spans="1:26" x14ac:dyDescent="0.2">
      <c r="A50" s="2" t="s">
        <v>316</v>
      </c>
      <c r="B50" s="2" t="s">
        <v>32</v>
      </c>
      <c r="C50" s="2">
        <v>33</v>
      </c>
      <c r="D50" s="2">
        <v>79</v>
      </c>
      <c r="E50" s="2">
        <v>36.1</v>
      </c>
      <c r="F50" s="2">
        <v>0.44400000000000001</v>
      </c>
      <c r="G50" s="2">
        <v>0.39600000000000002</v>
      </c>
      <c r="H50" s="2">
        <v>0.88800000000000001</v>
      </c>
      <c r="I50" s="2">
        <v>3.8</v>
      </c>
      <c r="J50" s="2">
        <v>4.2</v>
      </c>
      <c r="K50" s="2">
        <v>1.7</v>
      </c>
      <c r="L50" s="2">
        <v>0.2</v>
      </c>
      <c r="M50" s="2">
        <v>2.2999999999999998</v>
      </c>
      <c r="N50" s="2">
        <v>2.6</v>
      </c>
      <c r="O50" s="2">
        <v>18.2</v>
      </c>
      <c r="P50" s="2">
        <v>0.56000000000000005</v>
      </c>
      <c r="Q50" s="2">
        <v>23</v>
      </c>
      <c r="R50" s="2">
        <v>6.1</v>
      </c>
      <c r="S50" s="2">
        <v>0.6</v>
      </c>
      <c r="T50" s="2">
        <v>1.9</v>
      </c>
      <c r="U50" s="5">
        <v>-1</v>
      </c>
      <c r="V50" s="51">
        <f t="shared" si="0"/>
        <v>5.4994717987804878</v>
      </c>
      <c r="W50" s="51">
        <f t="shared" si="1"/>
        <v>3</v>
      </c>
      <c r="X50" s="51">
        <f t="shared" si="2"/>
        <v>16.498415396341464</v>
      </c>
      <c r="Y50" s="49">
        <f t="shared" si="3"/>
        <v>69.052319999999995</v>
      </c>
      <c r="Z50" s="9">
        <f t="shared" si="4"/>
        <v>42.775367698170726</v>
      </c>
    </row>
    <row r="51" spans="1:26" x14ac:dyDescent="0.2">
      <c r="A51" s="2" t="s">
        <v>72</v>
      </c>
      <c r="B51" s="2" t="s">
        <v>37</v>
      </c>
      <c r="C51" s="2">
        <v>48</v>
      </c>
      <c r="D51" s="2">
        <v>70</v>
      </c>
      <c r="E51" s="2">
        <v>35</v>
      </c>
      <c r="F51" s="2">
        <v>0.42599999999999999</v>
      </c>
      <c r="G51" s="2">
        <v>0.34799999999999998</v>
      </c>
      <c r="H51" s="2">
        <v>0.84899999999999998</v>
      </c>
      <c r="I51" s="2">
        <v>6.1</v>
      </c>
      <c r="J51" s="2">
        <v>5.8</v>
      </c>
      <c r="K51" s="2">
        <v>0.9</v>
      </c>
      <c r="L51" s="2">
        <v>0.6</v>
      </c>
      <c r="M51" s="2">
        <v>2.9</v>
      </c>
      <c r="N51" s="2">
        <v>1.6</v>
      </c>
      <c r="O51" s="2">
        <v>14.9</v>
      </c>
      <c r="P51" s="2">
        <v>0.54600000000000004</v>
      </c>
      <c r="Q51" s="2">
        <v>21.4</v>
      </c>
      <c r="R51" s="2">
        <v>5</v>
      </c>
      <c r="S51" s="2">
        <v>2</v>
      </c>
      <c r="T51" s="2">
        <v>2.5</v>
      </c>
      <c r="U51" s="5">
        <v>-1</v>
      </c>
      <c r="V51" s="51">
        <f t="shared" si="0"/>
        <v>6.393902439024389</v>
      </c>
      <c r="W51" s="51">
        <f t="shared" si="1"/>
        <v>2.8</v>
      </c>
      <c r="X51" s="51">
        <f t="shared" si="2"/>
        <v>17.902926829268289</v>
      </c>
      <c r="Y51" s="49">
        <f t="shared" si="3"/>
        <v>67.635120000000001</v>
      </c>
      <c r="Z51" s="9">
        <f t="shared" si="4"/>
        <v>42.769023414634148</v>
      </c>
    </row>
    <row r="52" spans="1:26" x14ac:dyDescent="0.2">
      <c r="A52" s="2" t="s">
        <v>432</v>
      </c>
      <c r="B52" s="2" t="s">
        <v>21</v>
      </c>
      <c r="C52" s="2">
        <v>48</v>
      </c>
      <c r="D52" s="2">
        <v>74</v>
      </c>
      <c r="E52" s="2">
        <v>30.5</v>
      </c>
      <c r="F52" s="2">
        <v>0.45600000000000002</v>
      </c>
      <c r="G52" s="2">
        <v>0.159</v>
      </c>
      <c r="H52" s="2">
        <v>0.79300000000000004</v>
      </c>
      <c r="I52" s="2">
        <v>4.0999999999999996</v>
      </c>
      <c r="J52" s="2">
        <v>4.5999999999999996</v>
      </c>
      <c r="K52" s="2">
        <v>1.1000000000000001</v>
      </c>
      <c r="L52" s="2">
        <v>0.6</v>
      </c>
      <c r="M52" s="2">
        <v>2.7</v>
      </c>
      <c r="N52" s="2">
        <v>1.6</v>
      </c>
      <c r="O52" s="2">
        <v>19</v>
      </c>
      <c r="P52" s="2">
        <v>0.51700000000000002</v>
      </c>
      <c r="Q52" s="2">
        <v>31.6</v>
      </c>
      <c r="R52" s="2">
        <v>4.9000000000000004</v>
      </c>
      <c r="S52" s="2">
        <v>0.8</v>
      </c>
      <c r="T52" s="2">
        <v>1.6</v>
      </c>
      <c r="U52" s="5">
        <v>-3</v>
      </c>
      <c r="V52" s="51">
        <f t="shared" si="0"/>
        <v>8.6977073170731707</v>
      </c>
      <c r="W52" s="51">
        <f t="shared" si="1"/>
        <v>2.0000000000000004</v>
      </c>
      <c r="X52" s="51">
        <f t="shared" si="2"/>
        <v>17.395414634146345</v>
      </c>
      <c r="Y52" s="49">
        <f t="shared" si="3"/>
        <v>66.431280000000001</v>
      </c>
      <c r="Z52" s="9">
        <f t="shared" si="4"/>
        <v>41.913347317073175</v>
      </c>
    </row>
    <row r="53" spans="1:26" x14ac:dyDescent="0.2">
      <c r="A53" s="2" t="s">
        <v>363</v>
      </c>
      <c r="B53" s="2" t="s">
        <v>29</v>
      </c>
      <c r="C53" s="2">
        <v>44</v>
      </c>
      <c r="D53" s="2">
        <v>82</v>
      </c>
      <c r="E53" s="2">
        <v>25.4</v>
      </c>
      <c r="F53" s="2">
        <v>0.51600000000000001</v>
      </c>
      <c r="G53" s="2">
        <v>0</v>
      </c>
      <c r="H53" s="2">
        <v>0.64200000000000002</v>
      </c>
      <c r="I53" s="2">
        <v>7.7</v>
      </c>
      <c r="J53" s="2">
        <v>2.8</v>
      </c>
      <c r="K53" s="2">
        <v>0.8</v>
      </c>
      <c r="L53" s="2">
        <v>1</v>
      </c>
      <c r="M53" s="2">
        <v>1.9</v>
      </c>
      <c r="N53" s="2">
        <v>3.1</v>
      </c>
      <c r="O53" s="2">
        <v>9.1</v>
      </c>
      <c r="P53" s="2">
        <v>0.56399999999999995</v>
      </c>
      <c r="Q53" s="2">
        <v>17.100000000000001</v>
      </c>
      <c r="R53" s="2">
        <v>6.1</v>
      </c>
      <c r="S53" s="2">
        <v>2.8</v>
      </c>
      <c r="T53" s="2">
        <v>2.5</v>
      </c>
      <c r="U53" s="5">
        <v>8</v>
      </c>
      <c r="V53" s="51">
        <f t="shared" si="0"/>
        <v>3.9814499999999997</v>
      </c>
      <c r="W53" s="51">
        <f t="shared" si="1"/>
        <v>5.04</v>
      </c>
      <c r="X53" s="51">
        <f t="shared" si="2"/>
        <v>20.066507999999999</v>
      </c>
      <c r="Y53" s="49">
        <f t="shared" si="3"/>
        <v>62.229472000000008</v>
      </c>
      <c r="Z53" s="9">
        <f t="shared" si="4"/>
        <v>41.147990000000007</v>
      </c>
    </row>
    <row r="54" spans="1:26" x14ac:dyDescent="0.2">
      <c r="A54" s="2" t="s">
        <v>428</v>
      </c>
      <c r="B54" s="2" t="s">
        <v>35</v>
      </c>
      <c r="C54" s="2">
        <v>56</v>
      </c>
      <c r="D54" s="2">
        <v>60</v>
      </c>
      <c r="E54" s="2">
        <v>26</v>
      </c>
      <c r="F54" s="2">
        <v>0.56499999999999995</v>
      </c>
      <c r="G54" s="3"/>
      <c r="H54" s="2">
        <v>0.76100000000000001</v>
      </c>
      <c r="I54" s="2">
        <v>9.1</v>
      </c>
      <c r="J54" s="2">
        <v>0.7</v>
      </c>
      <c r="K54" s="2">
        <v>0.4</v>
      </c>
      <c r="L54" s="2">
        <v>1.3</v>
      </c>
      <c r="M54" s="2">
        <v>1.4</v>
      </c>
      <c r="N54" s="2">
        <v>2.6</v>
      </c>
      <c r="O54" s="2">
        <v>12.8</v>
      </c>
      <c r="P54" s="2">
        <v>0.61</v>
      </c>
      <c r="Q54" s="2">
        <v>20.9</v>
      </c>
      <c r="R54" s="2">
        <v>6.9</v>
      </c>
      <c r="S54" s="2">
        <v>1.1000000000000001</v>
      </c>
      <c r="T54" s="2">
        <v>1.2</v>
      </c>
      <c r="U54" s="5">
        <v>18</v>
      </c>
      <c r="V54" s="51">
        <f t="shared" si="0"/>
        <v>4.6387804878048771</v>
      </c>
      <c r="W54" s="51">
        <f t="shared" si="1"/>
        <v>6.84</v>
      </c>
      <c r="X54" s="51">
        <f t="shared" si="2"/>
        <v>31.729258536585359</v>
      </c>
      <c r="Y54" s="49">
        <f t="shared" si="3"/>
        <v>50.107200000000006</v>
      </c>
      <c r="Z54" s="9">
        <f t="shared" si="4"/>
        <v>40.918229268292684</v>
      </c>
    </row>
    <row r="55" spans="1:26" x14ac:dyDescent="0.2">
      <c r="A55" s="2" t="s">
        <v>431</v>
      </c>
      <c r="B55" s="2" t="s">
        <v>36</v>
      </c>
      <c r="C55" s="2">
        <v>35</v>
      </c>
      <c r="D55" s="2">
        <v>65</v>
      </c>
      <c r="E55" s="2">
        <v>31.3</v>
      </c>
      <c r="F55" s="2">
        <v>0.51</v>
      </c>
      <c r="G55" s="2">
        <v>0.222</v>
      </c>
      <c r="H55" s="2">
        <v>0.753</v>
      </c>
      <c r="I55" s="2">
        <v>8.9</v>
      </c>
      <c r="J55" s="2">
        <v>2.8</v>
      </c>
      <c r="K55" s="2">
        <v>0.8</v>
      </c>
      <c r="L55" s="2">
        <v>1.1000000000000001</v>
      </c>
      <c r="M55" s="2">
        <v>1.9</v>
      </c>
      <c r="N55" s="2">
        <v>2.7</v>
      </c>
      <c r="O55" s="2">
        <v>18.2</v>
      </c>
      <c r="P55" s="2">
        <v>0.53100000000000003</v>
      </c>
      <c r="Q55" s="2">
        <v>26.8</v>
      </c>
      <c r="R55" s="2">
        <v>5.2</v>
      </c>
      <c r="S55" s="2">
        <v>1.8</v>
      </c>
      <c r="T55" s="2">
        <v>2</v>
      </c>
      <c r="U55" s="5">
        <v>1</v>
      </c>
      <c r="V55" s="51">
        <f t="shared" si="0"/>
        <v>4.8484781504065042</v>
      </c>
      <c r="W55" s="51">
        <f t="shared" si="1"/>
        <v>3.08</v>
      </c>
      <c r="X55" s="51">
        <f t="shared" si="2"/>
        <v>14.933312703252033</v>
      </c>
      <c r="Y55" s="49">
        <f t="shared" si="3"/>
        <v>66.67492</v>
      </c>
      <c r="Z55" s="9">
        <f t="shared" si="4"/>
        <v>40.804116351626014</v>
      </c>
    </row>
    <row r="56" spans="1:26" x14ac:dyDescent="0.2">
      <c r="A56" s="2" t="s">
        <v>234</v>
      </c>
      <c r="B56" s="2" t="s">
        <v>18</v>
      </c>
      <c r="C56" s="2">
        <v>55</v>
      </c>
      <c r="D56" s="2">
        <v>78</v>
      </c>
      <c r="E56" s="2">
        <v>32.1</v>
      </c>
      <c r="F56" s="2">
        <v>0.47899999999999998</v>
      </c>
      <c r="G56" s="2">
        <v>0.32600000000000001</v>
      </c>
      <c r="H56" s="2">
        <v>0.752</v>
      </c>
      <c r="I56" s="2">
        <v>6.8</v>
      </c>
      <c r="J56" s="2">
        <v>0.8</v>
      </c>
      <c r="K56" s="2">
        <v>0.5</v>
      </c>
      <c r="L56" s="2">
        <v>1.9</v>
      </c>
      <c r="M56" s="2">
        <v>1.4</v>
      </c>
      <c r="N56" s="2">
        <v>2.7</v>
      </c>
      <c r="O56" s="2">
        <v>12.6</v>
      </c>
      <c r="P56" s="2">
        <v>0.53300000000000003</v>
      </c>
      <c r="Q56" s="2">
        <v>17.600000000000001</v>
      </c>
      <c r="R56" s="2">
        <v>5.5</v>
      </c>
      <c r="S56" s="2">
        <v>-0.1</v>
      </c>
      <c r="T56" s="2">
        <v>1.2</v>
      </c>
      <c r="U56" s="5">
        <v>3</v>
      </c>
      <c r="V56" s="51">
        <f t="shared" si="0"/>
        <v>6.1577195121951229</v>
      </c>
      <c r="W56" s="51">
        <f t="shared" si="1"/>
        <v>3.2800000000000002</v>
      </c>
      <c r="X56" s="51">
        <f t="shared" si="2"/>
        <v>20.197320000000005</v>
      </c>
      <c r="Y56" s="49">
        <f t="shared" si="3"/>
        <v>59.828496000000001</v>
      </c>
      <c r="Z56" s="9">
        <f t="shared" si="4"/>
        <v>40.012908000000003</v>
      </c>
    </row>
    <row r="57" spans="1:26" x14ac:dyDescent="0.2">
      <c r="A57" s="2" t="s">
        <v>256</v>
      </c>
      <c r="B57" s="2" t="s">
        <v>23</v>
      </c>
      <c r="C57" s="2">
        <v>33</v>
      </c>
      <c r="D57" s="2">
        <v>80</v>
      </c>
      <c r="E57" s="2">
        <v>21.7</v>
      </c>
      <c r="F57" s="2">
        <v>0.51200000000000001</v>
      </c>
      <c r="G57" s="2">
        <v>0.33300000000000002</v>
      </c>
      <c r="H57" s="2">
        <v>0.81100000000000005</v>
      </c>
      <c r="I57" s="2">
        <v>7</v>
      </c>
      <c r="J57" s="2">
        <v>2.4</v>
      </c>
      <c r="K57" s="2">
        <v>1</v>
      </c>
      <c r="L57" s="2">
        <v>0.6</v>
      </c>
      <c r="M57" s="2">
        <v>1.3</v>
      </c>
      <c r="N57" s="2">
        <v>2.6</v>
      </c>
      <c r="O57" s="2">
        <v>10</v>
      </c>
      <c r="P57" s="2">
        <v>0.58199999999999996</v>
      </c>
      <c r="Q57" s="2">
        <v>19.899999999999999</v>
      </c>
      <c r="R57" s="2">
        <v>6.7</v>
      </c>
      <c r="S57" s="2">
        <v>4.8</v>
      </c>
      <c r="T57" s="2">
        <v>3</v>
      </c>
      <c r="U57" s="5">
        <v>14</v>
      </c>
      <c r="V57" s="51">
        <f t="shared" si="0"/>
        <v>2.896420731707317</v>
      </c>
      <c r="W57" s="51">
        <f t="shared" si="1"/>
        <v>6.6800000000000006</v>
      </c>
      <c r="X57" s="51">
        <f t="shared" si="2"/>
        <v>19.348090487804878</v>
      </c>
      <c r="Y57" s="49">
        <f t="shared" si="3"/>
        <v>59.903999999999996</v>
      </c>
      <c r="Z57" s="9">
        <f t="shared" si="4"/>
        <v>39.626045243902439</v>
      </c>
    </row>
    <row r="58" spans="1:26" x14ac:dyDescent="0.2">
      <c r="A58" s="2" t="s">
        <v>148</v>
      </c>
      <c r="B58" s="2" t="s">
        <v>21</v>
      </c>
      <c r="C58" s="2">
        <v>48</v>
      </c>
      <c r="D58" s="2">
        <v>74</v>
      </c>
      <c r="E58" s="2">
        <v>32.4</v>
      </c>
      <c r="F58" s="2">
        <v>0.45500000000000002</v>
      </c>
      <c r="G58" s="2">
        <v>0.34399999999999997</v>
      </c>
      <c r="H58" s="2">
        <v>0.755</v>
      </c>
      <c r="I58" s="2">
        <v>6</v>
      </c>
      <c r="J58" s="2">
        <v>1.9</v>
      </c>
      <c r="K58" s="2">
        <v>1</v>
      </c>
      <c r="L58" s="2">
        <v>0.4</v>
      </c>
      <c r="M58" s="2">
        <v>1.1000000000000001</v>
      </c>
      <c r="N58" s="2">
        <v>1.6</v>
      </c>
      <c r="O58" s="2">
        <v>12.3</v>
      </c>
      <c r="P58" s="2">
        <v>0.54900000000000004</v>
      </c>
      <c r="Q58" s="2">
        <v>17.399999999999999</v>
      </c>
      <c r="R58" s="2">
        <v>6.4</v>
      </c>
      <c r="S58" s="2">
        <v>1.9</v>
      </c>
      <c r="T58" s="2">
        <v>2.2999999999999998</v>
      </c>
      <c r="U58" s="5">
        <v>7</v>
      </c>
      <c r="V58" s="51">
        <f t="shared" si="0"/>
        <v>5.0875902439024383</v>
      </c>
      <c r="W58" s="51">
        <f t="shared" si="1"/>
        <v>4.8800000000000008</v>
      </c>
      <c r="X58" s="51">
        <f t="shared" si="2"/>
        <v>24.827440390243904</v>
      </c>
      <c r="Y58" s="49">
        <f t="shared" si="3"/>
        <v>54.175991999999994</v>
      </c>
      <c r="Z58" s="9">
        <f t="shared" si="4"/>
        <v>39.501716195121951</v>
      </c>
    </row>
    <row r="59" spans="1:26" x14ac:dyDescent="0.2">
      <c r="A59" s="2" t="s">
        <v>658</v>
      </c>
      <c r="B59" s="2" t="s">
        <v>21</v>
      </c>
      <c r="C59" s="2">
        <v>48</v>
      </c>
      <c r="D59" s="2">
        <v>53</v>
      </c>
      <c r="E59" s="2">
        <v>33.5</v>
      </c>
      <c r="F59" s="2">
        <v>0.46700000000000003</v>
      </c>
      <c r="G59" s="2">
        <v>0.36499999999999999</v>
      </c>
      <c r="H59" s="2">
        <v>0.79500000000000004</v>
      </c>
      <c r="I59" s="2">
        <v>7.4</v>
      </c>
      <c r="J59" s="2">
        <v>2.4</v>
      </c>
      <c r="K59" s="2">
        <v>0.7</v>
      </c>
      <c r="L59" s="2">
        <v>0.6</v>
      </c>
      <c r="M59" s="2">
        <v>1.5</v>
      </c>
      <c r="N59" s="2">
        <v>1.9</v>
      </c>
      <c r="O59" s="2">
        <v>19.100000000000001</v>
      </c>
      <c r="P59" s="2">
        <v>0.57099999999999995</v>
      </c>
      <c r="Q59" s="2">
        <v>24.7</v>
      </c>
      <c r="R59" s="2">
        <v>6.4</v>
      </c>
      <c r="S59" s="2">
        <v>2.1</v>
      </c>
      <c r="T59" s="2">
        <v>1.8</v>
      </c>
      <c r="U59" s="5">
        <v>10</v>
      </c>
      <c r="V59" s="51">
        <f t="shared" si="0"/>
        <v>5.3481524390243909</v>
      </c>
      <c r="W59" s="51">
        <f t="shared" si="1"/>
        <v>5.2800000000000011</v>
      </c>
      <c r="X59" s="51">
        <f t="shared" si="2"/>
        <v>28.238244878048789</v>
      </c>
      <c r="Y59" s="49">
        <f t="shared" si="3"/>
        <v>50.638531999999998</v>
      </c>
      <c r="Z59" s="9">
        <f t="shared" si="4"/>
        <v>39.438388439024394</v>
      </c>
    </row>
    <row r="60" spans="1:26" x14ac:dyDescent="0.2">
      <c r="A60" s="2" t="s">
        <v>350</v>
      </c>
      <c r="B60" s="2" t="s">
        <v>36</v>
      </c>
      <c r="C60" s="2">
        <v>35</v>
      </c>
      <c r="D60" s="2">
        <v>72</v>
      </c>
      <c r="E60" s="2">
        <v>33</v>
      </c>
      <c r="F60" s="2">
        <v>0.438</v>
      </c>
      <c r="G60" s="2">
        <v>0.34799999999999998</v>
      </c>
      <c r="H60" s="2">
        <v>0.83</v>
      </c>
      <c r="I60" s="2">
        <v>4.8</v>
      </c>
      <c r="J60" s="2">
        <v>3.9</v>
      </c>
      <c r="K60" s="2">
        <v>1.6</v>
      </c>
      <c r="L60" s="2">
        <v>0.8</v>
      </c>
      <c r="M60" s="2">
        <v>2.1</v>
      </c>
      <c r="N60" s="2">
        <v>2.4</v>
      </c>
      <c r="O60" s="2">
        <v>16</v>
      </c>
      <c r="P60" s="2">
        <v>0.53400000000000003</v>
      </c>
      <c r="Q60" s="2">
        <v>22.9</v>
      </c>
      <c r="R60" s="2">
        <v>4.9000000000000004</v>
      </c>
      <c r="S60" s="2">
        <v>1.8</v>
      </c>
      <c r="T60" s="2">
        <v>2.2999999999999998</v>
      </c>
      <c r="U60" s="5">
        <v>-1</v>
      </c>
      <c r="V60" s="51">
        <f t="shared" si="0"/>
        <v>4.8383231707317069</v>
      </c>
      <c r="W60" s="51">
        <f t="shared" si="1"/>
        <v>2.6799999999999997</v>
      </c>
      <c r="X60" s="51">
        <f t="shared" si="2"/>
        <v>12.966706097560973</v>
      </c>
      <c r="Y60" s="49">
        <f t="shared" si="3"/>
        <v>65.819519999999997</v>
      </c>
      <c r="Z60" s="9">
        <f t="shared" si="4"/>
        <v>39.393113048780485</v>
      </c>
    </row>
    <row r="61" spans="1:26" x14ac:dyDescent="0.2">
      <c r="A61" s="2" t="s">
        <v>62</v>
      </c>
      <c r="B61" s="2" t="s">
        <v>34</v>
      </c>
      <c r="C61" s="2">
        <v>41</v>
      </c>
      <c r="D61" s="2">
        <v>81</v>
      </c>
      <c r="E61" s="2">
        <v>35.299999999999997</v>
      </c>
      <c r="F61" s="2">
        <v>0.41599999999999998</v>
      </c>
      <c r="G61" s="2">
        <v>0.371</v>
      </c>
      <c r="H61" s="2">
        <v>0.78300000000000003</v>
      </c>
      <c r="I61" s="2">
        <v>4.5</v>
      </c>
      <c r="J61" s="2">
        <v>2.2999999999999998</v>
      </c>
      <c r="K61" s="2">
        <v>2</v>
      </c>
      <c r="L61" s="2">
        <v>0.3</v>
      </c>
      <c r="M61" s="2">
        <v>1.4</v>
      </c>
      <c r="N61" s="2">
        <v>2.2000000000000002</v>
      </c>
      <c r="O61" s="2">
        <v>12.7</v>
      </c>
      <c r="P61" s="2">
        <v>0.55100000000000005</v>
      </c>
      <c r="Q61" s="2">
        <v>15.7</v>
      </c>
      <c r="R61" s="2">
        <v>5.4</v>
      </c>
      <c r="S61" s="2">
        <v>1.5</v>
      </c>
      <c r="T61" s="2">
        <v>2.5</v>
      </c>
      <c r="U61" s="5">
        <v>2</v>
      </c>
      <c r="V61" s="51">
        <f t="shared" si="0"/>
        <v>4.6761468749999997</v>
      </c>
      <c r="W61" s="51">
        <f t="shared" si="1"/>
        <v>3.56</v>
      </c>
      <c r="X61" s="51">
        <f t="shared" si="2"/>
        <v>16.647082874999999</v>
      </c>
      <c r="Y61" s="49">
        <f t="shared" si="3"/>
        <v>62.038547999999999</v>
      </c>
      <c r="Z61" s="9">
        <f t="shared" si="4"/>
        <v>39.342815437500001</v>
      </c>
    </row>
    <row r="62" spans="1:26" x14ac:dyDescent="0.2">
      <c r="A62" s="2" t="s">
        <v>190</v>
      </c>
      <c r="B62" s="2" t="s">
        <v>26</v>
      </c>
      <c r="C62" s="2">
        <v>40</v>
      </c>
      <c r="D62" s="2">
        <v>61</v>
      </c>
      <c r="E62" s="2">
        <v>31.7</v>
      </c>
      <c r="F62" s="2">
        <v>0.55900000000000005</v>
      </c>
      <c r="G62" s="3"/>
      <c r="H62" s="2">
        <v>0.56899999999999995</v>
      </c>
      <c r="I62" s="2">
        <v>11</v>
      </c>
      <c r="J62" s="2">
        <v>1.5</v>
      </c>
      <c r="K62" s="2">
        <v>0.7</v>
      </c>
      <c r="L62" s="2">
        <v>2.2000000000000002</v>
      </c>
      <c r="M62" s="2">
        <v>1.9</v>
      </c>
      <c r="N62" s="2">
        <v>2.7</v>
      </c>
      <c r="O62" s="2">
        <v>9.1</v>
      </c>
      <c r="P62" s="2">
        <v>0.58199999999999996</v>
      </c>
      <c r="Q62" s="2">
        <v>14.2</v>
      </c>
      <c r="R62" s="2">
        <v>6.4</v>
      </c>
      <c r="S62" s="2">
        <v>3.7</v>
      </c>
      <c r="T62" s="2">
        <v>2.8</v>
      </c>
      <c r="U62" s="5">
        <v>13</v>
      </c>
      <c r="V62" s="51">
        <f t="shared" si="0"/>
        <v>2.7905020325203251</v>
      </c>
      <c r="W62" s="51">
        <f t="shared" si="1"/>
        <v>6.2800000000000011</v>
      </c>
      <c r="X62" s="51">
        <f t="shared" si="2"/>
        <v>17.524352764227643</v>
      </c>
      <c r="Y62" s="49">
        <f t="shared" si="3"/>
        <v>60.624727999999998</v>
      </c>
      <c r="Z62" s="9">
        <f t="shared" si="4"/>
        <v>39.074540382113824</v>
      </c>
    </row>
    <row r="63" spans="1:26" x14ac:dyDescent="0.2">
      <c r="A63" s="2" t="s">
        <v>151</v>
      </c>
      <c r="B63" s="2" t="s">
        <v>40</v>
      </c>
      <c r="C63" s="2">
        <v>29</v>
      </c>
      <c r="D63" s="2">
        <v>82</v>
      </c>
      <c r="E63" s="2">
        <v>27.1</v>
      </c>
      <c r="F63" s="2">
        <v>0.53200000000000003</v>
      </c>
      <c r="G63" s="2">
        <v>0.3</v>
      </c>
      <c r="H63" s="2">
        <v>0.82699999999999996</v>
      </c>
      <c r="I63" s="2">
        <v>7.1</v>
      </c>
      <c r="J63" s="2">
        <v>1.7</v>
      </c>
      <c r="K63" s="2">
        <v>1.1000000000000001</v>
      </c>
      <c r="L63" s="2">
        <v>1.2</v>
      </c>
      <c r="M63" s="2">
        <v>1.7</v>
      </c>
      <c r="N63" s="2">
        <v>2.7</v>
      </c>
      <c r="O63" s="2">
        <v>10.1</v>
      </c>
      <c r="P63" s="2">
        <v>0.60099999999999998</v>
      </c>
      <c r="Q63" s="2">
        <v>16.7</v>
      </c>
      <c r="R63" s="2">
        <v>5.9</v>
      </c>
      <c r="S63" s="2">
        <v>2.4</v>
      </c>
      <c r="T63" s="2">
        <v>2.5</v>
      </c>
      <c r="U63" s="5">
        <v>7</v>
      </c>
      <c r="V63" s="51">
        <f t="shared" si="0"/>
        <v>2.7342770833333332</v>
      </c>
      <c r="W63" s="51">
        <f t="shared" si="1"/>
        <v>4.7600000000000007</v>
      </c>
      <c r="X63" s="51">
        <f t="shared" si="2"/>
        <v>13.015158916666667</v>
      </c>
      <c r="Y63" s="49">
        <f t="shared" si="3"/>
        <v>64.419527999999985</v>
      </c>
      <c r="Z63" s="9">
        <f t="shared" si="4"/>
        <v>38.717343458333325</v>
      </c>
    </row>
    <row r="64" spans="1:26" x14ac:dyDescent="0.2">
      <c r="A64" s="2" t="s">
        <v>627</v>
      </c>
      <c r="B64" s="2" t="s">
        <v>41</v>
      </c>
      <c r="C64" s="2">
        <v>48</v>
      </c>
      <c r="D64" s="2">
        <v>81</v>
      </c>
      <c r="E64" s="2">
        <v>23.6</v>
      </c>
      <c r="F64" s="2">
        <v>0.435</v>
      </c>
      <c r="G64" s="2">
        <v>0.28199999999999997</v>
      </c>
      <c r="H64" s="2">
        <v>0.64</v>
      </c>
      <c r="I64" s="2">
        <v>8.3000000000000007</v>
      </c>
      <c r="J64" s="2">
        <v>2.2999999999999998</v>
      </c>
      <c r="K64" s="2">
        <v>0.9</v>
      </c>
      <c r="L64" s="2">
        <v>0.6</v>
      </c>
      <c r="M64" s="2">
        <v>1.3</v>
      </c>
      <c r="N64" s="2">
        <v>2.6</v>
      </c>
      <c r="O64" s="2">
        <v>10.3</v>
      </c>
      <c r="P64" s="2">
        <v>0.47599999999999998</v>
      </c>
      <c r="Q64" s="2">
        <v>21.8</v>
      </c>
      <c r="R64" s="2">
        <v>4.8</v>
      </c>
      <c r="S64" s="2">
        <v>1.1000000000000001</v>
      </c>
      <c r="T64" s="2">
        <v>1.5</v>
      </c>
      <c r="U64" s="5">
        <v>3</v>
      </c>
      <c r="V64" s="51">
        <f t="shared" si="0"/>
        <v>5.0820585365853663</v>
      </c>
      <c r="W64" s="51">
        <f t="shared" si="1"/>
        <v>3.12</v>
      </c>
      <c r="X64" s="51">
        <f t="shared" si="2"/>
        <v>15.856022634146344</v>
      </c>
      <c r="Y64" s="49">
        <f t="shared" si="3"/>
        <v>61.277471999999996</v>
      </c>
      <c r="Z64" s="9">
        <f t="shared" si="4"/>
        <v>38.566747317073172</v>
      </c>
    </row>
    <row r="65" spans="1:26" x14ac:dyDescent="0.2">
      <c r="A65" s="2" t="s">
        <v>575</v>
      </c>
      <c r="B65" s="2" t="s">
        <v>31</v>
      </c>
      <c r="C65" s="2">
        <v>45</v>
      </c>
      <c r="D65" s="2">
        <v>81</v>
      </c>
      <c r="E65" s="2">
        <v>33.799999999999997</v>
      </c>
      <c r="F65" s="2">
        <v>0.42699999999999999</v>
      </c>
      <c r="G65" s="2">
        <v>0.309</v>
      </c>
      <c r="H65" s="2">
        <v>0.78600000000000003</v>
      </c>
      <c r="I65" s="2">
        <v>3.3</v>
      </c>
      <c r="J65" s="2">
        <v>4.7</v>
      </c>
      <c r="K65" s="2">
        <v>1.9</v>
      </c>
      <c r="L65" s="2">
        <v>0.5</v>
      </c>
      <c r="M65" s="2">
        <v>2.5</v>
      </c>
      <c r="N65" s="2">
        <v>2.1</v>
      </c>
      <c r="O65" s="2">
        <v>13.8</v>
      </c>
      <c r="P65" s="2">
        <v>0.504</v>
      </c>
      <c r="Q65" s="2">
        <v>21.2</v>
      </c>
      <c r="R65" s="2">
        <v>4.3</v>
      </c>
      <c r="S65" s="2">
        <v>0.3</v>
      </c>
      <c r="T65" s="2">
        <v>1.6</v>
      </c>
      <c r="U65" s="5">
        <v>-4</v>
      </c>
      <c r="V65" s="51">
        <f t="shared" si="0"/>
        <v>6.635826219512194</v>
      </c>
      <c r="W65" s="51">
        <f t="shared" si="1"/>
        <v>1.5600000000000003</v>
      </c>
      <c r="X65" s="51">
        <f t="shared" si="2"/>
        <v>10.351888902439024</v>
      </c>
      <c r="Y65" s="49">
        <f t="shared" si="3"/>
        <v>66.631247999999999</v>
      </c>
      <c r="Z65" s="9">
        <f t="shared" si="4"/>
        <v>38.491568451219514</v>
      </c>
    </row>
    <row r="66" spans="1:26" x14ac:dyDescent="0.2">
      <c r="A66" s="2" t="s">
        <v>356</v>
      </c>
      <c r="B66" s="2" t="s">
        <v>24</v>
      </c>
      <c r="C66" s="2">
        <v>67</v>
      </c>
      <c r="D66" s="2">
        <v>72</v>
      </c>
      <c r="E66" s="2">
        <v>27.5</v>
      </c>
      <c r="F66" s="2">
        <v>0.49299999999999999</v>
      </c>
      <c r="G66" s="2">
        <v>0.41499999999999998</v>
      </c>
      <c r="H66" s="2">
        <v>0.76</v>
      </c>
      <c r="I66" s="2">
        <v>2.4</v>
      </c>
      <c r="J66" s="2">
        <v>5.3</v>
      </c>
      <c r="K66" s="2">
        <v>0.8</v>
      </c>
      <c r="L66" s="2">
        <v>0.2</v>
      </c>
      <c r="M66" s="2">
        <v>1.8</v>
      </c>
      <c r="N66" s="2">
        <v>1.6</v>
      </c>
      <c r="O66" s="2">
        <v>11.9</v>
      </c>
      <c r="P66" s="2">
        <v>0.54600000000000004</v>
      </c>
      <c r="Q66" s="2">
        <v>21.2</v>
      </c>
      <c r="R66" s="2">
        <v>5.8</v>
      </c>
      <c r="S66" s="2">
        <v>0.1</v>
      </c>
      <c r="T66" s="2">
        <v>1</v>
      </c>
      <c r="U66" s="5">
        <v>6</v>
      </c>
      <c r="V66" s="51">
        <f t="shared" si="0"/>
        <v>7.1453048780487807</v>
      </c>
      <c r="W66" s="51">
        <f t="shared" si="1"/>
        <v>3.92</v>
      </c>
      <c r="X66" s="51">
        <f t="shared" si="2"/>
        <v>28.009595121951218</v>
      </c>
      <c r="Y66" s="49">
        <f t="shared" si="3"/>
        <v>48.750912</v>
      </c>
      <c r="Z66" s="9">
        <f t="shared" si="4"/>
        <v>38.380253560975611</v>
      </c>
    </row>
    <row r="67" spans="1:26" x14ac:dyDescent="0.2">
      <c r="A67" s="2" t="s">
        <v>374</v>
      </c>
      <c r="B67" s="2" t="s">
        <v>45</v>
      </c>
      <c r="C67" s="2">
        <v>53</v>
      </c>
      <c r="D67" s="2">
        <v>75</v>
      </c>
      <c r="E67" s="2">
        <v>28</v>
      </c>
      <c r="F67" s="2">
        <v>0.48</v>
      </c>
      <c r="G67" s="2">
        <v>0.47499999999999998</v>
      </c>
      <c r="H67" s="2">
        <v>0.88800000000000001</v>
      </c>
      <c r="I67" s="2">
        <v>1.9</v>
      </c>
      <c r="J67" s="2">
        <v>1.4</v>
      </c>
      <c r="K67" s="2">
        <v>0.6</v>
      </c>
      <c r="L67" s="2">
        <v>0.1</v>
      </c>
      <c r="M67" s="2">
        <v>1</v>
      </c>
      <c r="N67" s="2">
        <v>1.8</v>
      </c>
      <c r="O67" s="2">
        <v>16.3</v>
      </c>
      <c r="P67" s="2">
        <v>0.63200000000000001</v>
      </c>
      <c r="Q67" s="2">
        <v>22.6</v>
      </c>
      <c r="R67" s="2">
        <v>6.7</v>
      </c>
      <c r="S67" s="2">
        <v>0.8</v>
      </c>
      <c r="T67" s="2">
        <v>1.5</v>
      </c>
      <c r="U67" s="5">
        <v>9</v>
      </c>
      <c r="V67" s="51">
        <f t="shared" si="0"/>
        <v>6.3907012195121959</v>
      </c>
      <c r="W67" s="51">
        <f t="shared" si="1"/>
        <v>5.08</v>
      </c>
      <c r="X67" s="51">
        <f t="shared" si="2"/>
        <v>32.464762195121956</v>
      </c>
      <c r="Y67" s="49">
        <f t="shared" si="3"/>
        <v>41.944799999999987</v>
      </c>
      <c r="Z67" s="9">
        <f t="shared" si="4"/>
        <v>37.204781097560968</v>
      </c>
    </row>
    <row r="68" spans="1:26" x14ac:dyDescent="0.2">
      <c r="A68" s="2" t="s">
        <v>290</v>
      </c>
      <c r="B68" s="2" t="s">
        <v>28</v>
      </c>
      <c r="C68" s="2">
        <v>32</v>
      </c>
      <c r="D68" s="2">
        <v>82</v>
      </c>
      <c r="E68" s="2">
        <v>27.1</v>
      </c>
      <c r="F68" s="2">
        <v>0.53900000000000003</v>
      </c>
      <c r="G68" s="2">
        <v>0</v>
      </c>
      <c r="H68" s="2">
        <v>0.79500000000000004</v>
      </c>
      <c r="I68" s="2">
        <v>7.3</v>
      </c>
      <c r="J68" s="2">
        <v>1.4</v>
      </c>
      <c r="K68" s="2">
        <v>0.2</v>
      </c>
      <c r="L68" s="2">
        <v>1.6</v>
      </c>
      <c r="M68" s="2">
        <v>1.6</v>
      </c>
      <c r="N68" s="2">
        <v>2.2000000000000002</v>
      </c>
      <c r="O68" s="2">
        <v>10.3</v>
      </c>
      <c r="P68" s="2">
        <v>0.57399999999999995</v>
      </c>
      <c r="Q68" s="2">
        <v>17.7</v>
      </c>
      <c r="R68" s="2">
        <v>5.8</v>
      </c>
      <c r="S68" s="2">
        <v>1.4</v>
      </c>
      <c r="T68" s="2">
        <v>1.9</v>
      </c>
      <c r="U68" s="5">
        <v>6</v>
      </c>
      <c r="V68" s="51">
        <f t="shared" si="0"/>
        <v>3.1977999999999995</v>
      </c>
      <c r="W68" s="51">
        <f t="shared" si="1"/>
        <v>4.28</v>
      </c>
      <c r="X68" s="51">
        <f t="shared" si="2"/>
        <v>13.686583999999998</v>
      </c>
      <c r="Y68" s="49">
        <f t="shared" si="3"/>
        <v>60.260815999999984</v>
      </c>
      <c r="Z68" s="9">
        <f t="shared" si="4"/>
        <v>36.973699999999994</v>
      </c>
    </row>
    <row r="69" spans="1:26" x14ac:dyDescent="0.2">
      <c r="A69" s="2" t="s">
        <v>50</v>
      </c>
      <c r="B69" s="2" t="s">
        <v>18</v>
      </c>
      <c r="C69" s="2">
        <v>55</v>
      </c>
      <c r="D69" s="2">
        <v>80</v>
      </c>
      <c r="E69" s="2">
        <v>25.2</v>
      </c>
      <c r="F69" s="2">
        <v>0.61299999999999999</v>
      </c>
      <c r="G69" s="3"/>
      <c r="H69" s="2">
        <v>0.58199999999999996</v>
      </c>
      <c r="I69" s="2">
        <v>6.7</v>
      </c>
      <c r="J69" s="2">
        <v>0.8</v>
      </c>
      <c r="K69" s="2">
        <v>0.5</v>
      </c>
      <c r="L69" s="2">
        <v>1.1000000000000001</v>
      </c>
      <c r="M69" s="2">
        <v>1.1000000000000001</v>
      </c>
      <c r="N69" s="2">
        <v>2.8</v>
      </c>
      <c r="O69" s="2">
        <v>8</v>
      </c>
      <c r="P69" s="2">
        <v>0.621</v>
      </c>
      <c r="Q69" s="2">
        <v>12.6</v>
      </c>
      <c r="R69" s="2">
        <v>6.5</v>
      </c>
      <c r="S69" s="2">
        <v>2.1</v>
      </c>
      <c r="T69" s="2">
        <v>2.1</v>
      </c>
      <c r="U69" s="5">
        <v>18</v>
      </c>
      <c r="V69" s="51">
        <f t="shared" si="0"/>
        <v>3.5495121951219515</v>
      </c>
      <c r="W69" s="51">
        <f t="shared" si="1"/>
        <v>7.0400000000000009</v>
      </c>
      <c r="X69" s="51">
        <f t="shared" si="2"/>
        <v>24.988565853658542</v>
      </c>
      <c r="Y69" s="49">
        <f t="shared" si="3"/>
        <v>48.345599999999997</v>
      </c>
      <c r="Z69" s="9">
        <f t="shared" si="4"/>
        <v>36.667082926829266</v>
      </c>
    </row>
    <row r="70" spans="1:26" x14ac:dyDescent="0.2">
      <c r="A70" s="2" t="s">
        <v>671</v>
      </c>
      <c r="B70" s="2" t="s">
        <v>24</v>
      </c>
      <c r="C70" s="2">
        <v>67</v>
      </c>
      <c r="D70" s="2">
        <v>61</v>
      </c>
      <c r="E70" s="2">
        <v>25.2</v>
      </c>
      <c r="F70" s="2">
        <v>0.48799999999999999</v>
      </c>
      <c r="G70" s="2">
        <v>0</v>
      </c>
      <c r="H70" s="2">
        <v>0.70199999999999996</v>
      </c>
      <c r="I70" s="2">
        <v>7.3</v>
      </c>
      <c r="J70" s="2">
        <v>2.7</v>
      </c>
      <c r="K70" s="2">
        <v>0.8</v>
      </c>
      <c r="L70" s="2">
        <v>1.3</v>
      </c>
      <c r="M70" s="2">
        <v>1.5</v>
      </c>
      <c r="N70" s="2">
        <v>2</v>
      </c>
      <c r="O70" s="2">
        <v>8.6</v>
      </c>
      <c r="P70" s="2">
        <v>0.52300000000000002</v>
      </c>
      <c r="Q70" s="2">
        <v>17.600000000000001</v>
      </c>
      <c r="R70" s="2">
        <v>5.2</v>
      </c>
      <c r="S70" s="2">
        <v>4.0999999999999996</v>
      </c>
      <c r="T70" s="2">
        <v>2.4</v>
      </c>
      <c r="U70" s="5">
        <v>11</v>
      </c>
      <c r="V70" s="51">
        <f t="shared" si="0"/>
        <v>4.6053512195121957</v>
      </c>
      <c r="W70" s="51">
        <f t="shared" si="1"/>
        <v>5.24</v>
      </c>
      <c r="X70" s="51">
        <f t="shared" si="2"/>
        <v>24.132040390243908</v>
      </c>
      <c r="Y70" s="49">
        <f t="shared" si="3"/>
        <v>49.063032</v>
      </c>
      <c r="Z70" s="9">
        <f t="shared" si="4"/>
        <v>36.597536195121954</v>
      </c>
    </row>
    <row r="71" spans="1:26" x14ac:dyDescent="0.2">
      <c r="A71" s="2" t="s">
        <v>144</v>
      </c>
      <c r="B71" s="2" t="s">
        <v>29</v>
      </c>
      <c r="C71" s="2">
        <v>44</v>
      </c>
      <c r="D71" s="2">
        <v>81</v>
      </c>
      <c r="E71" s="2">
        <v>20.8</v>
      </c>
      <c r="F71" s="2">
        <v>0.61099999999999999</v>
      </c>
      <c r="G71" s="3"/>
      <c r="H71" s="2">
        <v>0.55900000000000005</v>
      </c>
      <c r="I71" s="2">
        <v>7.4</v>
      </c>
      <c r="J71" s="2">
        <v>1.1000000000000001</v>
      </c>
      <c r="K71" s="2">
        <v>0.7</v>
      </c>
      <c r="L71" s="2">
        <v>0.9</v>
      </c>
      <c r="M71" s="2">
        <v>0.8</v>
      </c>
      <c r="N71" s="2">
        <v>2.5</v>
      </c>
      <c r="O71" s="2">
        <v>6.5</v>
      </c>
      <c r="P71" s="2">
        <v>0.61599999999999999</v>
      </c>
      <c r="Q71" s="2">
        <v>12.7</v>
      </c>
      <c r="R71" s="2">
        <v>6.7</v>
      </c>
      <c r="S71" s="2">
        <v>3.3</v>
      </c>
      <c r="T71" s="2">
        <v>2.2999999999999998</v>
      </c>
      <c r="U71" s="5">
        <v>24</v>
      </c>
      <c r="V71" s="51">
        <f t="shared" si="0"/>
        <v>2.3919365853658534</v>
      </c>
      <c r="W71" s="51">
        <f t="shared" si="1"/>
        <v>8.4</v>
      </c>
      <c r="X71" s="51">
        <f t="shared" si="2"/>
        <v>20.092267317073169</v>
      </c>
      <c r="Y71" s="49">
        <f t="shared" si="3"/>
        <v>51.950160000000004</v>
      </c>
      <c r="Z71" s="9">
        <f t="shared" si="4"/>
        <v>36.021213658536588</v>
      </c>
    </row>
    <row r="72" spans="1:26" x14ac:dyDescent="0.2">
      <c r="A72" s="2" t="s">
        <v>552</v>
      </c>
      <c r="B72" s="2" t="s">
        <v>27</v>
      </c>
      <c r="C72" s="2">
        <v>21</v>
      </c>
      <c r="D72" s="2">
        <v>73</v>
      </c>
      <c r="E72" s="2">
        <v>33</v>
      </c>
      <c r="F72" s="2">
        <v>0.51400000000000001</v>
      </c>
      <c r="G72" s="2">
        <v>0.23300000000000001</v>
      </c>
      <c r="H72" s="2">
        <v>0.64400000000000002</v>
      </c>
      <c r="I72" s="2">
        <v>9</v>
      </c>
      <c r="J72" s="2">
        <v>1.8</v>
      </c>
      <c r="K72" s="2">
        <v>1.5</v>
      </c>
      <c r="L72" s="2">
        <v>0.5</v>
      </c>
      <c r="M72" s="2">
        <v>1.9</v>
      </c>
      <c r="N72" s="2">
        <v>2.5</v>
      </c>
      <c r="O72" s="2">
        <v>15.1</v>
      </c>
      <c r="P72" s="2">
        <v>0.53300000000000003</v>
      </c>
      <c r="Q72" s="2">
        <v>21.6</v>
      </c>
      <c r="R72" s="2">
        <v>4.0999999999999996</v>
      </c>
      <c r="S72" s="2">
        <v>0.1</v>
      </c>
      <c r="T72" s="2">
        <v>1.3</v>
      </c>
      <c r="U72" s="5">
        <v>-3</v>
      </c>
      <c r="V72" s="51">
        <f t="shared" ref="V72:V135" si="5">C72*(D72/82*E72/48*Q72/100)</f>
        <v>2.7762256097560978</v>
      </c>
      <c r="W72" s="51">
        <f t="shared" ref="W72:W135" si="6">R72*0.4+T72*0.4+U72*0.2</f>
        <v>1.56</v>
      </c>
      <c r="X72" s="51">
        <f t="shared" ref="X72:X135" si="7">V72*W72</f>
        <v>4.3309119512195124</v>
      </c>
      <c r="Y72" s="49">
        <f t="shared" ref="Y72:Y135" si="8">D72*(O72*P72+1.5*J72+1.2*I72+3*(K72+L72)-M72-N72)/25</f>
        <v>67.593035999999998</v>
      </c>
      <c r="Z72" s="9">
        <f t="shared" ref="Z72:Z135" si="9">0.5*(X72)+0.5*(Y72)</f>
        <v>35.961973975609752</v>
      </c>
    </row>
    <row r="73" spans="1:26" x14ac:dyDescent="0.2">
      <c r="A73" s="2" t="s">
        <v>222</v>
      </c>
      <c r="B73" s="2" t="s">
        <v>31</v>
      </c>
      <c r="C73" s="2">
        <v>45</v>
      </c>
      <c r="D73" s="2">
        <v>74</v>
      </c>
      <c r="E73" s="2">
        <v>34.1</v>
      </c>
      <c r="F73" s="2">
        <v>0.441</v>
      </c>
      <c r="G73" s="2">
        <v>0.40799999999999997</v>
      </c>
      <c r="H73" s="2">
        <v>0.76</v>
      </c>
      <c r="I73" s="2">
        <v>4</v>
      </c>
      <c r="J73" s="2">
        <v>3.5</v>
      </c>
      <c r="K73" s="2">
        <v>1.1000000000000001</v>
      </c>
      <c r="L73" s="2">
        <v>0.2</v>
      </c>
      <c r="M73" s="2">
        <v>1.4</v>
      </c>
      <c r="N73" s="2">
        <v>2</v>
      </c>
      <c r="O73" s="2">
        <v>12.1</v>
      </c>
      <c r="P73" s="2">
        <v>0.55500000000000005</v>
      </c>
      <c r="Q73" s="2">
        <v>15.8</v>
      </c>
      <c r="R73" s="2">
        <v>6.2</v>
      </c>
      <c r="S73" s="2">
        <v>1.5</v>
      </c>
      <c r="T73" s="2">
        <v>2.2000000000000002</v>
      </c>
      <c r="U73" s="5">
        <v>6</v>
      </c>
      <c r="V73" s="51">
        <f t="shared" si="5"/>
        <v>4.5582759146341481</v>
      </c>
      <c r="W73" s="51">
        <f t="shared" si="6"/>
        <v>4.5600000000000005</v>
      </c>
      <c r="X73" s="51">
        <f t="shared" si="7"/>
        <v>20.785738170731719</v>
      </c>
      <c r="Y73" s="49">
        <f t="shared" si="8"/>
        <v>51.105880000000006</v>
      </c>
      <c r="Z73" s="9">
        <f t="shared" si="9"/>
        <v>35.945809085365866</v>
      </c>
    </row>
    <row r="74" spans="1:26" x14ac:dyDescent="0.2">
      <c r="A74" s="2" t="s">
        <v>354</v>
      </c>
      <c r="B74" s="2" t="s">
        <v>33</v>
      </c>
      <c r="C74" s="2">
        <v>42</v>
      </c>
      <c r="D74" s="2">
        <v>76</v>
      </c>
      <c r="E74" s="2">
        <v>26.4</v>
      </c>
      <c r="F74" s="2">
        <v>0.46600000000000003</v>
      </c>
      <c r="G74" s="2">
        <v>0</v>
      </c>
      <c r="H74" s="2">
        <v>0.76800000000000002</v>
      </c>
      <c r="I74" s="2">
        <v>9.4</v>
      </c>
      <c r="J74" s="2">
        <v>1.7</v>
      </c>
      <c r="K74" s="2">
        <v>0.8</v>
      </c>
      <c r="L74" s="2">
        <v>0.3</v>
      </c>
      <c r="M74" s="2">
        <v>1.6</v>
      </c>
      <c r="N74" s="2">
        <v>2.4</v>
      </c>
      <c r="O74" s="2">
        <v>8.6</v>
      </c>
      <c r="P74" s="2">
        <v>0.55000000000000004</v>
      </c>
      <c r="Q74" s="2">
        <v>16.2</v>
      </c>
      <c r="R74" s="2">
        <v>6</v>
      </c>
      <c r="S74" s="2">
        <v>1.4</v>
      </c>
      <c r="T74" s="2">
        <v>1.7</v>
      </c>
      <c r="U74" s="5">
        <v>9</v>
      </c>
      <c r="V74" s="51">
        <f t="shared" si="5"/>
        <v>3.4683804878048781</v>
      </c>
      <c r="W74" s="51">
        <f t="shared" si="6"/>
        <v>4.8800000000000008</v>
      </c>
      <c r="X74" s="51">
        <f t="shared" si="7"/>
        <v>16.925696780487808</v>
      </c>
      <c r="Y74" s="49">
        <f t="shared" si="8"/>
        <v>54.294399999999996</v>
      </c>
      <c r="Z74" s="9">
        <f t="shared" si="9"/>
        <v>35.610048390243904</v>
      </c>
    </row>
    <row r="75" spans="1:26" x14ac:dyDescent="0.2">
      <c r="A75" s="2" t="s">
        <v>516</v>
      </c>
      <c r="B75" s="2" t="s">
        <v>28</v>
      </c>
      <c r="C75" s="2">
        <v>32</v>
      </c>
      <c r="D75" s="2">
        <v>72</v>
      </c>
      <c r="E75" s="2">
        <v>28.4</v>
      </c>
      <c r="F75" s="2">
        <v>0.42099999999999999</v>
      </c>
      <c r="G75" s="2">
        <v>0.33300000000000002</v>
      </c>
      <c r="H75" s="2">
        <v>0.83799999999999997</v>
      </c>
      <c r="I75" s="2">
        <v>7.3</v>
      </c>
      <c r="J75" s="2">
        <v>1.3</v>
      </c>
      <c r="K75" s="2">
        <v>0.7</v>
      </c>
      <c r="L75" s="2">
        <v>1.9</v>
      </c>
      <c r="M75" s="2">
        <v>1.7</v>
      </c>
      <c r="N75" s="2">
        <v>2.8</v>
      </c>
      <c r="O75" s="2">
        <v>14.3</v>
      </c>
      <c r="P75" s="2">
        <v>0.51800000000000002</v>
      </c>
      <c r="Q75" s="2">
        <v>24.6</v>
      </c>
      <c r="R75" s="2">
        <v>4.4000000000000004</v>
      </c>
      <c r="S75" s="2">
        <v>0.2</v>
      </c>
      <c r="T75" s="2">
        <v>1.1000000000000001</v>
      </c>
      <c r="U75" s="5">
        <v>0</v>
      </c>
      <c r="V75" s="51">
        <f t="shared" si="5"/>
        <v>4.089599999999999</v>
      </c>
      <c r="W75" s="51">
        <f t="shared" si="6"/>
        <v>2.2000000000000002</v>
      </c>
      <c r="X75" s="51">
        <f t="shared" si="7"/>
        <v>8.9971199999999989</v>
      </c>
      <c r="Y75" s="49">
        <f t="shared" si="8"/>
        <v>61.682111999999996</v>
      </c>
      <c r="Z75" s="9">
        <f t="shared" si="9"/>
        <v>35.339615999999999</v>
      </c>
    </row>
    <row r="76" spans="1:26" x14ac:dyDescent="0.2">
      <c r="A76" s="2" t="s">
        <v>297</v>
      </c>
      <c r="B76" s="2" t="s">
        <v>31</v>
      </c>
      <c r="C76" s="2">
        <v>45</v>
      </c>
      <c r="D76" s="2">
        <v>71</v>
      </c>
      <c r="E76" s="2">
        <v>25.6</v>
      </c>
      <c r="F76" s="2">
        <v>0.58899999999999997</v>
      </c>
      <c r="G76" s="3"/>
      <c r="H76" s="2">
        <v>0.58699999999999997</v>
      </c>
      <c r="I76" s="2">
        <v>7.1</v>
      </c>
      <c r="J76" s="2">
        <v>1.5</v>
      </c>
      <c r="K76" s="2">
        <v>0.9</v>
      </c>
      <c r="L76" s="2">
        <v>1.1000000000000001</v>
      </c>
      <c r="M76" s="2">
        <v>1.4</v>
      </c>
      <c r="N76" s="2">
        <v>3.1</v>
      </c>
      <c r="O76" s="2">
        <v>9.3000000000000007</v>
      </c>
      <c r="P76" s="2">
        <v>0.60299999999999998</v>
      </c>
      <c r="Q76" s="2">
        <v>15.7</v>
      </c>
      <c r="R76" s="2">
        <v>6.2</v>
      </c>
      <c r="S76" s="2">
        <v>2.4</v>
      </c>
      <c r="T76" s="2">
        <v>2</v>
      </c>
      <c r="U76" s="5">
        <v>14</v>
      </c>
      <c r="V76" s="51">
        <f t="shared" si="5"/>
        <v>3.2625365853658539</v>
      </c>
      <c r="W76" s="51">
        <f t="shared" si="6"/>
        <v>6.08</v>
      </c>
      <c r="X76" s="51">
        <f t="shared" si="7"/>
        <v>19.836222439024393</v>
      </c>
      <c r="Y76" s="49">
        <f t="shared" si="8"/>
        <v>50.773235999999997</v>
      </c>
      <c r="Z76" s="9">
        <f t="shared" si="9"/>
        <v>35.304729219512197</v>
      </c>
    </row>
    <row r="77" spans="1:26" x14ac:dyDescent="0.2">
      <c r="A77" s="2" t="s">
        <v>91</v>
      </c>
      <c r="B77" s="2" t="s">
        <v>43</v>
      </c>
      <c r="C77" s="2">
        <v>73</v>
      </c>
      <c r="D77" s="2">
        <v>70</v>
      </c>
      <c r="E77" s="2">
        <v>20.7</v>
      </c>
      <c r="F77" s="2">
        <v>0.627</v>
      </c>
      <c r="G77" s="2">
        <v>1</v>
      </c>
      <c r="H77" s="2">
        <v>0.48</v>
      </c>
      <c r="I77" s="2">
        <v>7</v>
      </c>
      <c r="J77" s="2">
        <v>2.2999999999999998</v>
      </c>
      <c r="K77" s="2">
        <v>0.5</v>
      </c>
      <c r="L77" s="2">
        <v>1.6</v>
      </c>
      <c r="M77" s="2">
        <v>1.2</v>
      </c>
      <c r="N77" s="2">
        <v>3.2</v>
      </c>
      <c r="O77" s="2">
        <v>5.4</v>
      </c>
      <c r="P77" s="2">
        <v>0.623</v>
      </c>
      <c r="Q77" s="2">
        <v>11.4</v>
      </c>
      <c r="R77" s="2">
        <v>5.4</v>
      </c>
      <c r="S77" s="2">
        <v>4.5</v>
      </c>
      <c r="T77" s="2">
        <v>2.4</v>
      </c>
      <c r="U77" s="5">
        <v>21</v>
      </c>
      <c r="V77" s="51">
        <f t="shared" si="5"/>
        <v>3.0636631097560971</v>
      </c>
      <c r="W77" s="51">
        <f t="shared" si="6"/>
        <v>7.32</v>
      </c>
      <c r="X77" s="51">
        <f t="shared" si="7"/>
        <v>22.426013963414633</v>
      </c>
      <c r="Y77" s="49">
        <f t="shared" si="8"/>
        <v>47.919760000000018</v>
      </c>
      <c r="Z77" s="9">
        <f t="shared" si="9"/>
        <v>35.172886981707322</v>
      </c>
    </row>
    <row r="78" spans="1:26" x14ac:dyDescent="0.2">
      <c r="A78" s="2" t="s">
        <v>327</v>
      </c>
      <c r="B78" s="2" t="s">
        <v>47</v>
      </c>
      <c r="C78" s="2">
        <v>44</v>
      </c>
      <c r="D78" s="2">
        <v>80</v>
      </c>
      <c r="E78" s="2">
        <v>35.700000000000003</v>
      </c>
      <c r="F78" s="2">
        <v>0.434</v>
      </c>
      <c r="G78" s="2">
        <v>0.36199999999999999</v>
      </c>
      <c r="H78" s="2">
        <v>0.749</v>
      </c>
      <c r="I78" s="2">
        <v>5.0999999999999996</v>
      </c>
      <c r="J78" s="2">
        <v>2.5</v>
      </c>
      <c r="K78" s="2">
        <v>0.8</v>
      </c>
      <c r="L78" s="2">
        <v>0.3</v>
      </c>
      <c r="M78" s="2">
        <v>1.8</v>
      </c>
      <c r="N78" s="2">
        <v>2.1</v>
      </c>
      <c r="O78" s="2">
        <v>14.1</v>
      </c>
      <c r="P78" s="2">
        <v>0.53100000000000003</v>
      </c>
      <c r="Q78" s="2">
        <v>18.399999999999999</v>
      </c>
      <c r="R78" s="2">
        <v>5.4</v>
      </c>
      <c r="S78" s="2">
        <v>0.7</v>
      </c>
      <c r="T78" s="2">
        <v>2</v>
      </c>
      <c r="U78" s="5">
        <v>-1</v>
      </c>
      <c r="V78" s="51">
        <f t="shared" si="5"/>
        <v>5.8745365853658527</v>
      </c>
      <c r="W78" s="51">
        <f t="shared" si="6"/>
        <v>2.76</v>
      </c>
      <c r="X78" s="51">
        <f t="shared" si="7"/>
        <v>16.213720975609753</v>
      </c>
      <c r="Y78" s="49">
        <f t="shared" si="8"/>
        <v>53.622719999999987</v>
      </c>
      <c r="Z78" s="9">
        <f t="shared" si="9"/>
        <v>34.918220487804874</v>
      </c>
    </row>
    <row r="79" spans="1:26" x14ac:dyDescent="0.2">
      <c r="A79" s="2" t="s">
        <v>367</v>
      </c>
      <c r="B79" s="2" t="s">
        <v>42</v>
      </c>
      <c r="C79" s="2">
        <v>41</v>
      </c>
      <c r="D79" s="2">
        <v>75</v>
      </c>
      <c r="E79" s="2">
        <v>30.3</v>
      </c>
      <c r="F79" s="2">
        <v>0.47299999999999998</v>
      </c>
      <c r="G79" s="2">
        <v>0.36699999999999999</v>
      </c>
      <c r="H79" s="2">
        <v>0.754</v>
      </c>
      <c r="I79" s="2">
        <v>5.2</v>
      </c>
      <c r="J79" s="2">
        <v>1.6</v>
      </c>
      <c r="K79" s="2">
        <v>1.4</v>
      </c>
      <c r="L79" s="2">
        <v>0.4</v>
      </c>
      <c r="M79" s="2">
        <v>0.9</v>
      </c>
      <c r="N79" s="2">
        <v>2.2000000000000002</v>
      </c>
      <c r="O79" s="2">
        <v>11.6</v>
      </c>
      <c r="P79" s="2">
        <v>0.56399999999999995</v>
      </c>
      <c r="Q79" s="2">
        <v>16.2</v>
      </c>
      <c r="R79" s="2">
        <v>5.6</v>
      </c>
      <c r="S79" s="2">
        <v>1.8</v>
      </c>
      <c r="T79" s="2">
        <v>2.2000000000000002</v>
      </c>
      <c r="U79" s="5">
        <v>7</v>
      </c>
      <c r="V79" s="51">
        <f t="shared" si="5"/>
        <v>3.8348437500000001</v>
      </c>
      <c r="W79" s="51">
        <f t="shared" si="6"/>
        <v>4.5200000000000005</v>
      </c>
      <c r="X79" s="51">
        <f t="shared" si="7"/>
        <v>17.333493750000002</v>
      </c>
      <c r="Y79" s="49">
        <f t="shared" si="8"/>
        <v>52.447200000000002</v>
      </c>
      <c r="Z79" s="9">
        <f t="shared" si="9"/>
        <v>34.890346875000006</v>
      </c>
    </row>
    <row r="80" spans="1:26" x14ac:dyDescent="0.2">
      <c r="A80" s="2" t="s">
        <v>71</v>
      </c>
      <c r="B80" s="2" t="s">
        <v>23</v>
      </c>
      <c r="C80" s="2">
        <v>33</v>
      </c>
      <c r="D80" s="2">
        <v>82</v>
      </c>
      <c r="E80" s="2">
        <v>28.7</v>
      </c>
      <c r="F80" s="2">
        <v>0.432</v>
      </c>
      <c r="G80" s="2">
        <v>0.34499999999999997</v>
      </c>
      <c r="H80" s="2">
        <v>0.80600000000000005</v>
      </c>
      <c r="I80" s="2">
        <v>5.8</v>
      </c>
      <c r="J80" s="2">
        <v>2.5</v>
      </c>
      <c r="K80" s="2">
        <v>0.9</v>
      </c>
      <c r="L80" s="2">
        <v>0.5</v>
      </c>
      <c r="M80" s="2">
        <v>1.7</v>
      </c>
      <c r="N80" s="2">
        <v>1.8</v>
      </c>
      <c r="O80" s="2">
        <v>14.4</v>
      </c>
      <c r="P80" s="2">
        <v>0.53500000000000003</v>
      </c>
      <c r="Q80" s="2">
        <v>23</v>
      </c>
      <c r="R80" s="2">
        <v>4.3</v>
      </c>
      <c r="S80" s="2">
        <v>-0.1</v>
      </c>
      <c r="T80" s="2">
        <v>1.1000000000000001</v>
      </c>
      <c r="U80" s="5">
        <v>-3</v>
      </c>
      <c r="V80" s="51">
        <f t="shared" si="5"/>
        <v>4.5381875000000003</v>
      </c>
      <c r="W80" s="51">
        <f t="shared" si="6"/>
        <v>1.56</v>
      </c>
      <c r="X80" s="51">
        <f t="shared" si="7"/>
        <v>7.0795725000000003</v>
      </c>
      <c r="Y80" s="49">
        <f t="shared" si="8"/>
        <v>62.693919999999999</v>
      </c>
      <c r="Z80" s="9">
        <f t="shared" si="9"/>
        <v>34.886746250000002</v>
      </c>
    </row>
    <row r="81" spans="1:26" x14ac:dyDescent="0.2">
      <c r="A81" s="2" t="s">
        <v>251</v>
      </c>
      <c r="B81" s="2" t="s">
        <v>41</v>
      </c>
      <c r="C81" s="2">
        <v>48</v>
      </c>
      <c r="D81" s="2">
        <v>79</v>
      </c>
      <c r="E81" s="2">
        <v>22.8</v>
      </c>
      <c r="F81" s="2">
        <v>0.58499999999999996</v>
      </c>
      <c r="G81" s="2">
        <v>0.23300000000000001</v>
      </c>
      <c r="H81" s="2">
        <v>0.56999999999999995</v>
      </c>
      <c r="I81" s="2">
        <v>6.4</v>
      </c>
      <c r="J81" s="2">
        <v>1.7</v>
      </c>
      <c r="K81" s="2">
        <v>0.7</v>
      </c>
      <c r="L81" s="2">
        <v>1.1000000000000001</v>
      </c>
      <c r="M81" s="2">
        <v>1.2</v>
      </c>
      <c r="N81" s="2">
        <v>2.7</v>
      </c>
      <c r="O81" s="2">
        <v>7.3</v>
      </c>
      <c r="P81" s="2">
        <v>0.60199999999999998</v>
      </c>
      <c r="Q81" s="2">
        <v>13.6</v>
      </c>
      <c r="R81" s="2">
        <v>5.9</v>
      </c>
      <c r="S81" s="2">
        <v>3</v>
      </c>
      <c r="T81" s="2">
        <v>2.2999999999999998</v>
      </c>
      <c r="U81" s="5">
        <v>15</v>
      </c>
      <c r="V81" s="51">
        <f t="shared" si="5"/>
        <v>2.9873560975609754</v>
      </c>
      <c r="W81" s="51">
        <f t="shared" si="6"/>
        <v>6.28</v>
      </c>
      <c r="X81" s="51">
        <f t="shared" si="7"/>
        <v>18.760596292682926</v>
      </c>
      <c r="Y81" s="49">
        <f t="shared" si="8"/>
        <v>50.953735999999999</v>
      </c>
      <c r="Z81" s="9">
        <f t="shared" si="9"/>
        <v>34.857166146341463</v>
      </c>
    </row>
    <row r="82" spans="1:26" x14ac:dyDescent="0.2">
      <c r="A82" s="2" t="s">
        <v>156</v>
      </c>
      <c r="B82" s="2" t="s">
        <v>21</v>
      </c>
      <c r="C82" s="2">
        <v>48</v>
      </c>
      <c r="D82" s="2">
        <v>72</v>
      </c>
      <c r="E82" s="2">
        <v>32.799999999999997</v>
      </c>
      <c r="F82" s="2">
        <v>0.47699999999999998</v>
      </c>
      <c r="G82" s="2">
        <v>0.312</v>
      </c>
      <c r="H82" s="2">
        <v>0.72699999999999998</v>
      </c>
      <c r="I82" s="2">
        <v>3.8</v>
      </c>
      <c r="J82" s="2">
        <v>5.8</v>
      </c>
      <c r="K82" s="2">
        <v>1</v>
      </c>
      <c r="L82" s="2">
        <v>0.2</v>
      </c>
      <c r="M82" s="2">
        <v>2.6</v>
      </c>
      <c r="N82" s="2">
        <v>2.6</v>
      </c>
      <c r="O82" s="2">
        <v>14.1</v>
      </c>
      <c r="P82" s="2">
        <v>0.53700000000000003</v>
      </c>
      <c r="Q82" s="2">
        <v>21.9</v>
      </c>
      <c r="R82" s="2">
        <v>4.7</v>
      </c>
      <c r="S82" s="2">
        <v>0.7</v>
      </c>
      <c r="T82" s="2">
        <v>1.6</v>
      </c>
      <c r="U82" s="5">
        <v>-2</v>
      </c>
      <c r="V82" s="51">
        <f t="shared" si="5"/>
        <v>6.3071999999999999</v>
      </c>
      <c r="W82" s="51">
        <f t="shared" si="6"/>
        <v>2.1200000000000006</v>
      </c>
      <c r="X82" s="51">
        <f t="shared" si="7"/>
        <v>13.371264000000004</v>
      </c>
      <c r="Y82" s="49">
        <f t="shared" si="8"/>
        <v>55.387295999999985</v>
      </c>
      <c r="Z82" s="9">
        <f t="shared" si="9"/>
        <v>34.379279999999994</v>
      </c>
    </row>
    <row r="83" spans="1:26" x14ac:dyDescent="0.2">
      <c r="A83" s="2" t="s">
        <v>86</v>
      </c>
      <c r="B83" s="2" t="s">
        <v>35</v>
      </c>
      <c r="C83" s="2">
        <v>56</v>
      </c>
      <c r="D83" s="2">
        <v>82</v>
      </c>
      <c r="E83" s="2">
        <v>22</v>
      </c>
      <c r="F83" s="2">
        <v>0.54200000000000004</v>
      </c>
      <c r="G83" s="2">
        <v>0</v>
      </c>
      <c r="H83" s="2">
        <v>0.628</v>
      </c>
      <c r="I83" s="2">
        <v>8</v>
      </c>
      <c r="J83" s="2">
        <v>0.4</v>
      </c>
      <c r="K83" s="2">
        <v>0.2</v>
      </c>
      <c r="L83" s="2">
        <v>1.6</v>
      </c>
      <c r="M83" s="2">
        <v>0.9</v>
      </c>
      <c r="N83" s="2">
        <v>2.7</v>
      </c>
      <c r="O83" s="2">
        <v>5.5</v>
      </c>
      <c r="P83" s="2">
        <v>0.58599999999999997</v>
      </c>
      <c r="Q83" s="2">
        <v>11.5</v>
      </c>
      <c r="R83" s="2">
        <v>5.9</v>
      </c>
      <c r="S83" s="2">
        <v>-0.1</v>
      </c>
      <c r="T83" s="2">
        <v>0.9</v>
      </c>
      <c r="U83" s="5">
        <v>17</v>
      </c>
      <c r="V83" s="51">
        <f t="shared" si="5"/>
        <v>2.9516666666666662</v>
      </c>
      <c r="W83" s="51">
        <f t="shared" si="6"/>
        <v>6.120000000000001</v>
      </c>
      <c r="X83" s="51">
        <f t="shared" si="7"/>
        <v>18.0642</v>
      </c>
      <c r="Y83" s="49">
        <f t="shared" si="8"/>
        <v>49.931440000000009</v>
      </c>
      <c r="Z83" s="9">
        <f t="shared" si="9"/>
        <v>33.997820000000004</v>
      </c>
    </row>
    <row r="84" spans="1:26" x14ac:dyDescent="0.2">
      <c r="A84" s="2" t="s">
        <v>239</v>
      </c>
      <c r="B84" s="2" t="s">
        <v>22</v>
      </c>
      <c r="C84" s="2">
        <v>57</v>
      </c>
      <c r="D84" s="2">
        <v>53</v>
      </c>
      <c r="E84" s="2">
        <v>31.5</v>
      </c>
      <c r="F84" s="2">
        <v>0.44800000000000001</v>
      </c>
      <c r="G84" s="2">
        <v>0.32100000000000001</v>
      </c>
      <c r="H84" s="2">
        <v>0.88500000000000001</v>
      </c>
      <c r="I84" s="2">
        <v>3</v>
      </c>
      <c r="J84" s="2">
        <v>4.7</v>
      </c>
      <c r="K84" s="2">
        <v>1.1000000000000001</v>
      </c>
      <c r="L84" s="2">
        <v>0.3</v>
      </c>
      <c r="M84" s="2">
        <v>2.2999999999999998</v>
      </c>
      <c r="N84" s="2">
        <v>2</v>
      </c>
      <c r="O84" s="2">
        <v>19.600000000000001</v>
      </c>
      <c r="P84" s="2">
        <v>0.54</v>
      </c>
      <c r="Q84" s="2">
        <v>29.5</v>
      </c>
      <c r="R84" s="2">
        <v>5</v>
      </c>
      <c r="S84" s="2">
        <v>1.6</v>
      </c>
      <c r="T84" s="2">
        <v>1.5</v>
      </c>
      <c r="U84" s="5">
        <v>3</v>
      </c>
      <c r="V84" s="51">
        <f t="shared" si="5"/>
        <v>7.1322770579268289</v>
      </c>
      <c r="W84" s="51">
        <f t="shared" si="6"/>
        <v>3.2</v>
      </c>
      <c r="X84" s="51">
        <f t="shared" si="7"/>
        <v>22.823286585365853</v>
      </c>
      <c r="Y84" s="49">
        <f t="shared" si="8"/>
        <v>44.804080000000006</v>
      </c>
      <c r="Z84" s="9">
        <f t="shared" si="9"/>
        <v>33.813683292682931</v>
      </c>
    </row>
    <row r="85" spans="1:26" x14ac:dyDescent="0.2">
      <c r="A85" s="2" t="s">
        <v>228</v>
      </c>
      <c r="B85" s="2" t="s">
        <v>26</v>
      </c>
      <c r="C85" s="2">
        <v>40</v>
      </c>
      <c r="D85" s="2">
        <v>79</v>
      </c>
      <c r="E85" s="2">
        <v>32.200000000000003</v>
      </c>
      <c r="F85" s="2">
        <v>0.42</v>
      </c>
      <c r="G85" s="2">
        <v>0.35899999999999999</v>
      </c>
      <c r="H85" s="2">
        <v>0.86</v>
      </c>
      <c r="I85" s="2">
        <v>3.4</v>
      </c>
      <c r="J85" s="2">
        <v>2.7</v>
      </c>
      <c r="K85" s="2">
        <v>0.9</v>
      </c>
      <c r="L85" s="2">
        <v>0.2</v>
      </c>
      <c r="M85" s="2">
        <v>1.6</v>
      </c>
      <c r="N85" s="2">
        <v>2.6</v>
      </c>
      <c r="O85" s="2">
        <v>14.5</v>
      </c>
      <c r="P85" s="2">
        <v>0.54200000000000004</v>
      </c>
      <c r="Q85" s="2">
        <v>21.5</v>
      </c>
      <c r="R85" s="2">
        <v>6</v>
      </c>
      <c r="S85" s="2">
        <v>0.7</v>
      </c>
      <c r="T85" s="2">
        <v>1.7</v>
      </c>
      <c r="U85" s="5">
        <v>2</v>
      </c>
      <c r="V85" s="51">
        <f t="shared" si="5"/>
        <v>5.5580995934959354</v>
      </c>
      <c r="W85" s="51">
        <f t="shared" si="6"/>
        <v>3.4800000000000004</v>
      </c>
      <c r="X85" s="51">
        <f t="shared" si="7"/>
        <v>19.342186585365859</v>
      </c>
      <c r="Y85" s="49">
        <f t="shared" si="8"/>
        <v>47.681239999999995</v>
      </c>
      <c r="Z85" s="9">
        <f t="shared" si="9"/>
        <v>33.511713292682927</v>
      </c>
    </row>
    <row r="86" spans="1:26" x14ac:dyDescent="0.2">
      <c r="A86" s="2" t="s">
        <v>553</v>
      </c>
      <c r="B86" s="2" t="s">
        <v>37</v>
      </c>
      <c r="C86" s="2">
        <v>48</v>
      </c>
      <c r="D86" s="2">
        <v>73</v>
      </c>
      <c r="E86" s="2">
        <v>24.3</v>
      </c>
      <c r="F86" s="2">
        <v>0.52900000000000003</v>
      </c>
      <c r="G86" s="2">
        <v>0.1</v>
      </c>
      <c r="H86" s="2">
        <v>0.754</v>
      </c>
      <c r="I86" s="2">
        <v>6.2</v>
      </c>
      <c r="J86" s="2">
        <v>1</v>
      </c>
      <c r="K86" s="2">
        <v>0.8</v>
      </c>
      <c r="L86" s="2">
        <v>0.9</v>
      </c>
      <c r="M86" s="2">
        <v>0.9</v>
      </c>
      <c r="N86" s="2">
        <v>2.8</v>
      </c>
      <c r="O86" s="2">
        <v>8.6999999999999993</v>
      </c>
      <c r="P86" s="2">
        <v>0.59199999999999997</v>
      </c>
      <c r="Q86" s="2">
        <v>15.4</v>
      </c>
      <c r="R86" s="2">
        <v>6.3</v>
      </c>
      <c r="S86" s="2">
        <v>1</v>
      </c>
      <c r="T86" s="2">
        <v>1.3</v>
      </c>
      <c r="U86" s="5">
        <v>17</v>
      </c>
      <c r="V86" s="51">
        <f t="shared" si="5"/>
        <v>3.3314707317073173</v>
      </c>
      <c r="W86" s="51">
        <f t="shared" si="6"/>
        <v>6.44</v>
      </c>
      <c r="X86" s="51">
        <f t="shared" si="7"/>
        <v>21.454671512195127</v>
      </c>
      <c r="Y86" s="49">
        <f t="shared" si="8"/>
        <v>45.231968000000009</v>
      </c>
      <c r="Z86" s="9">
        <f t="shared" si="9"/>
        <v>33.343319756097571</v>
      </c>
    </row>
    <row r="87" spans="1:26" x14ac:dyDescent="0.2">
      <c r="A87" s="2" t="s">
        <v>168</v>
      </c>
      <c r="B87" s="2" t="s">
        <v>23</v>
      </c>
      <c r="C87" s="2">
        <v>33</v>
      </c>
      <c r="D87" s="2">
        <v>67</v>
      </c>
      <c r="E87" s="2">
        <v>25.3</v>
      </c>
      <c r="F87" s="2">
        <v>0.55800000000000005</v>
      </c>
      <c r="G87" s="2">
        <v>0.5</v>
      </c>
      <c r="H87" s="2">
        <v>0.61299999999999999</v>
      </c>
      <c r="I87" s="2">
        <v>8.6999999999999993</v>
      </c>
      <c r="J87" s="2">
        <v>1.2</v>
      </c>
      <c r="K87" s="2">
        <v>0.5</v>
      </c>
      <c r="L87" s="2">
        <v>0.9</v>
      </c>
      <c r="M87" s="2">
        <v>1.4</v>
      </c>
      <c r="N87" s="2">
        <v>2.5</v>
      </c>
      <c r="O87" s="2">
        <v>12.5</v>
      </c>
      <c r="P87" s="2">
        <v>0.57699999999999996</v>
      </c>
      <c r="Q87" s="2">
        <v>21</v>
      </c>
      <c r="R87" s="2">
        <v>5.5</v>
      </c>
      <c r="S87" s="2">
        <v>0.9</v>
      </c>
      <c r="T87" s="2">
        <v>1.2</v>
      </c>
      <c r="U87" s="5">
        <v>9</v>
      </c>
      <c r="V87" s="51">
        <f t="shared" si="5"/>
        <v>2.9845129573170728</v>
      </c>
      <c r="W87" s="51">
        <f t="shared" si="6"/>
        <v>4.4800000000000004</v>
      </c>
      <c r="X87" s="51">
        <f t="shared" si="7"/>
        <v>13.370618048780488</v>
      </c>
      <c r="Y87" s="49">
        <f t="shared" si="8"/>
        <v>52.936700000000002</v>
      </c>
      <c r="Z87" s="9">
        <f t="shared" si="9"/>
        <v>33.153659024390244</v>
      </c>
    </row>
    <row r="88" spans="1:26" x14ac:dyDescent="0.2">
      <c r="A88" s="2" t="s">
        <v>534</v>
      </c>
      <c r="B88" s="2" t="s">
        <v>24</v>
      </c>
      <c r="C88" s="2">
        <v>67</v>
      </c>
      <c r="D88" s="2">
        <v>78</v>
      </c>
      <c r="E88" s="2">
        <v>18</v>
      </c>
      <c r="F88" s="2">
        <v>0.54500000000000004</v>
      </c>
      <c r="G88" s="2">
        <v>0.42899999999999999</v>
      </c>
      <c r="H88" s="2">
        <v>0.78800000000000003</v>
      </c>
      <c r="I88" s="2">
        <v>4</v>
      </c>
      <c r="J88" s="2">
        <v>1.8</v>
      </c>
      <c r="K88" s="2">
        <v>0.6</v>
      </c>
      <c r="L88" s="2">
        <v>0.7</v>
      </c>
      <c r="M88" s="2">
        <v>0.9</v>
      </c>
      <c r="N88" s="2">
        <v>1.8</v>
      </c>
      <c r="O88" s="2">
        <v>7.1</v>
      </c>
      <c r="P88" s="2">
        <v>0.57299999999999995</v>
      </c>
      <c r="Q88" s="2">
        <v>18</v>
      </c>
      <c r="R88" s="2">
        <v>5.4</v>
      </c>
      <c r="S88" s="2">
        <v>3.4</v>
      </c>
      <c r="T88" s="2">
        <v>1.9</v>
      </c>
      <c r="U88" s="5">
        <v>16</v>
      </c>
      <c r="V88" s="51">
        <f t="shared" si="5"/>
        <v>4.301890243902438</v>
      </c>
      <c r="W88" s="51">
        <f t="shared" si="6"/>
        <v>6.12</v>
      </c>
      <c r="X88" s="51">
        <f t="shared" si="7"/>
        <v>26.327568292682923</v>
      </c>
      <c r="Y88" s="49">
        <f t="shared" si="8"/>
        <v>39.837095999999995</v>
      </c>
      <c r="Z88" s="9">
        <f t="shared" si="9"/>
        <v>33.082332146341457</v>
      </c>
    </row>
    <row r="89" spans="1:26" x14ac:dyDescent="0.2">
      <c r="A89" s="2" t="s">
        <v>424</v>
      </c>
      <c r="B89" s="2" t="s">
        <v>41</v>
      </c>
      <c r="C89" s="2">
        <v>48</v>
      </c>
      <c r="D89" s="2">
        <v>81</v>
      </c>
      <c r="E89" s="2">
        <v>28</v>
      </c>
      <c r="F89" s="2">
        <v>0.45600000000000002</v>
      </c>
      <c r="G89" s="2">
        <v>0.24099999999999999</v>
      </c>
      <c r="H89" s="2">
        <v>0.82699999999999996</v>
      </c>
      <c r="I89" s="2">
        <v>4.9000000000000004</v>
      </c>
      <c r="J89" s="2">
        <v>4.4000000000000004</v>
      </c>
      <c r="K89" s="2">
        <v>1</v>
      </c>
      <c r="L89" s="2">
        <v>0.3</v>
      </c>
      <c r="M89" s="2">
        <v>2.1</v>
      </c>
      <c r="N89" s="2">
        <v>1.7</v>
      </c>
      <c r="O89" s="2">
        <v>10.5</v>
      </c>
      <c r="P89" s="2">
        <v>0.51300000000000001</v>
      </c>
      <c r="Q89" s="2">
        <v>18.8</v>
      </c>
      <c r="R89" s="2">
        <v>4</v>
      </c>
      <c r="S89" s="2">
        <v>-0.7</v>
      </c>
      <c r="T89" s="2">
        <v>0.8</v>
      </c>
      <c r="U89" s="5">
        <v>-2</v>
      </c>
      <c r="V89" s="51">
        <f t="shared" si="5"/>
        <v>5.1998048780487798</v>
      </c>
      <c r="W89" s="51">
        <f t="shared" si="6"/>
        <v>1.52</v>
      </c>
      <c r="X89" s="51">
        <f t="shared" si="7"/>
        <v>7.9037034146341449</v>
      </c>
      <c r="Y89" s="49">
        <f t="shared" si="8"/>
        <v>58.211459999999995</v>
      </c>
      <c r="Z89" s="9">
        <f t="shared" si="9"/>
        <v>33.05758170731707</v>
      </c>
    </row>
    <row r="90" spans="1:26" x14ac:dyDescent="0.2">
      <c r="A90" s="2" t="s">
        <v>191</v>
      </c>
      <c r="B90" s="2" t="s">
        <v>36</v>
      </c>
      <c r="C90" s="2">
        <v>35</v>
      </c>
      <c r="D90" s="2">
        <v>78</v>
      </c>
      <c r="E90" s="2">
        <v>23.9</v>
      </c>
      <c r="F90" s="2">
        <v>0.47299999999999998</v>
      </c>
      <c r="G90" s="2">
        <v>0.29599999999999999</v>
      </c>
      <c r="H90" s="2">
        <v>0.66800000000000004</v>
      </c>
      <c r="I90" s="2">
        <v>6.5</v>
      </c>
      <c r="J90" s="2">
        <v>1.6</v>
      </c>
      <c r="K90" s="2">
        <v>0.8</v>
      </c>
      <c r="L90" s="2">
        <v>0.7</v>
      </c>
      <c r="M90" s="2">
        <v>0.8</v>
      </c>
      <c r="N90" s="2">
        <v>2</v>
      </c>
      <c r="O90" s="2">
        <v>9.1999999999999993</v>
      </c>
      <c r="P90" s="2">
        <v>0.54100000000000004</v>
      </c>
      <c r="Q90" s="2">
        <v>17.3</v>
      </c>
      <c r="R90" s="2">
        <v>5.4</v>
      </c>
      <c r="S90" s="2">
        <v>1.8</v>
      </c>
      <c r="T90" s="2">
        <v>1.8</v>
      </c>
      <c r="U90" s="5">
        <v>9</v>
      </c>
      <c r="V90" s="51">
        <f t="shared" si="5"/>
        <v>2.8678178353658534</v>
      </c>
      <c r="W90" s="51">
        <f t="shared" si="6"/>
        <v>4.6800000000000006</v>
      </c>
      <c r="X90" s="51">
        <f t="shared" si="7"/>
        <v>13.421387469512196</v>
      </c>
      <c r="Y90" s="49">
        <f t="shared" si="8"/>
        <v>52.656863999999999</v>
      </c>
      <c r="Z90" s="9">
        <f t="shared" si="9"/>
        <v>33.039125734756098</v>
      </c>
    </row>
    <row r="91" spans="1:26" x14ac:dyDescent="0.2">
      <c r="A91" s="2" t="s">
        <v>129</v>
      </c>
      <c r="B91" s="2" t="s">
        <v>30</v>
      </c>
      <c r="C91" s="2">
        <v>42</v>
      </c>
      <c r="D91" s="2">
        <v>56</v>
      </c>
      <c r="E91" s="2">
        <v>31.4</v>
      </c>
      <c r="F91" s="2">
        <v>0.42199999999999999</v>
      </c>
      <c r="G91" s="2">
        <v>0.36299999999999999</v>
      </c>
      <c r="H91" s="2">
        <v>0.83399999999999996</v>
      </c>
      <c r="I91" s="2">
        <v>2.9</v>
      </c>
      <c r="J91" s="2">
        <v>6.1</v>
      </c>
      <c r="K91" s="2">
        <v>1.2</v>
      </c>
      <c r="L91" s="2">
        <v>0.3</v>
      </c>
      <c r="M91" s="2">
        <v>1.5</v>
      </c>
      <c r="N91" s="2">
        <v>1.8</v>
      </c>
      <c r="O91" s="2">
        <v>15.3</v>
      </c>
      <c r="P91" s="2">
        <v>0.53800000000000003</v>
      </c>
      <c r="Q91" s="2">
        <v>22.4</v>
      </c>
      <c r="R91" s="2">
        <v>5.3</v>
      </c>
      <c r="S91" s="2">
        <v>1.7</v>
      </c>
      <c r="T91" s="2">
        <v>1.7</v>
      </c>
      <c r="U91" s="5">
        <v>5</v>
      </c>
      <c r="V91" s="51">
        <f t="shared" si="5"/>
        <v>4.2030048780487803</v>
      </c>
      <c r="W91" s="51">
        <f t="shared" si="6"/>
        <v>3.8000000000000003</v>
      </c>
      <c r="X91" s="51">
        <f t="shared" si="7"/>
        <v>15.971418536585366</v>
      </c>
      <c r="Y91" s="49">
        <f t="shared" si="8"/>
        <v>49.417535999999998</v>
      </c>
      <c r="Z91" s="9">
        <f t="shared" si="9"/>
        <v>32.69447726829268</v>
      </c>
    </row>
    <row r="92" spans="1:26" x14ac:dyDescent="0.2">
      <c r="A92" s="2" t="s">
        <v>111</v>
      </c>
      <c r="B92" s="2" t="s">
        <v>47</v>
      </c>
      <c r="C92" s="2">
        <v>44</v>
      </c>
      <c r="D92" s="2">
        <v>76</v>
      </c>
      <c r="E92" s="2">
        <v>36.700000000000003</v>
      </c>
      <c r="F92" s="2">
        <v>0.42</v>
      </c>
      <c r="G92" s="2">
        <v>0.309</v>
      </c>
      <c r="H92" s="2">
        <v>0.81100000000000005</v>
      </c>
      <c r="I92" s="2">
        <v>3.7</v>
      </c>
      <c r="J92" s="2">
        <v>1.8</v>
      </c>
      <c r="K92" s="2">
        <v>1.4</v>
      </c>
      <c r="L92" s="2">
        <v>0.2</v>
      </c>
      <c r="M92" s="2">
        <v>1.4</v>
      </c>
      <c r="N92" s="2">
        <v>2.2000000000000002</v>
      </c>
      <c r="O92" s="2">
        <v>14.5</v>
      </c>
      <c r="P92" s="2">
        <v>0.52100000000000002</v>
      </c>
      <c r="Q92" s="2">
        <v>18.2</v>
      </c>
      <c r="R92" s="2">
        <v>5.3</v>
      </c>
      <c r="S92" s="2">
        <v>1.1000000000000001</v>
      </c>
      <c r="T92" s="2">
        <v>2.2000000000000002</v>
      </c>
      <c r="U92" s="5">
        <v>0</v>
      </c>
      <c r="V92" s="51">
        <f t="shared" si="5"/>
        <v>5.6747747967479665</v>
      </c>
      <c r="W92" s="51">
        <f t="shared" si="6"/>
        <v>3</v>
      </c>
      <c r="X92" s="51">
        <f t="shared" si="7"/>
        <v>17.024324390243898</v>
      </c>
      <c r="Y92" s="49">
        <f t="shared" si="8"/>
        <v>48.31928000000002</v>
      </c>
      <c r="Z92" s="9">
        <f t="shared" si="9"/>
        <v>32.671802195121955</v>
      </c>
    </row>
    <row r="93" spans="1:26" x14ac:dyDescent="0.2">
      <c r="A93" s="2" t="s">
        <v>404</v>
      </c>
      <c r="B93" s="2" t="s">
        <v>22</v>
      </c>
      <c r="C93" s="2">
        <v>57</v>
      </c>
      <c r="D93" s="2">
        <v>77</v>
      </c>
      <c r="E93" s="2">
        <v>30.7</v>
      </c>
      <c r="F93" s="2">
        <v>0.41499999999999998</v>
      </c>
      <c r="G93" s="2">
        <v>0.4</v>
      </c>
      <c r="H93" s="2">
        <v>0.63400000000000001</v>
      </c>
      <c r="I93" s="2">
        <v>2.8</v>
      </c>
      <c r="J93" s="2">
        <v>1.7</v>
      </c>
      <c r="K93" s="2">
        <v>1.1000000000000001</v>
      </c>
      <c r="L93" s="2">
        <v>0.3</v>
      </c>
      <c r="M93" s="2">
        <v>0.8</v>
      </c>
      <c r="N93" s="2">
        <v>2.6</v>
      </c>
      <c r="O93" s="2">
        <v>12.4</v>
      </c>
      <c r="P93" s="2">
        <v>0.54200000000000004</v>
      </c>
      <c r="Q93" s="2">
        <v>18</v>
      </c>
      <c r="R93" s="2">
        <v>5.5</v>
      </c>
      <c r="S93" s="2">
        <v>1.3</v>
      </c>
      <c r="T93" s="2">
        <v>2</v>
      </c>
      <c r="U93" s="5">
        <v>4</v>
      </c>
      <c r="V93" s="51">
        <f t="shared" si="5"/>
        <v>6.1619954268292672</v>
      </c>
      <c r="W93" s="51">
        <f t="shared" si="6"/>
        <v>3.8</v>
      </c>
      <c r="X93" s="51">
        <f t="shared" si="7"/>
        <v>23.415582621951213</v>
      </c>
      <c r="Y93" s="49">
        <f t="shared" si="8"/>
        <v>41.366863999999993</v>
      </c>
      <c r="Z93" s="9">
        <f t="shared" si="9"/>
        <v>32.391223310975604</v>
      </c>
    </row>
    <row r="94" spans="1:26" x14ac:dyDescent="0.2">
      <c r="A94" s="2" t="s">
        <v>185</v>
      </c>
      <c r="B94" s="2" t="s">
        <v>38</v>
      </c>
      <c r="C94" s="2">
        <v>33</v>
      </c>
      <c r="D94" s="2">
        <v>70</v>
      </c>
      <c r="E94" s="2">
        <v>34</v>
      </c>
      <c r="F94" s="2">
        <v>0.46300000000000002</v>
      </c>
      <c r="G94" s="2">
        <v>0.34399999999999997</v>
      </c>
      <c r="H94" s="2">
        <v>0.78</v>
      </c>
      <c r="I94" s="2">
        <v>6.5</v>
      </c>
      <c r="J94" s="2">
        <v>1.7</v>
      </c>
      <c r="K94" s="2">
        <v>1.4</v>
      </c>
      <c r="L94" s="2">
        <v>0.7</v>
      </c>
      <c r="M94" s="2">
        <v>2</v>
      </c>
      <c r="N94" s="2">
        <v>2.6</v>
      </c>
      <c r="O94" s="2">
        <v>17.2</v>
      </c>
      <c r="P94" s="2">
        <v>0.53800000000000003</v>
      </c>
      <c r="Q94" s="2">
        <v>22.4</v>
      </c>
      <c r="R94" s="2">
        <v>3.8</v>
      </c>
      <c r="S94" s="2">
        <v>-0.4</v>
      </c>
      <c r="T94" s="2">
        <v>1</v>
      </c>
      <c r="U94" s="5">
        <v>-4</v>
      </c>
      <c r="V94" s="51">
        <f t="shared" si="5"/>
        <v>4.4697560975609756</v>
      </c>
      <c r="W94" s="51">
        <f t="shared" si="6"/>
        <v>1.1199999999999999</v>
      </c>
      <c r="X94" s="51">
        <f t="shared" si="7"/>
        <v>5.0061268292682923</v>
      </c>
      <c r="Y94" s="49">
        <f t="shared" si="8"/>
        <v>59.650079999999988</v>
      </c>
      <c r="Z94" s="9">
        <f t="shared" si="9"/>
        <v>32.328103414634143</v>
      </c>
    </row>
    <row r="95" spans="1:26" x14ac:dyDescent="0.2">
      <c r="A95" s="2" t="s">
        <v>93</v>
      </c>
      <c r="B95" s="2" t="s">
        <v>41</v>
      </c>
      <c r="C95" s="2">
        <v>48</v>
      </c>
      <c r="D95" s="2">
        <v>76</v>
      </c>
      <c r="E95" s="2">
        <v>33.4</v>
      </c>
      <c r="F95" s="2">
        <v>0.44700000000000001</v>
      </c>
      <c r="G95" s="2">
        <v>0.36099999999999999</v>
      </c>
      <c r="H95" s="2">
        <v>0.78</v>
      </c>
      <c r="I95" s="2">
        <v>2.9</v>
      </c>
      <c r="J95" s="2">
        <v>2.1</v>
      </c>
      <c r="K95" s="2">
        <v>1.5</v>
      </c>
      <c r="L95" s="2">
        <v>0.3</v>
      </c>
      <c r="M95" s="2">
        <v>1.4</v>
      </c>
      <c r="N95" s="2">
        <v>2.2000000000000002</v>
      </c>
      <c r="O95" s="2">
        <v>15.2</v>
      </c>
      <c r="P95" s="2">
        <v>0.53800000000000003</v>
      </c>
      <c r="Q95" s="2">
        <v>19.8</v>
      </c>
      <c r="R95" s="2">
        <v>4.8</v>
      </c>
      <c r="S95" s="2">
        <v>0.2</v>
      </c>
      <c r="T95" s="2">
        <v>1.4</v>
      </c>
      <c r="U95" s="5">
        <v>-1</v>
      </c>
      <c r="V95" s="51">
        <f t="shared" si="5"/>
        <v>6.1293073170731711</v>
      </c>
      <c r="W95" s="51">
        <f t="shared" si="6"/>
        <v>2.2799999999999998</v>
      </c>
      <c r="X95" s="51">
        <f t="shared" si="7"/>
        <v>13.974820682926829</v>
      </c>
      <c r="Y95" s="49">
        <f t="shared" si="8"/>
        <v>50.487104000000009</v>
      </c>
      <c r="Z95" s="9">
        <f t="shared" si="9"/>
        <v>32.230962341463417</v>
      </c>
    </row>
    <row r="96" spans="1:26" x14ac:dyDescent="0.2">
      <c r="A96" s="2" t="s">
        <v>181</v>
      </c>
      <c r="B96" s="2" t="s">
        <v>23</v>
      </c>
      <c r="C96" s="2">
        <v>33</v>
      </c>
      <c r="D96" s="2">
        <v>53</v>
      </c>
      <c r="E96" s="2">
        <v>34.700000000000003</v>
      </c>
      <c r="F96" s="2">
        <v>0.41</v>
      </c>
      <c r="G96" s="2">
        <v>0.36399999999999999</v>
      </c>
      <c r="H96" s="2">
        <v>0.86799999999999999</v>
      </c>
      <c r="I96" s="2">
        <v>5.3</v>
      </c>
      <c r="J96" s="2">
        <v>2.5</v>
      </c>
      <c r="K96" s="2">
        <v>0.8</v>
      </c>
      <c r="L96" s="2">
        <v>0.4</v>
      </c>
      <c r="M96" s="2">
        <v>1.5</v>
      </c>
      <c r="N96" s="2">
        <v>1.6</v>
      </c>
      <c r="O96" s="2">
        <v>19.5</v>
      </c>
      <c r="P96" s="2">
        <v>0.58199999999999996</v>
      </c>
      <c r="Q96" s="2">
        <v>23</v>
      </c>
      <c r="R96" s="2">
        <v>6.3</v>
      </c>
      <c r="S96" s="2">
        <v>1.2</v>
      </c>
      <c r="T96" s="2">
        <v>1.5</v>
      </c>
      <c r="U96" s="5">
        <v>9</v>
      </c>
      <c r="V96" s="51">
        <f t="shared" si="5"/>
        <v>3.5464352134146346</v>
      </c>
      <c r="W96" s="51">
        <f t="shared" si="6"/>
        <v>4.92</v>
      </c>
      <c r="X96" s="51">
        <f t="shared" si="7"/>
        <v>17.448461250000001</v>
      </c>
      <c r="Y96" s="49">
        <f t="shared" si="8"/>
        <v>46.553079999999994</v>
      </c>
      <c r="Z96" s="9">
        <f t="shared" si="9"/>
        <v>32.000770625000001</v>
      </c>
    </row>
    <row r="97" spans="1:26" x14ac:dyDescent="0.2">
      <c r="A97" s="2" t="s">
        <v>176</v>
      </c>
      <c r="B97" s="2" t="s">
        <v>36</v>
      </c>
      <c r="C97" s="2">
        <v>35</v>
      </c>
      <c r="D97" s="2">
        <v>79</v>
      </c>
      <c r="E97" s="2">
        <v>32.5</v>
      </c>
      <c r="F97" s="2">
        <v>0.46200000000000002</v>
      </c>
      <c r="G97" s="2">
        <v>0.4</v>
      </c>
      <c r="H97" s="2">
        <v>0.83599999999999997</v>
      </c>
      <c r="I97" s="2">
        <v>2.8</v>
      </c>
      <c r="J97" s="2">
        <v>2.7</v>
      </c>
      <c r="K97" s="2">
        <v>1.2</v>
      </c>
      <c r="L97" s="2">
        <v>0</v>
      </c>
      <c r="M97" s="2">
        <v>1.7</v>
      </c>
      <c r="N97" s="2">
        <v>2.7</v>
      </c>
      <c r="O97" s="2">
        <v>15.4</v>
      </c>
      <c r="P97" s="2">
        <v>0.58699999999999997</v>
      </c>
      <c r="Q97" s="2">
        <v>20.100000000000001</v>
      </c>
      <c r="R97" s="2">
        <v>5.7</v>
      </c>
      <c r="S97" s="2">
        <v>0.7</v>
      </c>
      <c r="T97" s="2">
        <v>1.7</v>
      </c>
      <c r="U97" s="5">
        <v>1</v>
      </c>
      <c r="V97" s="51">
        <f t="shared" si="5"/>
        <v>4.5890148628048779</v>
      </c>
      <c r="W97" s="51">
        <f t="shared" si="6"/>
        <v>3.1600000000000006</v>
      </c>
      <c r="X97" s="51">
        <f t="shared" si="7"/>
        <v>14.501286966463416</v>
      </c>
      <c r="Y97" s="49">
        <f t="shared" si="8"/>
        <v>49.453367999999998</v>
      </c>
      <c r="Z97" s="9">
        <f t="shared" si="9"/>
        <v>31.977327483231708</v>
      </c>
    </row>
    <row r="98" spans="1:26" x14ac:dyDescent="0.2">
      <c r="A98" s="2" t="s">
        <v>539</v>
      </c>
      <c r="B98" s="2" t="s">
        <v>40</v>
      </c>
      <c r="C98" s="2">
        <v>29</v>
      </c>
      <c r="D98" s="2">
        <v>81</v>
      </c>
      <c r="E98" s="2">
        <v>35.1</v>
      </c>
      <c r="F98" s="2">
        <v>0.45900000000000002</v>
      </c>
      <c r="G98" s="2">
        <v>0.3</v>
      </c>
      <c r="H98" s="2">
        <v>0.76100000000000001</v>
      </c>
      <c r="I98" s="2">
        <v>3.6</v>
      </c>
      <c r="J98" s="2">
        <v>2</v>
      </c>
      <c r="K98" s="2">
        <v>1</v>
      </c>
      <c r="L98" s="2">
        <v>0.6</v>
      </c>
      <c r="M98" s="2">
        <v>2.2000000000000002</v>
      </c>
      <c r="N98" s="2">
        <v>2</v>
      </c>
      <c r="O98" s="2">
        <v>20.7</v>
      </c>
      <c r="P98" s="2">
        <v>0.54300000000000004</v>
      </c>
      <c r="Q98" s="2">
        <v>27.2</v>
      </c>
      <c r="R98" s="2">
        <v>4.0999999999999996</v>
      </c>
      <c r="S98" s="2">
        <v>-2.1</v>
      </c>
      <c r="T98" s="2">
        <v>-0.1</v>
      </c>
      <c r="U98" s="5">
        <v>-7</v>
      </c>
      <c r="V98" s="51">
        <f t="shared" si="5"/>
        <v>5.6977573170731706</v>
      </c>
      <c r="W98" s="51">
        <f t="shared" si="6"/>
        <v>0.19999999999999973</v>
      </c>
      <c r="X98" s="51">
        <f t="shared" si="7"/>
        <v>1.1395514634146326</v>
      </c>
      <c r="Y98" s="49">
        <f t="shared" si="8"/>
        <v>62.078724000000001</v>
      </c>
      <c r="Z98" s="9">
        <f t="shared" si="9"/>
        <v>31.609137731707317</v>
      </c>
    </row>
    <row r="99" spans="1:26" x14ac:dyDescent="0.2">
      <c r="A99" s="2" t="s">
        <v>187</v>
      </c>
      <c r="B99" s="2" t="s">
        <v>25</v>
      </c>
      <c r="C99" s="2">
        <v>42</v>
      </c>
      <c r="D99" s="2">
        <v>73</v>
      </c>
      <c r="E99" s="2">
        <v>26.5</v>
      </c>
      <c r="F99" s="2">
        <v>0.52600000000000002</v>
      </c>
      <c r="G99" s="2">
        <v>0</v>
      </c>
      <c r="H99" s="2">
        <v>0.69199999999999995</v>
      </c>
      <c r="I99" s="2">
        <v>6.9</v>
      </c>
      <c r="J99" s="2">
        <v>1.5</v>
      </c>
      <c r="K99" s="2">
        <v>0.6</v>
      </c>
      <c r="L99" s="2">
        <v>1.1000000000000001</v>
      </c>
      <c r="M99" s="2">
        <v>1.1000000000000001</v>
      </c>
      <c r="N99" s="2">
        <v>2.5</v>
      </c>
      <c r="O99" s="2">
        <v>8.6</v>
      </c>
      <c r="P99" s="2">
        <v>0.55600000000000005</v>
      </c>
      <c r="Q99" s="2">
        <v>14.6</v>
      </c>
      <c r="R99" s="2">
        <v>5.4</v>
      </c>
      <c r="S99" s="2">
        <v>1.6</v>
      </c>
      <c r="T99" s="2">
        <v>1.7</v>
      </c>
      <c r="U99" s="5">
        <v>9</v>
      </c>
      <c r="V99" s="51">
        <f t="shared" si="5"/>
        <v>3.0138094512195126</v>
      </c>
      <c r="W99" s="51">
        <f t="shared" si="6"/>
        <v>4.6400000000000006</v>
      </c>
      <c r="X99" s="51">
        <f t="shared" si="7"/>
        <v>13.98407585365854</v>
      </c>
      <c r="Y99" s="49">
        <f t="shared" si="8"/>
        <v>49.089871999999993</v>
      </c>
      <c r="Z99" s="9">
        <f t="shared" si="9"/>
        <v>31.536973926829265</v>
      </c>
    </row>
    <row r="100" spans="1:26" x14ac:dyDescent="0.2">
      <c r="A100" s="2" t="s">
        <v>340</v>
      </c>
      <c r="B100" s="2" t="s">
        <v>46</v>
      </c>
      <c r="C100" s="2">
        <v>10</v>
      </c>
      <c r="D100" s="2">
        <v>67</v>
      </c>
      <c r="E100" s="2">
        <v>29.3</v>
      </c>
      <c r="F100" s="2">
        <v>0.52100000000000002</v>
      </c>
      <c r="G100" s="2">
        <v>0.5</v>
      </c>
      <c r="H100" s="2">
        <v>0.59</v>
      </c>
      <c r="I100" s="2">
        <v>8.1</v>
      </c>
      <c r="J100" s="2">
        <v>1.8</v>
      </c>
      <c r="K100" s="2">
        <v>1.8</v>
      </c>
      <c r="L100" s="2">
        <v>1.5</v>
      </c>
      <c r="M100" s="2">
        <v>2.4</v>
      </c>
      <c r="N100" s="2">
        <v>2.9</v>
      </c>
      <c r="O100" s="2">
        <v>11.1</v>
      </c>
      <c r="P100" s="2">
        <v>0.54400000000000004</v>
      </c>
      <c r="Q100" s="2">
        <v>18.8</v>
      </c>
      <c r="R100" s="2">
        <v>3</v>
      </c>
      <c r="S100" s="2">
        <v>0.7</v>
      </c>
      <c r="T100" s="2">
        <v>1.3</v>
      </c>
      <c r="U100" s="5">
        <v>-4</v>
      </c>
      <c r="V100" s="51">
        <f t="shared" si="5"/>
        <v>0.93765955284552849</v>
      </c>
      <c r="W100" s="51">
        <f t="shared" si="6"/>
        <v>0.92000000000000015</v>
      </c>
      <c r="X100" s="51">
        <f t="shared" si="7"/>
        <v>0.86264678861788635</v>
      </c>
      <c r="Y100" s="49">
        <f t="shared" si="8"/>
        <v>61.796511999999993</v>
      </c>
      <c r="Z100" s="9">
        <f t="shared" si="9"/>
        <v>31.32957939430894</v>
      </c>
    </row>
    <row r="101" spans="1:26" x14ac:dyDescent="0.2">
      <c r="A101" s="2" t="s">
        <v>75</v>
      </c>
      <c r="B101" s="2" t="s">
        <v>20</v>
      </c>
      <c r="C101" s="2">
        <v>48</v>
      </c>
      <c r="D101" s="2">
        <v>75</v>
      </c>
      <c r="E101" s="2">
        <v>27.8</v>
      </c>
      <c r="F101" s="2">
        <v>0.441</v>
      </c>
      <c r="G101" s="2">
        <v>0.35699999999999998</v>
      </c>
      <c r="H101" s="2">
        <v>0.81499999999999995</v>
      </c>
      <c r="I101" s="2">
        <v>5.0999999999999996</v>
      </c>
      <c r="J101" s="2">
        <v>2.2999999999999998</v>
      </c>
      <c r="K101" s="2">
        <v>1.3</v>
      </c>
      <c r="L101" s="2">
        <v>0.5</v>
      </c>
      <c r="M101" s="2">
        <v>1.8</v>
      </c>
      <c r="N101" s="2">
        <v>2.2999999999999998</v>
      </c>
      <c r="O101" s="2">
        <v>11.6</v>
      </c>
      <c r="P101" s="2">
        <v>0.55100000000000005</v>
      </c>
      <c r="Q101" s="2">
        <v>20</v>
      </c>
      <c r="R101" s="2">
        <v>4.0999999999999996</v>
      </c>
      <c r="S101" s="2">
        <v>0.3</v>
      </c>
      <c r="T101" s="2">
        <v>1.2</v>
      </c>
      <c r="U101" s="5">
        <v>-1</v>
      </c>
      <c r="V101" s="51">
        <f t="shared" si="5"/>
        <v>5.0853658536585371</v>
      </c>
      <c r="W101" s="51">
        <f t="shared" si="6"/>
        <v>1.9200000000000002</v>
      </c>
      <c r="X101" s="51">
        <f t="shared" si="7"/>
        <v>9.7639024390243918</v>
      </c>
      <c r="Y101" s="49">
        <f t="shared" si="8"/>
        <v>51.784799999999997</v>
      </c>
      <c r="Z101" s="9">
        <f t="shared" si="9"/>
        <v>30.774351219512194</v>
      </c>
    </row>
    <row r="102" spans="1:26" x14ac:dyDescent="0.2">
      <c r="A102" s="2" t="s">
        <v>128</v>
      </c>
      <c r="B102" s="2" t="s">
        <v>38</v>
      </c>
      <c r="C102" s="2">
        <v>33</v>
      </c>
      <c r="D102" s="2">
        <v>74</v>
      </c>
      <c r="E102" s="2">
        <v>30</v>
      </c>
      <c r="F102" s="2">
        <v>0.48599999999999999</v>
      </c>
      <c r="G102" s="2">
        <v>0.40100000000000002</v>
      </c>
      <c r="H102" s="2">
        <v>0.85799999999999998</v>
      </c>
      <c r="I102" s="2">
        <v>2.2999999999999998</v>
      </c>
      <c r="J102" s="2">
        <v>4.3</v>
      </c>
      <c r="K102" s="2">
        <v>1</v>
      </c>
      <c r="L102" s="2">
        <v>0.1</v>
      </c>
      <c r="M102" s="2">
        <v>1.8</v>
      </c>
      <c r="N102" s="2">
        <v>1.9</v>
      </c>
      <c r="O102" s="2">
        <v>14</v>
      </c>
      <c r="P102" s="2">
        <v>0.59099999999999997</v>
      </c>
      <c r="Q102" s="2">
        <v>19.2</v>
      </c>
      <c r="R102" s="2">
        <v>5.2</v>
      </c>
      <c r="S102" s="2">
        <v>-0.4</v>
      </c>
      <c r="T102" s="2">
        <v>0.9</v>
      </c>
      <c r="U102" s="5">
        <v>3</v>
      </c>
      <c r="V102" s="51">
        <f t="shared" si="5"/>
        <v>3.5736585365853664</v>
      </c>
      <c r="W102" s="51">
        <f t="shared" si="6"/>
        <v>3.04</v>
      </c>
      <c r="X102" s="51">
        <f t="shared" si="7"/>
        <v>10.863921951219513</v>
      </c>
      <c r="Y102" s="49">
        <f t="shared" si="8"/>
        <v>50.568639999999995</v>
      </c>
      <c r="Z102" s="9">
        <f t="shared" si="9"/>
        <v>30.716280975609756</v>
      </c>
    </row>
    <row r="103" spans="1:26" x14ac:dyDescent="0.2">
      <c r="A103" s="2" t="s">
        <v>224</v>
      </c>
      <c r="B103" s="2" t="s">
        <v>44</v>
      </c>
      <c r="C103" s="2">
        <v>30</v>
      </c>
      <c r="D103" s="2">
        <v>65</v>
      </c>
      <c r="E103" s="2">
        <v>28.2</v>
      </c>
      <c r="F103" s="2">
        <v>0.439</v>
      </c>
      <c r="G103" s="2">
        <v>0.33600000000000002</v>
      </c>
      <c r="H103" s="2">
        <v>0.84299999999999997</v>
      </c>
      <c r="I103" s="2">
        <v>3</v>
      </c>
      <c r="J103" s="2">
        <v>6</v>
      </c>
      <c r="K103" s="2">
        <v>1.4</v>
      </c>
      <c r="L103" s="2">
        <v>0.3</v>
      </c>
      <c r="M103" s="2">
        <v>2.6</v>
      </c>
      <c r="N103" s="2">
        <v>2.2999999999999998</v>
      </c>
      <c r="O103" s="2">
        <v>16.8</v>
      </c>
      <c r="P103" s="2">
        <v>0.52900000000000003</v>
      </c>
      <c r="Q103" s="2">
        <v>28.9</v>
      </c>
      <c r="R103" s="2">
        <v>3.4</v>
      </c>
      <c r="S103" s="2">
        <v>1.7</v>
      </c>
      <c r="T103" s="2">
        <v>1.7</v>
      </c>
      <c r="U103" s="5">
        <v>-4</v>
      </c>
      <c r="V103" s="51">
        <f t="shared" si="5"/>
        <v>4.0376295731707321</v>
      </c>
      <c r="W103" s="51">
        <f t="shared" si="6"/>
        <v>1.24</v>
      </c>
      <c r="X103" s="51">
        <f t="shared" si="7"/>
        <v>5.0066606707317076</v>
      </c>
      <c r="Y103" s="49">
        <f t="shared" si="8"/>
        <v>56.386720000000004</v>
      </c>
      <c r="Z103" s="9">
        <f t="shared" si="9"/>
        <v>30.696690335365854</v>
      </c>
    </row>
    <row r="104" spans="1:26" x14ac:dyDescent="0.2">
      <c r="A104" s="2" t="s">
        <v>54</v>
      </c>
      <c r="B104" s="2" t="s">
        <v>29</v>
      </c>
      <c r="C104" s="2">
        <v>44</v>
      </c>
      <c r="D104" s="2">
        <v>82</v>
      </c>
      <c r="E104" s="2">
        <v>28.5</v>
      </c>
      <c r="F104" s="2">
        <v>0.41599999999999998</v>
      </c>
      <c r="G104" s="2">
        <v>0.36099999999999999</v>
      </c>
      <c r="H104" s="2">
        <v>0.73699999999999999</v>
      </c>
      <c r="I104" s="2">
        <v>6.1</v>
      </c>
      <c r="J104" s="2">
        <v>1.7</v>
      </c>
      <c r="K104" s="2">
        <v>0.9</v>
      </c>
      <c r="L104" s="2">
        <v>0.6</v>
      </c>
      <c r="M104" s="2">
        <v>1.5</v>
      </c>
      <c r="N104" s="2">
        <v>2.1</v>
      </c>
      <c r="O104" s="2">
        <v>10.199999999999999</v>
      </c>
      <c r="P104" s="2">
        <v>0.53300000000000003</v>
      </c>
      <c r="Q104" s="2">
        <v>16.899999999999999</v>
      </c>
      <c r="R104" s="2">
        <v>4</v>
      </c>
      <c r="S104" s="2">
        <v>0.2</v>
      </c>
      <c r="T104" s="2">
        <v>1.3</v>
      </c>
      <c r="U104" s="5">
        <v>-2</v>
      </c>
      <c r="V104" s="51">
        <f t="shared" si="5"/>
        <v>4.4151249999999997</v>
      </c>
      <c r="W104" s="51">
        <f t="shared" si="6"/>
        <v>1.7200000000000002</v>
      </c>
      <c r="X104" s="51">
        <f t="shared" si="7"/>
        <v>7.5940150000000006</v>
      </c>
      <c r="Y104" s="49">
        <f t="shared" si="8"/>
        <v>53.157647999999988</v>
      </c>
      <c r="Z104" s="9">
        <f t="shared" si="9"/>
        <v>30.375831499999993</v>
      </c>
    </row>
    <row r="105" spans="1:26" x14ac:dyDescent="0.2">
      <c r="A105" s="2" t="s">
        <v>70</v>
      </c>
      <c r="B105" s="2" t="s">
        <v>43</v>
      </c>
      <c r="C105" s="2">
        <v>73</v>
      </c>
      <c r="D105" s="2">
        <v>66</v>
      </c>
      <c r="E105" s="2">
        <v>30.9</v>
      </c>
      <c r="F105" s="2">
        <v>0.46600000000000003</v>
      </c>
      <c r="G105" s="2">
        <v>0.38300000000000001</v>
      </c>
      <c r="H105" s="2">
        <v>0.76100000000000001</v>
      </c>
      <c r="I105" s="2">
        <v>4.9000000000000004</v>
      </c>
      <c r="J105" s="2">
        <v>1.8</v>
      </c>
      <c r="K105" s="2">
        <v>0.6</v>
      </c>
      <c r="L105" s="2">
        <v>0.2</v>
      </c>
      <c r="M105" s="2">
        <v>0.9</v>
      </c>
      <c r="N105" s="2">
        <v>2.1</v>
      </c>
      <c r="O105" s="2">
        <v>11.7</v>
      </c>
      <c r="P105" s="2">
        <v>0.55900000000000005</v>
      </c>
      <c r="Q105" s="2">
        <v>15.9</v>
      </c>
      <c r="R105" s="2">
        <v>4.9000000000000004</v>
      </c>
      <c r="S105" s="2">
        <v>-0.2</v>
      </c>
      <c r="T105" s="2">
        <v>0.9</v>
      </c>
      <c r="U105" s="5">
        <v>7</v>
      </c>
      <c r="V105" s="51">
        <f t="shared" si="5"/>
        <v>6.0140538109756108</v>
      </c>
      <c r="W105" s="51">
        <f t="shared" si="6"/>
        <v>3.7200000000000006</v>
      </c>
      <c r="X105" s="51">
        <f t="shared" si="7"/>
        <v>22.372280176829275</v>
      </c>
      <c r="Y105" s="49">
        <f t="shared" si="8"/>
        <v>38.333592000000003</v>
      </c>
      <c r="Z105" s="9">
        <f t="shared" si="9"/>
        <v>30.352936088414637</v>
      </c>
    </row>
    <row r="106" spans="1:26" x14ac:dyDescent="0.2">
      <c r="A106" s="2" t="s">
        <v>518</v>
      </c>
      <c r="B106" s="2" t="s">
        <v>30</v>
      </c>
      <c r="C106" s="2">
        <v>42</v>
      </c>
      <c r="D106" s="2">
        <v>68</v>
      </c>
      <c r="E106" s="2">
        <v>29.6</v>
      </c>
      <c r="F106" s="2">
        <v>0.47499999999999998</v>
      </c>
      <c r="G106" s="2">
        <v>0.23100000000000001</v>
      </c>
      <c r="H106" s="2">
        <v>0.79600000000000004</v>
      </c>
      <c r="I106" s="2">
        <v>7.8</v>
      </c>
      <c r="J106" s="2">
        <v>2.1</v>
      </c>
      <c r="K106" s="2">
        <v>0.6</v>
      </c>
      <c r="L106" s="2">
        <v>0.2</v>
      </c>
      <c r="M106" s="2">
        <v>1.5</v>
      </c>
      <c r="N106" s="2">
        <v>2.1</v>
      </c>
      <c r="O106" s="2">
        <v>15.3</v>
      </c>
      <c r="P106" s="2">
        <v>0.51900000000000002</v>
      </c>
      <c r="Q106" s="2">
        <v>24.6</v>
      </c>
      <c r="R106" s="2">
        <v>4.3</v>
      </c>
      <c r="S106" s="2">
        <v>-0.8</v>
      </c>
      <c r="T106" s="2">
        <v>0.6</v>
      </c>
      <c r="U106" s="5">
        <v>-2</v>
      </c>
      <c r="V106" s="51">
        <f t="shared" si="5"/>
        <v>5.2835999999999999</v>
      </c>
      <c r="W106" s="51">
        <f t="shared" si="6"/>
        <v>1.56</v>
      </c>
      <c r="X106" s="51">
        <f t="shared" si="7"/>
        <v>8.2424160000000004</v>
      </c>
      <c r="Y106" s="49">
        <f t="shared" si="8"/>
        <v>52.361904000000003</v>
      </c>
      <c r="Z106" s="9">
        <f t="shared" si="9"/>
        <v>30.302160000000001</v>
      </c>
    </row>
    <row r="107" spans="1:26" x14ac:dyDescent="0.2">
      <c r="A107" s="2" t="s">
        <v>183</v>
      </c>
      <c r="B107" s="2" t="s">
        <v>30</v>
      </c>
      <c r="C107" s="2">
        <v>42</v>
      </c>
      <c r="D107" s="2">
        <v>52</v>
      </c>
      <c r="E107" s="2">
        <v>34.4</v>
      </c>
      <c r="F107" s="2">
        <v>0.46400000000000002</v>
      </c>
      <c r="G107" s="2">
        <v>0.66700000000000004</v>
      </c>
      <c r="H107" s="2">
        <v>0.82899999999999996</v>
      </c>
      <c r="I107" s="2">
        <v>7</v>
      </c>
      <c r="J107" s="2">
        <v>3.8</v>
      </c>
      <c r="K107" s="2">
        <v>1</v>
      </c>
      <c r="L107" s="2">
        <v>1.3</v>
      </c>
      <c r="M107" s="2">
        <v>2.2999999999999998</v>
      </c>
      <c r="N107" s="2">
        <v>2.7</v>
      </c>
      <c r="O107" s="2">
        <v>16.600000000000001</v>
      </c>
      <c r="P107" s="2">
        <v>0.52800000000000002</v>
      </c>
      <c r="Q107" s="2">
        <v>23.4</v>
      </c>
      <c r="R107" s="2">
        <v>3.7</v>
      </c>
      <c r="S107" s="2">
        <v>1</v>
      </c>
      <c r="T107" s="2">
        <v>1.3</v>
      </c>
      <c r="U107" s="5">
        <v>-1</v>
      </c>
      <c r="V107" s="51">
        <f t="shared" si="5"/>
        <v>4.4665463414634141</v>
      </c>
      <c r="W107" s="51">
        <f t="shared" si="6"/>
        <v>1.8</v>
      </c>
      <c r="X107" s="51">
        <f t="shared" si="7"/>
        <v>8.0397834146341456</v>
      </c>
      <c r="Y107" s="49">
        <f t="shared" si="8"/>
        <v>51.510784000000001</v>
      </c>
      <c r="Z107" s="9">
        <f t="shared" si="9"/>
        <v>29.775283707317072</v>
      </c>
    </row>
    <row r="108" spans="1:26" x14ac:dyDescent="0.2">
      <c r="A108" s="2" t="s">
        <v>319</v>
      </c>
      <c r="B108" s="2" t="s">
        <v>24</v>
      </c>
      <c r="C108" s="2">
        <v>67</v>
      </c>
      <c r="D108" s="2">
        <v>81</v>
      </c>
      <c r="E108" s="2">
        <v>20.5</v>
      </c>
      <c r="F108" s="2">
        <v>0.42499999999999999</v>
      </c>
      <c r="G108" s="2">
        <v>0.38400000000000001</v>
      </c>
      <c r="H108" s="2">
        <v>0.81</v>
      </c>
      <c r="I108" s="2">
        <v>2</v>
      </c>
      <c r="J108" s="2">
        <v>2.8</v>
      </c>
      <c r="K108" s="2">
        <v>0.7</v>
      </c>
      <c r="L108" s="2">
        <v>0.1</v>
      </c>
      <c r="M108" s="2">
        <v>0.9</v>
      </c>
      <c r="N108" s="2">
        <v>1.3</v>
      </c>
      <c r="O108" s="2">
        <v>8.5</v>
      </c>
      <c r="P108" s="2">
        <v>0.54100000000000004</v>
      </c>
      <c r="Q108" s="2">
        <v>19.7</v>
      </c>
      <c r="R108" s="2">
        <v>4.8</v>
      </c>
      <c r="S108" s="2">
        <v>1.7</v>
      </c>
      <c r="T108" s="2">
        <v>1.6</v>
      </c>
      <c r="U108" s="5">
        <v>7</v>
      </c>
      <c r="V108" s="51">
        <f t="shared" si="5"/>
        <v>5.5683281249999999</v>
      </c>
      <c r="W108" s="51">
        <f t="shared" si="6"/>
        <v>3.96</v>
      </c>
      <c r="X108" s="51">
        <f t="shared" si="7"/>
        <v>22.050579374999998</v>
      </c>
      <c r="Y108" s="49">
        <f t="shared" si="8"/>
        <v>36.931139999999999</v>
      </c>
      <c r="Z108" s="9">
        <f t="shared" si="9"/>
        <v>29.490859687499999</v>
      </c>
    </row>
    <row r="109" spans="1:26" x14ac:dyDescent="0.2">
      <c r="A109" s="2" t="s">
        <v>373</v>
      </c>
      <c r="B109" s="2" t="s">
        <v>39</v>
      </c>
      <c r="C109" s="2">
        <v>17</v>
      </c>
      <c r="D109" s="2">
        <v>81</v>
      </c>
      <c r="E109" s="2">
        <v>28.2</v>
      </c>
      <c r="F109" s="2">
        <v>0.42899999999999999</v>
      </c>
      <c r="G109" s="2">
        <v>0.27800000000000002</v>
      </c>
      <c r="H109" s="2">
        <v>0.71499999999999997</v>
      </c>
      <c r="I109" s="2">
        <v>10.199999999999999</v>
      </c>
      <c r="J109" s="2">
        <v>1.8</v>
      </c>
      <c r="K109" s="2">
        <v>0.7</v>
      </c>
      <c r="L109" s="2">
        <v>0.4</v>
      </c>
      <c r="M109" s="2">
        <v>1.8</v>
      </c>
      <c r="N109" s="2">
        <v>3</v>
      </c>
      <c r="O109" s="2">
        <v>11.3</v>
      </c>
      <c r="P109" s="2">
        <v>0.48199999999999998</v>
      </c>
      <c r="Q109" s="2">
        <v>21.2</v>
      </c>
      <c r="R109" s="2">
        <v>1.6</v>
      </c>
      <c r="S109" s="2">
        <v>-3.6</v>
      </c>
      <c r="T109" s="2">
        <v>-0.9</v>
      </c>
      <c r="U109" s="5">
        <v>-11</v>
      </c>
      <c r="V109" s="51">
        <f t="shared" si="5"/>
        <v>2.0915286585365851</v>
      </c>
      <c r="W109" s="51">
        <f t="shared" si="6"/>
        <v>-1.9200000000000002</v>
      </c>
      <c r="X109" s="51">
        <f t="shared" si="7"/>
        <v>-4.0157350243902439</v>
      </c>
      <c r="Y109" s="49">
        <f t="shared" si="8"/>
        <v>61.192583999999997</v>
      </c>
      <c r="Z109" s="9">
        <f t="shared" si="9"/>
        <v>28.588424487804875</v>
      </c>
    </row>
    <row r="110" spans="1:26" x14ac:dyDescent="0.2">
      <c r="A110" s="2" t="s">
        <v>113</v>
      </c>
      <c r="B110" s="2" t="s">
        <v>34</v>
      </c>
      <c r="C110" s="2">
        <v>41</v>
      </c>
      <c r="D110" s="2">
        <v>77</v>
      </c>
      <c r="E110" s="2">
        <v>19.100000000000001</v>
      </c>
      <c r="F110" s="2">
        <v>0.58199999999999996</v>
      </c>
      <c r="G110" s="2">
        <v>0</v>
      </c>
      <c r="H110" s="2">
        <v>0.379</v>
      </c>
      <c r="I110" s="2">
        <v>6.4</v>
      </c>
      <c r="J110" s="2">
        <v>0.6</v>
      </c>
      <c r="K110" s="2">
        <v>0.8</v>
      </c>
      <c r="L110" s="2">
        <v>1.2</v>
      </c>
      <c r="M110" s="2">
        <v>0.8</v>
      </c>
      <c r="N110" s="2">
        <v>2.5</v>
      </c>
      <c r="O110" s="2">
        <v>7</v>
      </c>
      <c r="P110" s="2">
        <v>0.55300000000000005</v>
      </c>
      <c r="Q110" s="2">
        <v>16.100000000000001</v>
      </c>
      <c r="R110" s="2">
        <v>4.4000000000000004</v>
      </c>
      <c r="S110" s="2">
        <v>0.5</v>
      </c>
      <c r="T110" s="2">
        <v>0.9</v>
      </c>
      <c r="U110" s="5">
        <v>10</v>
      </c>
      <c r="V110" s="51">
        <f t="shared" si="5"/>
        <v>2.4664864583333341</v>
      </c>
      <c r="W110" s="51">
        <f t="shared" si="6"/>
        <v>4.12</v>
      </c>
      <c r="X110" s="51">
        <f t="shared" si="7"/>
        <v>10.161924208333337</v>
      </c>
      <c r="Y110" s="49">
        <f t="shared" si="8"/>
        <v>46.665079999999996</v>
      </c>
      <c r="Z110" s="9">
        <f t="shared" si="9"/>
        <v>28.413502104166668</v>
      </c>
    </row>
    <row r="111" spans="1:26" x14ac:dyDescent="0.2">
      <c r="A111" s="2" t="s">
        <v>235</v>
      </c>
      <c r="B111" s="2" t="s">
        <v>43</v>
      </c>
      <c r="C111" s="2">
        <v>73</v>
      </c>
      <c r="D111" s="2">
        <v>65</v>
      </c>
      <c r="E111" s="2">
        <v>26.6</v>
      </c>
      <c r="F111" s="2">
        <v>0.47799999999999998</v>
      </c>
      <c r="G111" s="2">
        <v>0.35099999999999998</v>
      </c>
      <c r="H111" s="2">
        <v>0.61399999999999999</v>
      </c>
      <c r="I111" s="2">
        <v>4</v>
      </c>
      <c r="J111" s="2">
        <v>3.4</v>
      </c>
      <c r="K111" s="2">
        <v>1.1000000000000001</v>
      </c>
      <c r="L111" s="2">
        <v>0.3</v>
      </c>
      <c r="M111" s="2">
        <v>1.2</v>
      </c>
      <c r="N111" s="2">
        <v>1.6</v>
      </c>
      <c r="O111" s="2">
        <v>7</v>
      </c>
      <c r="P111" s="2">
        <v>0.56499999999999995</v>
      </c>
      <c r="Q111" s="2">
        <v>12.1</v>
      </c>
      <c r="R111" s="2">
        <v>4.4000000000000004</v>
      </c>
      <c r="S111" s="2">
        <v>1.6</v>
      </c>
      <c r="T111" s="2">
        <v>1.6</v>
      </c>
      <c r="U111" s="5">
        <v>10</v>
      </c>
      <c r="V111" s="51">
        <f t="shared" si="5"/>
        <v>3.8801465955284553</v>
      </c>
      <c r="W111" s="51">
        <f t="shared" si="6"/>
        <v>4.4000000000000004</v>
      </c>
      <c r="X111" s="51">
        <f t="shared" si="7"/>
        <v>17.072645020325204</v>
      </c>
      <c r="Y111" s="49">
        <f t="shared" si="8"/>
        <v>39.663000000000004</v>
      </c>
      <c r="Z111" s="9">
        <f t="shared" si="9"/>
        <v>28.367822510162604</v>
      </c>
    </row>
    <row r="112" spans="1:26" x14ac:dyDescent="0.2">
      <c r="A112" s="2" t="s">
        <v>197</v>
      </c>
      <c r="B112" s="2" t="s">
        <v>24</v>
      </c>
      <c r="C112" s="2">
        <v>67</v>
      </c>
      <c r="D112" s="2">
        <v>79</v>
      </c>
      <c r="E112" s="2">
        <v>26.1</v>
      </c>
      <c r="F112" s="2">
        <v>0.376</v>
      </c>
      <c r="G112" s="2">
        <v>0.33200000000000002</v>
      </c>
      <c r="H112" s="2">
        <v>0.73899999999999999</v>
      </c>
      <c r="I112" s="2">
        <v>3.8</v>
      </c>
      <c r="J112" s="2">
        <v>1.8</v>
      </c>
      <c r="K112" s="2">
        <v>1</v>
      </c>
      <c r="L112" s="2">
        <v>0.8</v>
      </c>
      <c r="M112" s="2">
        <v>0.9</v>
      </c>
      <c r="N112" s="2">
        <v>1.8</v>
      </c>
      <c r="O112" s="2">
        <v>7.2</v>
      </c>
      <c r="P112" s="2">
        <v>0.49199999999999999</v>
      </c>
      <c r="Q112" s="2">
        <v>14.6</v>
      </c>
      <c r="R112" s="2">
        <v>4.2</v>
      </c>
      <c r="S112" s="2">
        <v>2.7</v>
      </c>
      <c r="T112" s="2">
        <v>2.5</v>
      </c>
      <c r="U112" s="5">
        <v>0</v>
      </c>
      <c r="V112" s="51">
        <f t="shared" si="5"/>
        <v>5.124366310975609</v>
      </c>
      <c r="W112" s="51">
        <f t="shared" si="6"/>
        <v>2.68</v>
      </c>
      <c r="X112" s="51">
        <f t="shared" si="7"/>
        <v>13.733301713414633</v>
      </c>
      <c r="Y112" s="49">
        <f t="shared" si="8"/>
        <v>42.667583999999991</v>
      </c>
      <c r="Z112" s="9">
        <f t="shared" si="9"/>
        <v>28.200442856707312</v>
      </c>
    </row>
    <row r="113" spans="1:26" x14ac:dyDescent="0.2">
      <c r="A113" s="2" t="s">
        <v>357</v>
      </c>
      <c r="B113" s="2" t="s">
        <v>33</v>
      </c>
      <c r="C113" s="2">
        <v>42</v>
      </c>
      <c r="D113" s="2">
        <v>61</v>
      </c>
      <c r="E113" s="2">
        <v>29.5</v>
      </c>
      <c r="F113" s="2">
        <v>0.49199999999999999</v>
      </c>
      <c r="G113" s="2">
        <v>0.41399999999999998</v>
      </c>
      <c r="H113" s="2">
        <v>0.68400000000000005</v>
      </c>
      <c r="I113" s="2">
        <v>4.7</v>
      </c>
      <c r="J113" s="2">
        <v>2.8</v>
      </c>
      <c r="K113" s="2">
        <v>0.8</v>
      </c>
      <c r="L113" s="2">
        <v>0.3</v>
      </c>
      <c r="M113" s="2">
        <v>1.6</v>
      </c>
      <c r="N113" s="2">
        <v>1.9</v>
      </c>
      <c r="O113" s="2">
        <v>13.7</v>
      </c>
      <c r="P113" s="2">
        <v>0.58899999999999997</v>
      </c>
      <c r="Q113" s="2">
        <v>20.5</v>
      </c>
      <c r="R113" s="2">
        <v>4.3</v>
      </c>
      <c r="S113" s="2">
        <v>1.9</v>
      </c>
      <c r="T113" s="2">
        <v>1.8</v>
      </c>
      <c r="U113" s="5">
        <v>2</v>
      </c>
      <c r="V113" s="51">
        <f t="shared" si="5"/>
        <v>3.9364062500000006</v>
      </c>
      <c r="W113" s="51">
        <f t="shared" si="6"/>
        <v>2.84</v>
      </c>
      <c r="X113" s="51">
        <f t="shared" si="7"/>
        <v>11.179393750000001</v>
      </c>
      <c r="Y113" s="49">
        <f t="shared" si="8"/>
        <v>43.210692000000002</v>
      </c>
      <c r="Z113" s="9">
        <f t="shared" si="9"/>
        <v>27.195042875000002</v>
      </c>
    </row>
    <row r="114" spans="1:26" x14ac:dyDescent="0.2">
      <c r="A114" s="2" t="s">
        <v>202</v>
      </c>
      <c r="B114" s="2" t="s">
        <v>45</v>
      </c>
      <c r="C114" s="2">
        <v>53</v>
      </c>
      <c r="D114" s="2">
        <v>35</v>
      </c>
      <c r="E114" s="2">
        <v>33.4</v>
      </c>
      <c r="F114" s="2">
        <v>0.499</v>
      </c>
      <c r="G114" s="2">
        <v>0.33300000000000002</v>
      </c>
      <c r="H114" s="2">
        <v>0.72699999999999998</v>
      </c>
      <c r="I114" s="2">
        <v>8.4</v>
      </c>
      <c r="J114" s="2">
        <v>4.9000000000000004</v>
      </c>
      <c r="K114" s="2">
        <v>0.8</v>
      </c>
      <c r="L114" s="2">
        <v>0.5</v>
      </c>
      <c r="M114" s="2">
        <v>2.4</v>
      </c>
      <c r="N114" s="2">
        <v>2.7</v>
      </c>
      <c r="O114" s="2">
        <v>21.4</v>
      </c>
      <c r="P114" s="2">
        <v>0.54400000000000004</v>
      </c>
      <c r="Q114" s="2">
        <v>29.8</v>
      </c>
      <c r="R114" s="2">
        <v>3.8</v>
      </c>
      <c r="S114" s="2">
        <v>3.3</v>
      </c>
      <c r="T114" s="2">
        <v>1.6</v>
      </c>
      <c r="U114" s="5">
        <v>5</v>
      </c>
      <c r="V114" s="51">
        <f t="shared" si="5"/>
        <v>4.6908501016260171</v>
      </c>
      <c r="W114" s="51">
        <f t="shared" si="6"/>
        <v>3.16</v>
      </c>
      <c r="X114" s="51">
        <f t="shared" si="7"/>
        <v>14.823086321138215</v>
      </c>
      <c r="Y114" s="49">
        <f t="shared" si="8"/>
        <v>39.020240000000008</v>
      </c>
      <c r="Z114" s="9">
        <f t="shared" si="9"/>
        <v>26.921663160569111</v>
      </c>
    </row>
    <row r="115" spans="1:26" x14ac:dyDescent="0.2">
      <c r="A115" s="2" t="s">
        <v>84</v>
      </c>
      <c r="B115" s="2" t="s">
        <v>34</v>
      </c>
      <c r="C115" s="2">
        <v>41</v>
      </c>
      <c r="D115" s="2">
        <v>71</v>
      </c>
      <c r="E115" s="2">
        <v>28.7</v>
      </c>
      <c r="F115" s="2">
        <v>0.434</v>
      </c>
      <c r="G115" s="2">
        <v>0.4</v>
      </c>
      <c r="H115" s="2">
        <v>0.68200000000000005</v>
      </c>
      <c r="I115" s="2">
        <v>3.5</v>
      </c>
      <c r="J115" s="2">
        <v>3.4</v>
      </c>
      <c r="K115" s="2">
        <v>1.3</v>
      </c>
      <c r="L115" s="2">
        <v>0.4</v>
      </c>
      <c r="M115" s="2">
        <v>1.3</v>
      </c>
      <c r="N115" s="2">
        <v>3.3</v>
      </c>
      <c r="O115" s="2">
        <v>9.9</v>
      </c>
      <c r="P115" s="2">
        <v>0.55300000000000005</v>
      </c>
      <c r="Q115" s="2">
        <v>15.3</v>
      </c>
      <c r="R115" s="2">
        <v>4.4000000000000004</v>
      </c>
      <c r="S115" s="2">
        <v>1.1000000000000001</v>
      </c>
      <c r="T115" s="2">
        <v>1.6</v>
      </c>
      <c r="U115" s="5">
        <v>4</v>
      </c>
      <c r="V115" s="51">
        <f t="shared" si="5"/>
        <v>3.2475843749999997</v>
      </c>
      <c r="W115" s="51">
        <f t="shared" si="6"/>
        <v>3.2</v>
      </c>
      <c r="X115" s="51">
        <f t="shared" si="7"/>
        <v>10.39227</v>
      </c>
      <c r="Y115" s="49">
        <f t="shared" si="8"/>
        <v>43.380147999999998</v>
      </c>
      <c r="Z115" s="9">
        <f t="shared" si="9"/>
        <v>26.886209000000001</v>
      </c>
    </row>
    <row r="116" spans="1:26" x14ac:dyDescent="0.2">
      <c r="A116" s="2" t="s">
        <v>321</v>
      </c>
      <c r="B116" s="2" t="s">
        <v>25</v>
      </c>
      <c r="C116" s="2">
        <v>42</v>
      </c>
      <c r="D116" s="2">
        <v>66</v>
      </c>
      <c r="E116" s="2">
        <v>24.9</v>
      </c>
      <c r="F116" s="2">
        <v>0.40699999999999997</v>
      </c>
      <c r="G116" s="2">
        <v>0.39</v>
      </c>
      <c r="H116" s="2">
        <v>0.80700000000000005</v>
      </c>
      <c r="I116" s="2">
        <v>5.5</v>
      </c>
      <c r="J116" s="2">
        <v>1.5</v>
      </c>
      <c r="K116" s="2">
        <v>0.9</v>
      </c>
      <c r="L116" s="2">
        <v>0.7</v>
      </c>
      <c r="M116" s="2">
        <v>1.5</v>
      </c>
      <c r="N116" s="2">
        <v>2.2999999999999998</v>
      </c>
      <c r="O116" s="2">
        <v>11.8</v>
      </c>
      <c r="P116" s="2">
        <v>0.56399999999999995</v>
      </c>
      <c r="Q116" s="2">
        <v>21.1</v>
      </c>
      <c r="R116" s="2">
        <v>3.9</v>
      </c>
      <c r="S116" s="2">
        <v>1.2</v>
      </c>
      <c r="T116" s="2">
        <v>1.3</v>
      </c>
      <c r="U116" s="5">
        <v>3</v>
      </c>
      <c r="V116" s="51">
        <f t="shared" si="5"/>
        <v>3.7001551829268293</v>
      </c>
      <c r="W116" s="51">
        <f t="shared" si="6"/>
        <v>2.68</v>
      </c>
      <c r="X116" s="51">
        <f t="shared" si="7"/>
        <v>9.9164158902439024</v>
      </c>
      <c r="Y116" s="49">
        <f t="shared" si="8"/>
        <v>43.573727999999988</v>
      </c>
      <c r="Z116" s="9">
        <f t="shared" si="9"/>
        <v>26.745071945121946</v>
      </c>
    </row>
    <row r="117" spans="1:26" x14ac:dyDescent="0.2">
      <c r="A117" s="2" t="s">
        <v>361</v>
      </c>
      <c r="B117" s="2" t="s">
        <v>36</v>
      </c>
      <c r="C117" s="2">
        <v>35</v>
      </c>
      <c r="D117" s="2">
        <v>73</v>
      </c>
      <c r="E117" s="2">
        <v>29.4</v>
      </c>
      <c r="F117" s="2">
        <v>0.436</v>
      </c>
      <c r="G117" s="2">
        <v>0.32600000000000001</v>
      </c>
      <c r="H117" s="2">
        <v>0.58899999999999997</v>
      </c>
      <c r="I117" s="2">
        <v>3.6</v>
      </c>
      <c r="J117" s="2">
        <v>6.4</v>
      </c>
      <c r="K117" s="2">
        <v>1.2</v>
      </c>
      <c r="L117" s="2">
        <v>0.3</v>
      </c>
      <c r="M117" s="2">
        <v>2.4</v>
      </c>
      <c r="N117" s="2">
        <v>2.2000000000000002</v>
      </c>
      <c r="O117" s="2">
        <v>10.7</v>
      </c>
      <c r="P117" s="2">
        <v>0.47799999999999998</v>
      </c>
      <c r="Q117" s="2">
        <v>20.399999999999999</v>
      </c>
      <c r="R117" s="2">
        <v>2.2000000000000002</v>
      </c>
      <c r="S117" s="2">
        <v>-1.3</v>
      </c>
      <c r="T117" s="2">
        <v>0.4</v>
      </c>
      <c r="U117" s="5">
        <v>-8</v>
      </c>
      <c r="V117" s="51">
        <f t="shared" si="5"/>
        <v>3.8932591463414634</v>
      </c>
      <c r="W117" s="51">
        <f t="shared" si="6"/>
        <v>-0.56000000000000005</v>
      </c>
      <c r="X117" s="51">
        <f t="shared" si="7"/>
        <v>-2.1802251219512199</v>
      </c>
      <c r="Y117" s="49">
        <f t="shared" si="8"/>
        <v>55.289032000000006</v>
      </c>
      <c r="Z117" s="9">
        <f t="shared" si="9"/>
        <v>26.554403439024394</v>
      </c>
    </row>
    <row r="118" spans="1:26" x14ac:dyDescent="0.2">
      <c r="A118" s="2" t="s">
        <v>287</v>
      </c>
      <c r="B118" s="2" t="s">
        <v>43</v>
      </c>
      <c r="C118" s="2">
        <v>73</v>
      </c>
      <c r="D118" s="2">
        <v>78</v>
      </c>
      <c r="E118" s="2">
        <v>19.5</v>
      </c>
      <c r="F118" s="2">
        <v>0.53600000000000003</v>
      </c>
      <c r="G118" s="2">
        <v>0.16700000000000001</v>
      </c>
      <c r="H118" s="2">
        <v>0.86</v>
      </c>
      <c r="I118" s="2">
        <v>2.2000000000000002</v>
      </c>
      <c r="J118" s="2">
        <v>3</v>
      </c>
      <c r="K118" s="2">
        <v>0.7</v>
      </c>
      <c r="L118" s="2">
        <v>0.3</v>
      </c>
      <c r="M118" s="2">
        <v>1</v>
      </c>
      <c r="N118" s="2">
        <v>1.8</v>
      </c>
      <c r="O118" s="2">
        <v>6.3</v>
      </c>
      <c r="P118" s="2">
        <v>0.58099999999999996</v>
      </c>
      <c r="Q118" s="2">
        <v>14.2</v>
      </c>
      <c r="R118" s="2">
        <v>4.5999999999999996</v>
      </c>
      <c r="S118" s="2">
        <v>-0.5</v>
      </c>
      <c r="T118" s="2">
        <v>0.6</v>
      </c>
      <c r="U118" s="5">
        <v>13</v>
      </c>
      <c r="V118" s="51">
        <f t="shared" si="5"/>
        <v>4.0057637195121947</v>
      </c>
      <c r="W118" s="51">
        <f t="shared" si="6"/>
        <v>4.68</v>
      </c>
      <c r="X118" s="51">
        <f t="shared" si="7"/>
        <v>18.74697420731707</v>
      </c>
      <c r="Y118" s="49">
        <f t="shared" si="8"/>
        <v>34.320935999999996</v>
      </c>
      <c r="Z118" s="9">
        <f t="shared" si="9"/>
        <v>26.533955103658535</v>
      </c>
    </row>
    <row r="119" spans="1:26" x14ac:dyDescent="0.2">
      <c r="A119" s="2" t="s">
        <v>423</v>
      </c>
      <c r="B119" s="2" t="s">
        <v>19</v>
      </c>
      <c r="C119" s="2">
        <v>23</v>
      </c>
      <c r="D119" s="2">
        <v>82</v>
      </c>
      <c r="E119" s="2">
        <v>31</v>
      </c>
      <c r="F119" s="2">
        <v>0.41099999999999998</v>
      </c>
      <c r="G119" s="2">
        <v>0.33</v>
      </c>
      <c r="H119" s="2">
        <v>0.746</v>
      </c>
      <c r="I119" s="2">
        <v>6.2</v>
      </c>
      <c r="J119" s="2">
        <v>2.2000000000000002</v>
      </c>
      <c r="K119" s="2">
        <v>1.3</v>
      </c>
      <c r="L119" s="2">
        <v>0.2</v>
      </c>
      <c r="M119" s="2">
        <v>1.4</v>
      </c>
      <c r="N119" s="2">
        <v>2.5</v>
      </c>
      <c r="O119" s="2">
        <v>8</v>
      </c>
      <c r="P119" s="2">
        <v>0.50600000000000001</v>
      </c>
      <c r="Q119" s="2">
        <v>12.7</v>
      </c>
      <c r="R119" s="2">
        <v>3.5</v>
      </c>
      <c r="S119" s="2">
        <v>0.6</v>
      </c>
      <c r="T119" s="2">
        <v>1.7</v>
      </c>
      <c r="U119" s="5">
        <v>-4</v>
      </c>
      <c r="V119" s="51">
        <f t="shared" si="5"/>
        <v>1.8864791666666663</v>
      </c>
      <c r="W119" s="51">
        <f t="shared" si="6"/>
        <v>1.28</v>
      </c>
      <c r="X119" s="51">
        <f t="shared" si="7"/>
        <v>2.4146933333333327</v>
      </c>
      <c r="Y119" s="49">
        <f t="shared" si="8"/>
        <v>50.472639999999998</v>
      </c>
      <c r="Z119" s="9">
        <f t="shared" si="9"/>
        <v>26.443666666666665</v>
      </c>
    </row>
    <row r="120" spans="1:26" x14ac:dyDescent="0.2">
      <c r="A120" s="2" t="s">
        <v>640</v>
      </c>
      <c r="B120" s="2" t="s">
        <v>33</v>
      </c>
      <c r="C120" s="2">
        <v>42</v>
      </c>
      <c r="D120" s="2">
        <v>65</v>
      </c>
      <c r="E120" s="2">
        <v>32.4</v>
      </c>
      <c r="F120" s="2">
        <v>0.41399999999999998</v>
      </c>
      <c r="G120" s="2">
        <v>0.34399999999999997</v>
      </c>
      <c r="H120" s="2">
        <v>0.86899999999999999</v>
      </c>
      <c r="I120" s="2">
        <v>2.9</v>
      </c>
      <c r="J120" s="2">
        <v>5.8</v>
      </c>
      <c r="K120" s="2">
        <v>0.9</v>
      </c>
      <c r="L120" s="2">
        <v>0.2</v>
      </c>
      <c r="M120" s="2">
        <v>2.2999999999999998</v>
      </c>
      <c r="N120" s="2">
        <v>2.4</v>
      </c>
      <c r="O120" s="2">
        <v>14.1</v>
      </c>
      <c r="P120" s="2">
        <v>0.53</v>
      </c>
      <c r="Q120" s="2">
        <v>22</v>
      </c>
      <c r="R120" s="2">
        <v>3.7</v>
      </c>
      <c r="S120" s="2">
        <v>-0.1</v>
      </c>
      <c r="T120" s="2">
        <v>1</v>
      </c>
      <c r="U120" s="5">
        <v>-4</v>
      </c>
      <c r="V120" s="51">
        <f t="shared" si="5"/>
        <v>4.9439634146341467</v>
      </c>
      <c r="W120" s="51">
        <f t="shared" si="6"/>
        <v>1.0800000000000003</v>
      </c>
      <c r="X120" s="51">
        <f t="shared" si="7"/>
        <v>5.33948048780488</v>
      </c>
      <c r="Y120" s="49">
        <f t="shared" si="8"/>
        <v>47.457799999999999</v>
      </c>
      <c r="Z120" s="9">
        <f t="shared" si="9"/>
        <v>26.398640243902438</v>
      </c>
    </row>
    <row r="121" spans="1:26" x14ac:dyDescent="0.2">
      <c r="A121" s="2" t="s">
        <v>355</v>
      </c>
      <c r="B121" s="2" t="s">
        <v>32</v>
      </c>
      <c r="C121" s="2">
        <v>33</v>
      </c>
      <c r="D121" s="2">
        <v>76</v>
      </c>
      <c r="E121" s="2">
        <v>31.7</v>
      </c>
      <c r="F121" s="2">
        <v>0.49299999999999999</v>
      </c>
      <c r="G121" s="2">
        <v>0.25700000000000001</v>
      </c>
      <c r="H121" s="2">
        <v>0.76800000000000002</v>
      </c>
      <c r="I121" s="2">
        <v>5.2</v>
      </c>
      <c r="J121" s="2">
        <v>1.7</v>
      </c>
      <c r="K121" s="2">
        <v>0.9</v>
      </c>
      <c r="L121" s="2">
        <v>0.4</v>
      </c>
      <c r="M121" s="2">
        <v>1.5</v>
      </c>
      <c r="N121" s="2">
        <v>2</v>
      </c>
      <c r="O121" s="2">
        <v>14.1</v>
      </c>
      <c r="P121" s="2">
        <v>0.53500000000000003</v>
      </c>
      <c r="Q121" s="2">
        <v>20.9</v>
      </c>
      <c r="R121" s="2">
        <v>3.6</v>
      </c>
      <c r="S121" s="2">
        <v>-2.4</v>
      </c>
      <c r="T121" s="2">
        <v>-0.2</v>
      </c>
      <c r="U121" s="5">
        <v>-5</v>
      </c>
      <c r="V121" s="51">
        <f t="shared" si="5"/>
        <v>4.2216088414634152</v>
      </c>
      <c r="W121" s="51">
        <f t="shared" si="6"/>
        <v>0.3600000000000001</v>
      </c>
      <c r="X121" s="51">
        <f t="shared" si="7"/>
        <v>1.5197791829268299</v>
      </c>
      <c r="Y121" s="49">
        <f t="shared" si="8"/>
        <v>50.869839999999996</v>
      </c>
      <c r="Z121" s="9">
        <f t="shared" si="9"/>
        <v>26.194809591463414</v>
      </c>
    </row>
    <row r="122" spans="1:26" x14ac:dyDescent="0.2">
      <c r="A122" s="2" t="s">
        <v>392</v>
      </c>
      <c r="B122" s="2" t="s">
        <v>20</v>
      </c>
      <c r="C122" s="2">
        <v>48</v>
      </c>
      <c r="D122" s="2">
        <v>75</v>
      </c>
      <c r="E122" s="2">
        <v>23.4</v>
      </c>
      <c r="F122" s="2">
        <v>0.505</v>
      </c>
      <c r="G122" s="2">
        <v>0.33900000000000002</v>
      </c>
      <c r="H122" s="2">
        <v>0.626</v>
      </c>
      <c r="I122" s="2">
        <v>4.5</v>
      </c>
      <c r="J122" s="2">
        <v>1.4</v>
      </c>
      <c r="K122" s="2">
        <v>1.1000000000000001</v>
      </c>
      <c r="L122" s="2">
        <v>0.5</v>
      </c>
      <c r="M122" s="2">
        <v>0.9</v>
      </c>
      <c r="N122" s="2">
        <v>1.5</v>
      </c>
      <c r="O122" s="2">
        <v>6.4</v>
      </c>
      <c r="P122" s="2">
        <v>0.57799999999999996</v>
      </c>
      <c r="Q122" s="2">
        <v>12.3</v>
      </c>
      <c r="R122" s="2">
        <v>4.5</v>
      </c>
      <c r="S122" s="2">
        <v>1.1000000000000001</v>
      </c>
      <c r="T122" s="2">
        <v>1.4</v>
      </c>
      <c r="U122" s="5">
        <v>8</v>
      </c>
      <c r="V122" s="51">
        <f t="shared" si="5"/>
        <v>2.6324999999999998</v>
      </c>
      <c r="W122" s="51">
        <f t="shared" si="6"/>
        <v>3.96</v>
      </c>
      <c r="X122" s="51">
        <f t="shared" si="7"/>
        <v>10.4247</v>
      </c>
      <c r="Y122" s="49">
        <f t="shared" si="8"/>
        <v>40.797599999999996</v>
      </c>
      <c r="Z122" s="9">
        <f t="shared" si="9"/>
        <v>25.611149999999999</v>
      </c>
    </row>
    <row r="123" spans="1:26" x14ac:dyDescent="0.2">
      <c r="A123" s="2" t="s">
        <v>57</v>
      </c>
      <c r="B123" s="2" t="s">
        <v>44</v>
      </c>
      <c r="C123" s="2">
        <v>30</v>
      </c>
      <c r="D123" s="2">
        <v>66</v>
      </c>
      <c r="E123" s="2">
        <v>30.4</v>
      </c>
      <c r="F123" s="2">
        <v>0.42699999999999999</v>
      </c>
      <c r="G123" s="2">
        <v>0.36599999999999999</v>
      </c>
      <c r="H123" s="2">
        <v>0.873</v>
      </c>
      <c r="I123" s="2">
        <v>6</v>
      </c>
      <c r="J123" s="2">
        <v>1.1000000000000001</v>
      </c>
      <c r="K123" s="2">
        <v>0.6</v>
      </c>
      <c r="L123" s="2">
        <v>0.4</v>
      </c>
      <c r="M123" s="2">
        <v>1.4</v>
      </c>
      <c r="N123" s="2">
        <v>1.7</v>
      </c>
      <c r="O123" s="2">
        <v>17</v>
      </c>
      <c r="P123" s="2">
        <v>0.54600000000000004</v>
      </c>
      <c r="Q123" s="2">
        <v>24.7</v>
      </c>
      <c r="R123" s="2">
        <v>3.9</v>
      </c>
      <c r="S123" s="2">
        <v>-1.4</v>
      </c>
      <c r="T123" s="2">
        <v>0.3</v>
      </c>
      <c r="U123" s="5">
        <v>-4</v>
      </c>
      <c r="V123" s="51">
        <f t="shared" si="5"/>
        <v>3.777292682926829</v>
      </c>
      <c r="W123" s="51">
        <f t="shared" si="6"/>
        <v>0.88000000000000012</v>
      </c>
      <c r="X123" s="51">
        <f t="shared" si="7"/>
        <v>3.32401756097561</v>
      </c>
      <c r="Y123" s="49">
        <f t="shared" si="8"/>
        <v>47.604480000000002</v>
      </c>
      <c r="Z123" s="9">
        <f t="shared" si="9"/>
        <v>25.464248780487807</v>
      </c>
    </row>
    <row r="124" spans="1:26" x14ac:dyDescent="0.2">
      <c r="A124" s="2" t="s">
        <v>208</v>
      </c>
      <c r="B124" s="2" t="s">
        <v>23</v>
      </c>
      <c r="C124" s="2">
        <v>33</v>
      </c>
      <c r="D124" s="2">
        <v>76</v>
      </c>
      <c r="E124" s="2">
        <v>32.1</v>
      </c>
      <c r="F124" s="2">
        <v>0.46899999999999997</v>
      </c>
      <c r="G124" s="2">
        <v>0.35399999999999998</v>
      </c>
      <c r="H124" s="2">
        <v>0.82</v>
      </c>
      <c r="I124" s="2">
        <v>2.9</v>
      </c>
      <c r="J124" s="2">
        <v>1.9</v>
      </c>
      <c r="K124" s="2">
        <v>1.3</v>
      </c>
      <c r="L124" s="2">
        <v>0.2</v>
      </c>
      <c r="M124" s="2">
        <v>1.3</v>
      </c>
      <c r="N124" s="2">
        <v>1.9</v>
      </c>
      <c r="O124" s="2">
        <v>12.3</v>
      </c>
      <c r="P124" s="2">
        <v>0.56599999999999995</v>
      </c>
      <c r="Q124" s="2">
        <v>16.5</v>
      </c>
      <c r="R124" s="2">
        <v>4</v>
      </c>
      <c r="S124" s="2">
        <v>0.2</v>
      </c>
      <c r="T124" s="2">
        <v>1.3</v>
      </c>
      <c r="U124" s="5">
        <v>-1</v>
      </c>
      <c r="V124" s="51">
        <f t="shared" si="5"/>
        <v>3.3749039634146345</v>
      </c>
      <c r="W124" s="51">
        <f t="shared" si="6"/>
        <v>1.9200000000000002</v>
      </c>
      <c r="X124" s="51">
        <f t="shared" si="7"/>
        <v>6.4798156097560984</v>
      </c>
      <c r="Y124" s="49">
        <f t="shared" si="8"/>
        <v>44.359071999999998</v>
      </c>
      <c r="Z124" s="9">
        <f t="shared" si="9"/>
        <v>25.41944380487805</v>
      </c>
    </row>
    <row r="125" spans="1:26" x14ac:dyDescent="0.2">
      <c r="A125" s="2" t="s">
        <v>158</v>
      </c>
      <c r="B125" s="2" t="s">
        <v>42</v>
      </c>
      <c r="C125" s="2">
        <v>41</v>
      </c>
      <c r="D125" s="2">
        <v>81</v>
      </c>
      <c r="E125" s="2">
        <v>25.9</v>
      </c>
      <c r="F125" s="2">
        <v>0.47799999999999998</v>
      </c>
      <c r="G125" s="2">
        <v>0.42</v>
      </c>
      <c r="H125" s="2">
        <v>0.73499999999999999</v>
      </c>
      <c r="I125" s="2">
        <v>3.5</v>
      </c>
      <c r="J125" s="2">
        <v>2.1</v>
      </c>
      <c r="K125" s="2">
        <v>0.9</v>
      </c>
      <c r="L125" s="2">
        <v>0.2</v>
      </c>
      <c r="M125" s="2">
        <v>1</v>
      </c>
      <c r="N125" s="2">
        <v>2.2999999999999998</v>
      </c>
      <c r="O125" s="2">
        <v>7.9</v>
      </c>
      <c r="P125" s="2">
        <v>0.60199999999999998</v>
      </c>
      <c r="Q125" s="2">
        <v>12.7</v>
      </c>
      <c r="R125" s="2">
        <v>4.5999999999999996</v>
      </c>
      <c r="S125" s="2">
        <v>1</v>
      </c>
      <c r="T125" s="2">
        <v>1.6</v>
      </c>
      <c r="U125" s="5">
        <v>7</v>
      </c>
      <c r="V125" s="51">
        <f t="shared" si="5"/>
        <v>2.7753468749999999</v>
      </c>
      <c r="W125" s="51">
        <f t="shared" si="6"/>
        <v>3.88</v>
      </c>
      <c r="X125" s="51">
        <f t="shared" si="7"/>
        <v>10.768345875</v>
      </c>
      <c r="Y125" s="49">
        <f t="shared" si="8"/>
        <v>39.222792000000005</v>
      </c>
      <c r="Z125" s="9">
        <f t="shared" si="9"/>
        <v>24.995568937500003</v>
      </c>
    </row>
    <row r="126" spans="1:26" x14ac:dyDescent="0.2">
      <c r="A126" s="2" t="s">
        <v>480</v>
      </c>
      <c r="B126" s="2" t="s">
        <v>24</v>
      </c>
      <c r="C126" s="2">
        <v>67</v>
      </c>
      <c r="D126" s="2">
        <v>58</v>
      </c>
      <c r="E126" s="2">
        <v>19.600000000000001</v>
      </c>
      <c r="F126" s="2">
        <v>0.45300000000000001</v>
      </c>
      <c r="G126" s="2">
        <v>0.39100000000000001</v>
      </c>
      <c r="H126" s="2">
        <v>0.81299999999999994</v>
      </c>
      <c r="I126" s="2">
        <v>2.5</v>
      </c>
      <c r="J126" s="2">
        <v>3.1</v>
      </c>
      <c r="K126" s="2">
        <v>1.1000000000000001</v>
      </c>
      <c r="L126" s="2">
        <v>0.2</v>
      </c>
      <c r="M126" s="2">
        <v>1.7</v>
      </c>
      <c r="N126" s="2">
        <v>1.7</v>
      </c>
      <c r="O126" s="2">
        <v>9.6</v>
      </c>
      <c r="P126" s="2">
        <v>0.57299999999999995</v>
      </c>
      <c r="Q126" s="2">
        <v>23.6</v>
      </c>
      <c r="R126" s="2">
        <v>3.8</v>
      </c>
      <c r="S126" s="2">
        <v>3.6</v>
      </c>
      <c r="T126" s="2">
        <v>1.6</v>
      </c>
      <c r="U126" s="5">
        <v>9</v>
      </c>
      <c r="V126" s="51">
        <f t="shared" si="5"/>
        <v>4.5668398373983745</v>
      </c>
      <c r="W126" s="51">
        <f t="shared" si="6"/>
        <v>3.96</v>
      </c>
      <c r="X126" s="51">
        <f t="shared" si="7"/>
        <v>18.084685756097564</v>
      </c>
      <c r="Y126" s="49">
        <f t="shared" si="8"/>
        <v>31.66985600000001</v>
      </c>
      <c r="Z126" s="9">
        <f t="shared" si="9"/>
        <v>24.877270878048787</v>
      </c>
    </row>
    <row r="127" spans="1:26" x14ac:dyDescent="0.2">
      <c r="A127" s="2" t="s">
        <v>351</v>
      </c>
      <c r="B127" s="2" t="s">
        <v>41</v>
      </c>
      <c r="C127" s="2">
        <v>48</v>
      </c>
      <c r="D127" s="2">
        <v>69</v>
      </c>
      <c r="E127" s="2">
        <v>20.2</v>
      </c>
      <c r="F127" s="2">
        <v>0.45500000000000002</v>
      </c>
      <c r="G127" s="2">
        <v>0.40500000000000003</v>
      </c>
      <c r="H127" s="2">
        <v>0.75</v>
      </c>
      <c r="I127" s="2">
        <v>4.0999999999999996</v>
      </c>
      <c r="J127" s="2">
        <v>1.5</v>
      </c>
      <c r="K127" s="2">
        <v>0.8</v>
      </c>
      <c r="L127" s="2">
        <v>0.5</v>
      </c>
      <c r="M127" s="2">
        <v>1.1000000000000001</v>
      </c>
      <c r="N127" s="2">
        <v>2.4</v>
      </c>
      <c r="O127" s="2">
        <v>10</v>
      </c>
      <c r="P127" s="2">
        <v>0.56100000000000005</v>
      </c>
      <c r="Q127" s="2">
        <v>20.9</v>
      </c>
      <c r="R127" s="2">
        <v>4.0999999999999996</v>
      </c>
      <c r="S127" s="2">
        <v>1.2</v>
      </c>
      <c r="T127" s="2">
        <v>1.1000000000000001</v>
      </c>
      <c r="U127" s="5">
        <v>7</v>
      </c>
      <c r="V127" s="51">
        <f t="shared" si="5"/>
        <v>3.5524902439024384</v>
      </c>
      <c r="W127" s="51">
        <f t="shared" si="6"/>
        <v>3.4800000000000004</v>
      </c>
      <c r="X127" s="51">
        <f t="shared" si="7"/>
        <v>12.362666048780486</v>
      </c>
      <c r="Y127" s="49">
        <f t="shared" si="8"/>
        <v>36.376799999999996</v>
      </c>
      <c r="Z127" s="9">
        <f t="shared" si="9"/>
        <v>24.369733024390243</v>
      </c>
    </row>
    <row r="128" spans="1:26" x14ac:dyDescent="0.2">
      <c r="A128" s="2" t="s">
        <v>286</v>
      </c>
      <c r="B128" s="2" t="s">
        <v>37</v>
      </c>
      <c r="C128" s="2">
        <v>48</v>
      </c>
      <c r="D128" s="2">
        <v>78</v>
      </c>
      <c r="E128" s="2">
        <v>26.3</v>
      </c>
      <c r="F128" s="2">
        <v>0.41199999999999998</v>
      </c>
      <c r="G128" s="2">
        <v>0.33600000000000002</v>
      </c>
      <c r="H128" s="2">
        <v>0.81499999999999995</v>
      </c>
      <c r="I128" s="2">
        <v>3.2</v>
      </c>
      <c r="J128" s="2">
        <v>3</v>
      </c>
      <c r="K128" s="2">
        <v>0.7</v>
      </c>
      <c r="L128" s="2">
        <v>0.5</v>
      </c>
      <c r="M128" s="2">
        <v>1.9</v>
      </c>
      <c r="N128" s="2">
        <v>2.1</v>
      </c>
      <c r="O128" s="2">
        <v>11.7</v>
      </c>
      <c r="P128" s="2">
        <v>0.53400000000000003</v>
      </c>
      <c r="Q128" s="2">
        <v>22.2</v>
      </c>
      <c r="R128" s="2">
        <v>3.5</v>
      </c>
      <c r="S128" s="2">
        <v>-1.1000000000000001</v>
      </c>
      <c r="T128" s="2">
        <v>0.5</v>
      </c>
      <c r="U128" s="5">
        <v>-4</v>
      </c>
      <c r="V128" s="51">
        <f t="shared" si="5"/>
        <v>5.553790243902438</v>
      </c>
      <c r="W128" s="51">
        <f t="shared" si="6"/>
        <v>0.8</v>
      </c>
      <c r="X128" s="51">
        <f t="shared" si="7"/>
        <v>4.4430321951219502</v>
      </c>
      <c r="Y128" s="49">
        <f t="shared" si="8"/>
        <v>44.265936000000004</v>
      </c>
      <c r="Z128" s="9">
        <f t="shared" si="9"/>
        <v>24.354484097560977</v>
      </c>
    </row>
    <row r="129" spans="1:26" x14ac:dyDescent="0.2">
      <c r="A129" s="2" t="s">
        <v>303</v>
      </c>
      <c r="B129" s="2" t="s">
        <v>33</v>
      </c>
      <c r="C129" s="2">
        <v>42</v>
      </c>
      <c r="D129" s="2">
        <v>78</v>
      </c>
      <c r="E129" s="2">
        <v>33.9</v>
      </c>
      <c r="F129" s="2">
        <v>0.38800000000000001</v>
      </c>
      <c r="G129" s="2">
        <v>0.36</v>
      </c>
      <c r="H129" s="2">
        <v>0.86299999999999999</v>
      </c>
      <c r="I129" s="2">
        <v>3.1</v>
      </c>
      <c r="J129" s="2">
        <v>1.9</v>
      </c>
      <c r="K129" s="2">
        <v>1</v>
      </c>
      <c r="L129" s="2">
        <v>0.2</v>
      </c>
      <c r="M129" s="2">
        <v>1</v>
      </c>
      <c r="N129" s="2">
        <v>2.2999999999999998</v>
      </c>
      <c r="O129" s="2">
        <v>12.5</v>
      </c>
      <c r="P129" s="2">
        <v>0.53200000000000003</v>
      </c>
      <c r="Q129" s="2">
        <v>17.2</v>
      </c>
      <c r="R129" s="2">
        <v>3.7</v>
      </c>
      <c r="S129" s="2">
        <v>0.5</v>
      </c>
      <c r="T129" s="2">
        <v>1.6</v>
      </c>
      <c r="U129" s="5">
        <v>-4</v>
      </c>
      <c r="V129" s="51">
        <f t="shared" si="5"/>
        <v>4.8530743902439015</v>
      </c>
      <c r="W129" s="51">
        <f t="shared" si="6"/>
        <v>1.32</v>
      </c>
      <c r="X129" s="51">
        <f t="shared" si="7"/>
        <v>6.4060581951219504</v>
      </c>
      <c r="Y129" s="49">
        <f t="shared" si="8"/>
        <v>42.182400000000001</v>
      </c>
      <c r="Z129" s="9">
        <f t="shared" si="9"/>
        <v>24.294229097560976</v>
      </c>
    </row>
    <row r="130" spans="1:26" x14ac:dyDescent="0.2">
      <c r="A130" s="2" t="s">
        <v>270</v>
      </c>
      <c r="B130" s="2" t="s">
        <v>20</v>
      </c>
      <c r="C130" s="2">
        <v>48</v>
      </c>
      <c r="D130" s="2">
        <v>80</v>
      </c>
      <c r="E130" s="2">
        <v>30</v>
      </c>
      <c r="F130" s="2">
        <v>0.435</v>
      </c>
      <c r="G130" s="2">
        <v>0.39800000000000002</v>
      </c>
      <c r="H130" s="2">
        <v>0.83299999999999996</v>
      </c>
      <c r="I130" s="2">
        <v>3.3</v>
      </c>
      <c r="J130" s="2">
        <v>2.1</v>
      </c>
      <c r="K130" s="2">
        <v>0.8</v>
      </c>
      <c r="L130" s="2">
        <v>0.4</v>
      </c>
      <c r="M130" s="2">
        <v>1.2</v>
      </c>
      <c r="N130" s="2">
        <v>2</v>
      </c>
      <c r="O130" s="2">
        <v>9.1999999999999993</v>
      </c>
      <c r="P130" s="2">
        <v>0.57799999999999996</v>
      </c>
      <c r="Q130" s="2">
        <v>13.7</v>
      </c>
      <c r="R130" s="2">
        <v>4.0999999999999996</v>
      </c>
      <c r="S130" s="2">
        <v>-0.2</v>
      </c>
      <c r="T130" s="2">
        <v>1.1000000000000001</v>
      </c>
      <c r="U130" s="5">
        <v>-1</v>
      </c>
      <c r="V130" s="51">
        <f t="shared" si="5"/>
        <v>4.0097560975609756</v>
      </c>
      <c r="W130" s="51">
        <f t="shared" si="6"/>
        <v>1.8800000000000001</v>
      </c>
      <c r="X130" s="51">
        <f t="shared" si="7"/>
        <v>7.5383414634146346</v>
      </c>
      <c r="Y130" s="49">
        <f t="shared" si="8"/>
        <v>41.048320000000004</v>
      </c>
      <c r="Z130" s="9">
        <f t="shared" si="9"/>
        <v>24.293330731707318</v>
      </c>
    </row>
    <row r="131" spans="1:26" x14ac:dyDescent="0.2">
      <c r="A131" s="2" t="s">
        <v>195</v>
      </c>
      <c r="B131" s="2" t="s">
        <v>46</v>
      </c>
      <c r="C131" s="2">
        <v>10</v>
      </c>
      <c r="D131" s="2">
        <v>77</v>
      </c>
      <c r="E131" s="2">
        <v>26.8</v>
      </c>
      <c r="F131" s="2">
        <v>0.41899999999999998</v>
      </c>
      <c r="G131" s="2">
        <v>0.24</v>
      </c>
      <c r="H131" s="2">
        <v>0.65800000000000003</v>
      </c>
      <c r="I131" s="2">
        <v>4.7</v>
      </c>
      <c r="J131" s="2">
        <v>1.8</v>
      </c>
      <c r="K131" s="2">
        <v>0.7</v>
      </c>
      <c r="L131" s="2">
        <v>1.6</v>
      </c>
      <c r="M131" s="2">
        <v>1.4</v>
      </c>
      <c r="N131" s="2">
        <v>2.8</v>
      </c>
      <c r="O131" s="2">
        <v>9.6999999999999993</v>
      </c>
      <c r="P131" s="2">
        <v>0.50600000000000001</v>
      </c>
      <c r="Q131" s="2">
        <v>18</v>
      </c>
      <c r="R131" s="2">
        <v>2.1</v>
      </c>
      <c r="S131" s="2">
        <v>-1.3</v>
      </c>
      <c r="T131" s="2">
        <v>0.4</v>
      </c>
      <c r="U131" s="5">
        <v>-8</v>
      </c>
      <c r="V131" s="51">
        <f t="shared" si="5"/>
        <v>0.94371951219512196</v>
      </c>
      <c r="W131" s="51">
        <f t="shared" si="6"/>
        <v>-0.60000000000000009</v>
      </c>
      <c r="X131" s="51">
        <f t="shared" si="7"/>
        <v>-0.56623170731707329</v>
      </c>
      <c r="Y131" s="49">
        <f t="shared" si="8"/>
        <v>49.120456000000004</v>
      </c>
      <c r="Z131" s="9">
        <f t="shared" si="9"/>
        <v>24.277112146341466</v>
      </c>
    </row>
    <row r="132" spans="1:26" x14ac:dyDescent="0.2">
      <c r="A132" s="2" t="s">
        <v>589</v>
      </c>
      <c r="B132" s="2" t="s">
        <v>31</v>
      </c>
      <c r="C132" s="2">
        <v>45</v>
      </c>
      <c r="D132" s="2">
        <v>73</v>
      </c>
      <c r="E132" s="2">
        <v>20.7</v>
      </c>
      <c r="F132" s="2">
        <v>0.50600000000000001</v>
      </c>
      <c r="G132" s="2">
        <v>0</v>
      </c>
      <c r="H132" s="2">
        <v>0.71199999999999997</v>
      </c>
      <c r="I132" s="2">
        <v>6.2</v>
      </c>
      <c r="J132" s="2">
        <v>1.2</v>
      </c>
      <c r="K132" s="2">
        <v>0.5</v>
      </c>
      <c r="L132" s="2">
        <v>0.5</v>
      </c>
      <c r="M132" s="2">
        <v>1.3</v>
      </c>
      <c r="N132" s="2">
        <v>2.1</v>
      </c>
      <c r="O132" s="2">
        <v>8.8000000000000007</v>
      </c>
      <c r="P132" s="2">
        <v>0.53400000000000003</v>
      </c>
      <c r="Q132" s="2">
        <v>20.3</v>
      </c>
      <c r="R132" s="2">
        <v>3.9</v>
      </c>
      <c r="S132" s="2">
        <v>-0.7</v>
      </c>
      <c r="T132" s="2">
        <v>0.5</v>
      </c>
      <c r="U132" s="5">
        <v>4</v>
      </c>
      <c r="V132" s="51">
        <f t="shared" si="5"/>
        <v>3.5070880335365846</v>
      </c>
      <c r="W132" s="51">
        <f t="shared" si="6"/>
        <v>2.56</v>
      </c>
      <c r="X132" s="51">
        <f t="shared" si="7"/>
        <v>8.9781453658536563</v>
      </c>
      <c r="Y132" s="49">
        <f t="shared" si="8"/>
        <v>39.534464</v>
      </c>
      <c r="Z132" s="9">
        <f t="shared" si="9"/>
        <v>24.256304682926828</v>
      </c>
    </row>
    <row r="133" spans="1:26" x14ac:dyDescent="0.2">
      <c r="A133" s="2" t="s">
        <v>118</v>
      </c>
      <c r="B133" s="2" t="s">
        <v>38</v>
      </c>
      <c r="C133" s="2">
        <v>33</v>
      </c>
      <c r="D133" s="2">
        <v>69</v>
      </c>
      <c r="E133" s="2">
        <v>27.2</v>
      </c>
      <c r="F133" s="2">
        <v>0.48099999999999998</v>
      </c>
      <c r="G133" s="2">
        <v>0.40899999999999997</v>
      </c>
      <c r="H133" s="2">
        <v>0.64800000000000002</v>
      </c>
      <c r="I133" s="2">
        <v>5.9</v>
      </c>
      <c r="J133" s="2">
        <v>1.4</v>
      </c>
      <c r="K133" s="2">
        <v>0.8</v>
      </c>
      <c r="L133" s="2">
        <v>0.2</v>
      </c>
      <c r="M133" s="2">
        <v>1.4</v>
      </c>
      <c r="N133" s="2">
        <v>2.2000000000000002</v>
      </c>
      <c r="O133" s="2">
        <v>11.8</v>
      </c>
      <c r="P133" s="2">
        <v>0.58699999999999997</v>
      </c>
      <c r="Q133" s="2">
        <v>17.8</v>
      </c>
      <c r="R133" s="2">
        <v>3.6</v>
      </c>
      <c r="S133" s="2">
        <v>-0.3</v>
      </c>
      <c r="T133" s="2">
        <v>0.8</v>
      </c>
      <c r="U133" s="5">
        <v>1</v>
      </c>
      <c r="V133" s="51">
        <f t="shared" si="5"/>
        <v>2.8008951219512195</v>
      </c>
      <c r="W133" s="51">
        <f t="shared" si="6"/>
        <v>1.9600000000000002</v>
      </c>
      <c r="X133" s="51">
        <f t="shared" si="7"/>
        <v>5.4897544390243906</v>
      </c>
      <c r="Y133" s="49">
        <f t="shared" si="8"/>
        <v>42.798216000000004</v>
      </c>
      <c r="Z133" s="9">
        <f t="shared" si="9"/>
        <v>24.143985219512196</v>
      </c>
    </row>
    <row r="134" spans="1:26" x14ac:dyDescent="0.2">
      <c r="A134" s="2" t="s">
        <v>125</v>
      </c>
      <c r="B134" s="2" t="s">
        <v>39</v>
      </c>
      <c r="C134" s="2">
        <v>17</v>
      </c>
      <c r="D134" s="2">
        <v>79</v>
      </c>
      <c r="E134" s="2">
        <v>32.299999999999997</v>
      </c>
      <c r="F134" s="2">
        <v>0.433</v>
      </c>
      <c r="G134" s="2">
        <v>0.34699999999999998</v>
      </c>
      <c r="H134" s="2">
        <v>0.80400000000000005</v>
      </c>
      <c r="I134" s="2">
        <v>4</v>
      </c>
      <c r="J134" s="2">
        <v>2.4</v>
      </c>
      <c r="K134" s="2">
        <v>1.1000000000000001</v>
      </c>
      <c r="L134" s="2">
        <v>0.1</v>
      </c>
      <c r="M134" s="2">
        <v>1.7</v>
      </c>
      <c r="N134" s="2">
        <v>2.1</v>
      </c>
      <c r="O134" s="2">
        <v>15.5</v>
      </c>
      <c r="P134" s="2">
        <v>0.51600000000000001</v>
      </c>
      <c r="Q134" s="2">
        <v>22.8</v>
      </c>
      <c r="R134" s="2">
        <v>2.1</v>
      </c>
      <c r="S134" s="2">
        <v>-1.4</v>
      </c>
      <c r="T134" s="2">
        <v>0.4</v>
      </c>
      <c r="U134" s="5">
        <v>-11</v>
      </c>
      <c r="V134" s="51">
        <f t="shared" si="5"/>
        <v>2.5128021341463413</v>
      </c>
      <c r="W134" s="51">
        <f t="shared" si="6"/>
        <v>-1.2000000000000002</v>
      </c>
      <c r="X134" s="51">
        <f t="shared" si="7"/>
        <v>-3.0153625609756101</v>
      </c>
      <c r="Y134" s="49">
        <f t="shared" si="8"/>
        <v>51.185680000000005</v>
      </c>
      <c r="Z134" s="9">
        <f t="shared" si="9"/>
        <v>24.085158719512197</v>
      </c>
    </row>
    <row r="135" spans="1:26" x14ac:dyDescent="0.2">
      <c r="A135" s="2" t="s">
        <v>542</v>
      </c>
      <c r="B135" s="2" t="s">
        <v>39</v>
      </c>
      <c r="C135" s="2">
        <v>17</v>
      </c>
      <c r="D135" s="2">
        <v>67</v>
      </c>
      <c r="E135" s="2">
        <v>28.5</v>
      </c>
      <c r="F135" s="2">
        <v>0.40799999999999997</v>
      </c>
      <c r="G135" s="2">
        <v>0.34399999999999997</v>
      </c>
      <c r="H135" s="2">
        <v>0.83</v>
      </c>
      <c r="I135" s="2">
        <v>2.5</v>
      </c>
      <c r="J135" s="2">
        <v>2.5</v>
      </c>
      <c r="K135" s="2">
        <v>0.9</v>
      </c>
      <c r="L135" s="2">
        <v>0.3</v>
      </c>
      <c r="M135" s="2">
        <v>1.6</v>
      </c>
      <c r="N135" s="2">
        <v>1.6</v>
      </c>
      <c r="O135" s="2">
        <v>15.3</v>
      </c>
      <c r="P135" s="2">
        <v>0.58399999999999996</v>
      </c>
      <c r="Q135" s="2">
        <v>22.8</v>
      </c>
      <c r="R135" s="2">
        <v>4.7</v>
      </c>
      <c r="S135" s="2">
        <v>0.3</v>
      </c>
      <c r="T135" s="2">
        <v>1.1000000000000001</v>
      </c>
      <c r="U135" s="5">
        <v>1</v>
      </c>
      <c r="V135" s="51">
        <f t="shared" si="5"/>
        <v>1.8803917682926827</v>
      </c>
      <c r="W135" s="51">
        <f t="shared" si="6"/>
        <v>2.5200000000000005</v>
      </c>
      <c r="X135" s="51">
        <f t="shared" si="7"/>
        <v>4.7385872560975617</v>
      </c>
      <c r="Y135" s="49">
        <f t="shared" si="8"/>
        <v>43.108335999999987</v>
      </c>
      <c r="Z135" s="9">
        <f t="shared" si="9"/>
        <v>23.923461628048774</v>
      </c>
    </row>
    <row r="136" spans="1:26" x14ac:dyDescent="0.2">
      <c r="A136" s="2" t="s">
        <v>460</v>
      </c>
      <c r="B136" s="2" t="s">
        <v>26</v>
      </c>
      <c r="C136" s="2">
        <v>40</v>
      </c>
      <c r="D136" s="2">
        <v>79</v>
      </c>
      <c r="E136" s="2">
        <v>20.7</v>
      </c>
      <c r="F136" s="2">
        <v>0.49</v>
      </c>
      <c r="G136" s="2">
        <v>0.29299999999999998</v>
      </c>
      <c r="H136" s="2">
        <v>0.67</v>
      </c>
      <c r="I136" s="2">
        <v>5.7</v>
      </c>
      <c r="J136" s="2">
        <v>1.1000000000000001</v>
      </c>
      <c r="K136" s="2">
        <v>0.7</v>
      </c>
      <c r="L136" s="2">
        <v>0.5</v>
      </c>
      <c r="M136" s="2">
        <v>1</v>
      </c>
      <c r="N136" s="2">
        <v>2.1</v>
      </c>
      <c r="O136" s="2">
        <v>5.9</v>
      </c>
      <c r="P136" s="2">
        <v>0.53300000000000003</v>
      </c>
      <c r="Q136" s="2">
        <v>14.6</v>
      </c>
      <c r="R136" s="2">
        <v>4.3</v>
      </c>
      <c r="S136" s="2">
        <v>1.4</v>
      </c>
      <c r="T136" s="2">
        <v>1.4</v>
      </c>
      <c r="U136" s="5">
        <v>7</v>
      </c>
      <c r="V136" s="51">
        <f t="shared" ref="V136:V199" si="10">C136*(D136/82*E136/48*Q136/100)</f>
        <v>2.4263597560975607</v>
      </c>
      <c r="W136" s="51">
        <f t="shared" ref="W136:W199" si="11">R136*0.4+T136*0.4+U136*0.2</f>
        <v>3.6799999999999997</v>
      </c>
      <c r="X136" s="51">
        <f t="shared" ref="X136:X199" si="12">V136*W136</f>
        <v>8.9290039024390229</v>
      </c>
      <c r="Y136" s="49">
        <f t="shared" ref="Y136:Y199" si="13">D136*(O136*P136+1.5*J136+1.2*I136+3*(K136+L136)-M136-N136)/25</f>
        <v>38.345652000000001</v>
      </c>
      <c r="Z136" s="9">
        <f t="shared" ref="Z136:Z199" si="14">0.5*(X136)+0.5*(Y136)</f>
        <v>23.637327951219511</v>
      </c>
    </row>
    <row r="137" spans="1:26" x14ac:dyDescent="0.2">
      <c r="A137" s="2" t="s">
        <v>110</v>
      </c>
      <c r="B137" s="2" t="s">
        <v>28</v>
      </c>
      <c r="C137" s="2">
        <v>32</v>
      </c>
      <c r="D137" s="2">
        <v>72</v>
      </c>
      <c r="E137" s="2">
        <v>28.1</v>
      </c>
      <c r="F137" s="2">
        <v>0.45900000000000002</v>
      </c>
      <c r="G137" s="2">
        <v>0.41399999999999998</v>
      </c>
      <c r="H137" s="2">
        <v>0.875</v>
      </c>
      <c r="I137" s="2">
        <v>3.2</v>
      </c>
      <c r="J137" s="2">
        <v>4.0999999999999996</v>
      </c>
      <c r="K137" s="2">
        <v>0.9</v>
      </c>
      <c r="L137" s="2">
        <v>0.1</v>
      </c>
      <c r="M137" s="2">
        <v>1.2</v>
      </c>
      <c r="N137" s="2">
        <v>1.9</v>
      </c>
      <c r="O137" s="2">
        <v>7.6</v>
      </c>
      <c r="P137" s="2">
        <v>0.57099999999999995</v>
      </c>
      <c r="Q137" s="2">
        <v>12.6</v>
      </c>
      <c r="R137" s="2">
        <v>4</v>
      </c>
      <c r="S137" s="2">
        <v>-0.1</v>
      </c>
      <c r="T137" s="2">
        <v>1</v>
      </c>
      <c r="U137" s="5">
        <v>5</v>
      </c>
      <c r="V137" s="51">
        <f t="shared" si="10"/>
        <v>2.0725463414634144</v>
      </c>
      <c r="W137" s="51">
        <f t="shared" si="11"/>
        <v>3</v>
      </c>
      <c r="X137" s="51">
        <f t="shared" si="12"/>
        <v>6.2176390243902429</v>
      </c>
      <c r="Y137" s="49">
        <f t="shared" si="13"/>
        <v>40.981247999999994</v>
      </c>
      <c r="Z137" s="9">
        <f t="shared" si="14"/>
        <v>23.599443512195119</v>
      </c>
    </row>
    <row r="138" spans="1:26" x14ac:dyDescent="0.2">
      <c r="A138" s="2" t="s">
        <v>565</v>
      </c>
      <c r="B138" s="2" t="s">
        <v>30</v>
      </c>
      <c r="C138" s="2">
        <v>42</v>
      </c>
      <c r="D138" s="2">
        <v>76</v>
      </c>
      <c r="E138" s="2">
        <v>28.8</v>
      </c>
      <c r="F138" s="2">
        <v>0.38100000000000001</v>
      </c>
      <c r="G138" s="2">
        <v>0.32200000000000001</v>
      </c>
      <c r="H138" s="2">
        <v>0.80400000000000005</v>
      </c>
      <c r="I138" s="2">
        <v>5.5</v>
      </c>
      <c r="J138" s="2">
        <v>2.1</v>
      </c>
      <c r="K138" s="2">
        <v>1</v>
      </c>
      <c r="L138" s="2">
        <v>0.8</v>
      </c>
      <c r="M138" s="2">
        <v>1.6</v>
      </c>
      <c r="N138" s="2">
        <v>3.1</v>
      </c>
      <c r="O138" s="2">
        <v>10</v>
      </c>
      <c r="P138" s="2">
        <v>0.503</v>
      </c>
      <c r="Q138" s="2">
        <v>17.899999999999999</v>
      </c>
      <c r="R138" s="2">
        <v>2.6</v>
      </c>
      <c r="S138" s="2">
        <v>0.4</v>
      </c>
      <c r="T138" s="2">
        <v>1.3</v>
      </c>
      <c r="U138" s="5">
        <v>-8</v>
      </c>
      <c r="V138" s="51">
        <f t="shared" si="10"/>
        <v>4.1807414634146349</v>
      </c>
      <c r="W138" s="51">
        <f t="shared" si="11"/>
        <v>-4.0000000000000036E-2</v>
      </c>
      <c r="X138" s="51">
        <f t="shared" si="12"/>
        <v>-0.16722965853658556</v>
      </c>
      <c r="Y138" s="49">
        <f t="shared" si="13"/>
        <v>47.05919999999999</v>
      </c>
      <c r="Z138" s="9">
        <f t="shared" si="14"/>
        <v>23.445985170731703</v>
      </c>
    </row>
    <row r="139" spans="1:26" x14ac:dyDescent="0.2">
      <c r="A139" s="2" t="s">
        <v>121</v>
      </c>
      <c r="B139" s="2" t="s">
        <v>19</v>
      </c>
      <c r="C139" s="2">
        <v>23</v>
      </c>
      <c r="D139" s="2">
        <v>66</v>
      </c>
      <c r="E139" s="2">
        <v>24.5</v>
      </c>
      <c r="F139" s="2">
        <v>0.58299999999999996</v>
      </c>
      <c r="G139" s="2">
        <v>0</v>
      </c>
      <c r="H139" s="2">
        <v>0.62</v>
      </c>
      <c r="I139" s="2">
        <v>8.6999999999999993</v>
      </c>
      <c r="J139" s="2">
        <v>1</v>
      </c>
      <c r="K139" s="2">
        <v>0.5</v>
      </c>
      <c r="L139" s="2">
        <v>0.7</v>
      </c>
      <c r="M139" s="2">
        <v>1.4</v>
      </c>
      <c r="N139" s="2">
        <v>2.2000000000000002</v>
      </c>
      <c r="O139" s="2">
        <v>7.2</v>
      </c>
      <c r="P139" s="2">
        <v>0.60599999999999998</v>
      </c>
      <c r="Q139" s="2">
        <v>12.7</v>
      </c>
      <c r="R139" s="2">
        <v>3.8</v>
      </c>
      <c r="S139" s="2">
        <v>-0.5</v>
      </c>
      <c r="T139" s="2">
        <v>0.6</v>
      </c>
      <c r="U139" s="5">
        <v>7</v>
      </c>
      <c r="V139" s="51">
        <f t="shared" si="10"/>
        <v>1.2000144817073171</v>
      </c>
      <c r="W139" s="51">
        <f t="shared" si="11"/>
        <v>3.16</v>
      </c>
      <c r="X139" s="51">
        <f t="shared" si="12"/>
        <v>3.792045762195122</v>
      </c>
      <c r="Y139" s="49">
        <f t="shared" si="13"/>
        <v>43.040447999999998</v>
      </c>
      <c r="Z139" s="9">
        <f t="shared" si="14"/>
        <v>23.41624688109756</v>
      </c>
    </row>
    <row r="140" spans="1:26" x14ac:dyDescent="0.2">
      <c r="A140" s="2" t="s">
        <v>521</v>
      </c>
      <c r="B140" s="2" t="s">
        <v>42</v>
      </c>
      <c r="C140" s="2">
        <v>41</v>
      </c>
      <c r="D140" s="2">
        <v>82</v>
      </c>
      <c r="E140" s="2">
        <v>20.3</v>
      </c>
      <c r="F140" s="2">
        <v>0.47299999999999998</v>
      </c>
      <c r="G140" s="2">
        <v>0.32400000000000001</v>
      </c>
      <c r="H140" s="2">
        <v>0.75600000000000001</v>
      </c>
      <c r="I140" s="2">
        <v>2.5</v>
      </c>
      <c r="J140" s="2">
        <v>2.9</v>
      </c>
      <c r="K140" s="2">
        <v>0.6</v>
      </c>
      <c r="L140" s="2">
        <v>0.1</v>
      </c>
      <c r="M140" s="2">
        <v>1.4</v>
      </c>
      <c r="N140" s="2">
        <v>1.2</v>
      </c>
      <c r="O140" s="2">
        <v>9.9</v>
      </c>
      <c r="P140" s="2">
        <v>0.56499999999999995</v>
      </c>
      <c r="Q140" s="2">
        <v>21.8</v>
      </c>
      <c r="R140" s="2">
        <v>3.8</v>
      </c>
      <c r="S140" s="2">
        <v>-1.8</v>
      </c>
      <c r="T140" s="2">
        <v>0.1</v>
      </c>
      <c r="U140" s="5">
        <v>0</v>
      </c>
      <c r="V140" s="51">
        <f t="shared" si="10"/>
        <v>3.780029166666667</v>
      </c>
      <c r="W140" s="51">
        <f t="shared" si="11"/>
        <v>1.56</v>
      </c>
      <c r="X140" s="51">
        <f t="shared" si="12"/>
        <v>5.8968455000000004</v>
      </c>
      <c r="Y140" s="49">
        <f t="shared" si="13"/>
        <v>40.814679999999996</v>
      </c>
      <c r="Z140" s="9">
        <f t="shared" si="14"/>
        <v>23.355762749999997</v>
      </c>
    </row>
    <row r="141" spans="1:26" x14ac:dyDescent="0.2">
      <c r="A141" s="2" t="s">
        <v>133</v>
      </c>
      <c r="B141" s="2" t="s">
        <v>46</v>
      </c>
      <c r="C141" s="2">
        <v>10</v>
      </c>
      <c r="D141" s="2">
        <v>67</v>
      </c>
      <c r="E141" s="2">
        <v>28.4</v>
      </c>
      <c r="F141" s="2">
        <v>0.38500000000000001</v>
      </c>
      <c r="G141" s="2">
        <v>0.35299999999999998</v>
      </c>
      <c r="H141" s="2">
        <v>0.79100000000000004</v>
      </c>
      <c r="I141" s="2">
        <v>6.3</v>
      </c>
      <c r="J141" s="2">
        <v>1.4</v>
      </c>
      <c r="K141" s="2">
        <v>1.6</v>
      </c>
      <c r="L141" s="2">
        <v>0.6</v>
      </c>
      <c r="M141" s="2">
        <v>2.1</v>
      </c>
      <c r="N141" s="2">
        <v>3.5</v>
      </c>
      <c r="O141" s="2">
        <v>12.8</v>
      </c>
      <c r="P141" s="2">
        <v>0.54300000000000004</v>
      </c>
      <c r="Q141" s="2">
        <v>21.5</v>
      </c>
      <c r="R141" s="2">
        <v>2</v>
      </c>
      <c r="S141" s="2">
        <v>-0.2</v>
      </c>
      <c r="T141" s="2">
        <v>0.9</v>
      </c>
      <c r="U141" s="5">
        <v>-9</v>
      </c>
      <c r="V141" s="51">
        <f t="shared" si="10"/>
        <v>1.0393851626016259</v>
      </c>
      <c r="W141" s="51">
        <f t="shared" si="11"/>
        <v>-0.6399999999999999</v>
      </c>
      <c r="X141" s="51">
        <f t="shared" si="12"/>
        <v>-0.66520650406504045</v>
      </c>
      <c r="Y141" s="49">
        <f t="shared" si="13"/>
        <v>47.195872000000001</v>
      </c>
      <c r="Z141" s="9">
        <f t="shared" si="14"/>
        <v>23.265332747967481</v>
      </c>
    </row>
    <row r="142" spans="1:26" x14ac:dyDescent="0.2">
      <c r="A142" s="2" t="s">
        <v>307</v>
      </c>
      <c r="B142" s="2" t="s">
        <v>46</v>
      </c>
      <c r="C142" s="2">
        <v>10</v>
      </c>
      <c r="D142" s="2">
        <v>81</v>
      </c>
      <c r="E142" s="2">
        <v>19.8</v>
      </c>
      <c r="F142" s="2">
        <v>0.47</v>
      </c>
      <c r="G142" s="2">
        <v>0.34799999999999998</v>
      </c>
      <c r="H142" s="2">
        <v>0.63400000000000001</v>
      </c>
      <c r="I142" s="2">
        <v>3.1</v>
      </c>
      <c r="J142" s="2">
        <v>4.5</v>
      </c>
      <c r="K142" s="2">
        <v>1.2</v>
      </c>
      <c r="L142" s="2">
        <v>0.1</v>
      </c>
      <c r="M142" s="2">
        <v>1.7</v>
      </c>
      <c r="N142" s="2">
        <v>1.4</v>
      </c>
      <c r="O142" s="2">
        <v>6.1</v>
      </c>
      <c r="P142" s="2">
        <v>0.51100000000000001</v>
      </c>
      <c r="Q142" s="2">
        <v>17</v>
      </c>
      <c r="R142" s="2">
        <v>1.9</v>
      </c>
      <c r="S142" s="2">
        <v>-2.1</v>
      </c>
      <c r="T142" s="2">
        <v>0</v>
      </c>
      <c r="U142" s="5">
        <v>-7</v>
      </c>
      <c r="V142" s="51">
        <f t="shared" si="10"/>
        <v>0.69269817073170725</v>
      </c>
      <c r="W142" s="51">
        <f t="shared" si="11"/>
        <v>-0.64000000000000012</v>
      </c>
      <c r="X142" s="51">
        <f t="shared" si="12"/>
        <v>-0.44332682926829275</v>
      </c>
      <c r="Y142" s="49">
        <f t="shared" si="13"/>
        <v>46.614203999999994</v>
      </c>
      <c r="Z142" s="9">
        <f t="shared" si="14"/>
        <v>23.08543858536585</v>
      </c>
    </row>
    <row r="143" spans="1:26" x14ac:dyDescent="0.2">
      <c r="A143" s="2" t="s">
        <v>262</v>
      </c>
      <c r="B143" s="2" t="s">
        <v>35</v>
      </c>
      <c r="C143" s="2">
        <v>56</v>
      </c>
      <c r="D143" s="2">
        <v>80</v>
      </c>
      <c r="E143" s="2">
        <v>25.6</v>
      </c>
      <c r="F143" s="2">
        <v>0.439</v>
      </c>
      <c r="G143" s="2">
        <v>0.27300000000000002</v>
      </c>
      <c r="H143" s="2">
        <v>0.76400000000000001</v>
      </c>
      <c r="I143" s="2">
        <v>2.6</v>
      </c>
      <c r="J143" s="2">
        <v>3.1</v>
      </c>
      <c r="K143" s="2">
        <v>0.8</v>
      </c>
      <c r="L143" s="2">
        <v>0.3</v>
      </c>
      <c r="M143" s="2">
        <v>1.3</v>
      </c>
      <c r="N143" s="2">
        <v>1.6</v>
      </c>
      <c r="O143" s="2">
        <v>8.5</v>
      </c>
      <c r="P143" s="2">
        <v>0.51200000000000001</v>
      </c>
      <c r="Q143" s="2">
        <v>17</v>
      </c>
      <c r="R143" s="2">
        <v>3.5</v>
      </c>
      <c r="S143" s="2">
        <v>-1</v>
      </c>
      <c r="T143" s="2">
        <v>0.5</v>
      </c>
      <c r="U143" s="5">
        <v>-2</v>
      </c>
      <c r="V143" s="51">
        <f t="shared" si="10"/>
        <v>4.9534959349593493</v>
      </c>
      <c r="W143" s="51">
        <f t="shared" si="11"/>
        <v>1.2000000000000002</v>
      </c>
      <c r="X143" s="51">
        <f t="shared" si="12"/>
        <v>5.9441951219512204</v>
      </c>
      <c r="Y143" s="49">
        <f t="shared" si="13"/>
        <v>40.070399999999999</v>
      </c>
      <c r="Z143" s="9">
        <f t="shared" si="14"/>
        <v>23.007297560975609</v>
      </c>
    </row>
    <row r="144" spans="1:26" x14ac:dyDescent="0.2">
      <c r="A144" s="2" t="s">
        <v>276</v>
      </c>
      <c r="B144" s="2" t="s">
        <v>40</v>
      </c>
      <c r="C144" s="2">
        <v>29</v>
      </c>
      <c r="D144" s="2">
        <v>82</v>
      </c>
      <c r="E144" s="2">
        <v>28</v>
      </c>
      <c r="F144" s="2">
        <v>0.45200000000000001</v>
      </c>
      <c r="G144" s="2">
        <v>0.38900000000000001</v>
      </c>
      <c r="H144" s="2">
        <v>0.79300000000000004</v>
      </c>
      <c r="I144" s="2">
        <v>2.8</v>
      </c>
      <c r="J144" s="2">
        <v>3.1</v>
      </c>
      <c r="K144" s="2">
        <v>0.8</v>
      </c>
      <c r="L144" s="2">
        <v>0.2</v>
      </c>
      <c r="M144" s="2">
        <v>1.9</v>
      </c>
      <c r="N144" s="2">
        <v>2.4</v>
      </c>
      <c r="O144" s="2">
        <v>14</v>
      </c>
      <c r="P144" s="2">
        <v>0.54800000000000004</v>
      </c>
      <c r="Q144" s="2">
        <v>23.5</v>
      </c>
      <c r="R144" s="2">
        <v>2.6</v>
      </c>
      <c r="S144" s="2">
        <v>-1.4</v>
      </c>
      <c r="T144" s="2">
        <v>0.4</v>
      </c>
      <c r="U144" s="5">
        <v>-8</v>
      </c>
      <c r="V144" s="51">
        <f t="shared" si="10"/>
        <v>3.9754166666666668</v>
      </c>
      <c r="W144" s="51">
        <f t="shared" si="11"/>
        <v>-0.39999999999999991</v>
      </c>
      <c r="X144" s="51">
        <f t="shared" si="12"/>
        <v>-1.5901666666666663</v>
      </c>
      <c r="Y144" s="49">
        <f t="shared" si="13"/>
        <v>47.17296000000001</v>
      </c>
      <c r="Z144" s="9">
        <f t="shared" si="14"/>
        <v>22.791396666666671</v>
      </c>
    </row>
    <row r="145" spans="1:26" x14ac:dyDescent="0.2">
      <c r="A145" s="2" t="s">
        <v>134</v>
      </c>
      <c r="B145" s="2" t="s">
        <v>29</v>
      </c>
      <c r="C145" s="2">
        <v>44</v>
      </c>
      <c r="D145" s="2">
        <v>81</v>
      </c>
      <c r="E145" s="2">
        <v>26</v>
      </c>
      <c r="F145" s="2">
        <v>0.45900000000000002</v>
      </c>
      <c r="G145" s="2">
        <v>0.39300000000000002</v>
      </c>
      <c r="H145" s="2">
        <v>0.86699999999999999</v>
      </c>
      <c r="I145" s="2">
        <v>2.7</v>
      </c>
      <c r="J145" s="2">
        <v>1.2</v>
      </c>
      <c r="K145" s="2">
        <v>0.8</v>
      </c>
      <c r="L145" s="2">
        <v>0.2</v>
      </c>
      <c r="M145" s="2">
        <v>0.8</v>
      </c>
      <c r="N145" s="2">
        <v>2.4</v>
      </c>
      <c r="O145" s="2">
        <v>10.3</v>
      </c>
      <c r="P145" s="2">
        <v>0.57199999999999995</v>
      </c>
      <c r="Q145" s="2">
        <v>16.399999999999999</v>
      </c>
      <c r="R145" s="2">
        <v>4.3</v>
      </c>
      <c r="S145" s="2">
        <v>-0.7</v>
      </c>
      <c r="T145" s="2">
        <v>0.7</v>
      </c>
      <c r="U145" s="5">
        <v>4</v>
      </c>
      <c r="V145" s="51">
        <f t="shared" si="10"/>
        <v>3.8609999999999993</v>
      </c>
      <c r="W145" s="51">
        <f t="shared" si="11"/>
        <v>2.8</v>
      </c>
      <c r="X145" s="51">
        <f t="shared" si="12"/>
        <v>10.810799999999997</v>
      </c>
      <c r="Y145" s="49">
        <f t="shared" si="13"/>
        <v>34.770383999999993</v>
      </c>
      <c r="Z145" s="9">
        <f t="shared" si="14"/>
        <v>22.790591999999997</v>
      </c>
    </row>
    <row r="146" spans="1:26" x14ac:dyDescent="0.2">
      <c r="A146" s="2" t="s">
        <v>171</v>
      </c>
      <c r="B146" s="2" t="s">
        <v>33</v>
      </c>
      <c r="C146" s="2">
        <v>42</v>
      </c>
      <c r="D146" s="2">
        <v>80</v>
      </c>
      <c r="E146" s="2">
        <v>27.4</v>
      </c>
      <c r="F146" s="2">
        <v>0.40600000000000003</v>
      </c>
      <c r="G146" s="2">
        <v>0.28199999999999997</v>
      </c>
      <c r="H146" s="2">
        <v>0.84699999999999998</v>
      </c>
      <c r="I146" s="2">
        <v>3.2</v>
      </c>
      <c r="J146" s="2">
        <v>3.6</v>
      </c>
      <c r="K146" s="2">
        <v>0.9</v>
      </c>
      <c r="L146" s="2">
        <v>0.2</v>
      </c>
      <c r="M146" s="2">
        <v>1.5</v>
      </c>
      <c r="N146" s="2">
        <v>1.8</v>
      </c>
      <c r="O146" s="2">
        <v>9.5</v>
      </c>
      <c r="P146" s="2">
        <v>0.502</v>
      </c>
      <c r="Q146" s="2">
        <v>18.399999999999999</v>
      </c>
      <c r="R146" s="2">
        <v>2.7</v>
      </c>
      <c r="S146" s="2">
        <v>-0.9</v>
      </c>
      <c r="T146" s="2">
        <v>0.6</v>
      </c>
      <c r="U146" s="5">
        <v>-6</v>
      </c>
      <c r="V146" s="51">
        <f t="shared" si="10"/>
        <v>4.3038048780487799</v>
      </c>
      <c r="W146" s="51">
        <f t="shared" si="11"/>
        <v>0.11999999999999988</v>
      </c>
      <c r="X146" s="51">
        <f t="shared" si="12"/>
        <v>0.51645658536585304</v>
      </c>
      <c r="Y146" s="49">
        <f t="shared" si="13"/>
        <v>44.828800000000001</v>
      </c>
      <c r="Z146" s="9">
        <f t="shared" si="14"/>
        <v>22.672628292682926</v>
      </c>
    </row>
    <row r="147" spans="1:26" x14ac:dyDescent="0.2">
      <c r="A147" s="2" t="s">
        <v>358</v>
      </c>
      <c r="B147" s="2" t="s">
        <v>35</v>
      </c>
      <c r="C147" s="2">
        <v>56</v>
      </c>
      <c r="D147" s="2">
        <v>79</v>
      </c>
      <c r="E147" s="2">
        <v>25.6</v>
      </c>
      <c r="F147" s="2">
        <v>0.41399999999999998</v>
      </c>
      <c r="G147" s="2">
        <v>0.36199999999999999</v>
      </c>
      <c r="H147" s="2">
        <v>0.85299999999999998</v>
      </c>
      <c r="I147" s="2">
        <v>4.3</v>
      </c>
      <c r="J147" s="2">
        <v>1.2</v>
      </c>
      <c r="K147" s="2">
        <v>0.7</v>
      </c>
      <c r="L147" s="2">
        <v>0.4</v>
      </c>
      <c r="M147" s="2">
        <v>0.8</v>
      </c>
      <c r="N147" s="2">
        <v>1.6</v>
      </c>
      <c r="O147" s="2">
        <v>6.9</v>
      </c>
      <c r="P147" s="2">
        <v>0.53400000000000003</v>
      </c>
      <c r="Q147" s="2">
        <v>12.9</v>
      </c>
      <c r="R147" s="2">
        <v>3.6</v>
      </c>
      <c r="S147" s="2">
        <v>1</v>
      </c>
      <c r="T147" s="2">
        <v>1.5</v>
      </c>
      <c r="U147" s="5">
        <v>1</v>
      </c>
      <c r="V147" s="51">
        <f t="shared" si="10"/>
        <v>3.711843902439024</v>
      </c>
      <c r="W147" s="51">
        <f t="shared" si="11"/>
        <v>2.2400000000000002</v>
      </c>
      <c r="X147" s="51">
        <f t="shared" si="12"/>
        <v>8.3145303414634153</v>
      </c>
      <c r="Y147" s="49">
        <f t="shared" si="13"/>
        <v>36.480936</v>
      </c>
      <c r="Z147" s="9">
        <f t="shared" si="14"/>
        <v>22.397733170731708</v>
      </c>
    </row>
    <row r="148" spans="1:26" x14ac:dyDescent="0.2">
      <c r="A148" s="2" t="s">
        <v>390</v>
      </c>
      <c r="B148" s="2" t="s">
        <v>20</v>
      </c>
      <c r="C148" s="2">
        <v>48</v>
      </c>
      <c r="D148" s="2">
        <v>80</v>
      </c>
      <c r="E148" s="2">
        <v>20.3</v>
      </c>
      <c r="F148" s="2">
        <v>0.42099999999999999</v>
      </c>
      <c r="G148" s="2">
        <v>0.32200000000000001</v>
      </c>
      <c r="H148" s="2">
        <v>0.79100000000000004</v>
      </c>
      <c r="I148" s="2">
        <v>2.6</v>
      </c>
      <c r="J148" s="2">
        <v>4.4000000000000004</v>
      </c>
      <c r="K148" s="2">
        <v>0.9</v>
      </c>
      <c r="L148" s="2">
        <v>0.1</v>
      </c>
      <c r="M148" s="2">
        <v>2.2999999999999998</v>
      </c>
      <c r="N148" s="2">
        <v>1.7</v>
      </c>
      <c r="O148" s="2">
        <v>11</v>
      </c>
      <c r="P148" s="2">
        <v>0.51</v>
      </c>
      <c r="Q148" s="2">
        <v>28.8</v>
      </c>
      <c r="R148" s="2">
        <v>2.2000000000000002</v>
      </c>
      <c r="S148" s="2">
        <v>-1.4</v>
      </c>
      <c r="T148" s="2">
        <v>0.3</v>
      </c>
      <c r="U148" s="5">
        <v>-6</v>
      </c>
      <c r="V148" s="51">
        <f t="shared" si="10"/>
        <v>5.7038048780487802</v>
      </c>
      <c r="W148" s="51">
        <f t="shared" si="11"/>
        <v>-0.20000000000000018</v>
      </c>
      <c r="X148" s="51">
        <f t="shared" si="12"/>
        <v>-1.140760975609757</v>
      </c>
      <c r="Y148" s="49">
        <f t="shared" si="13"/>
        <v>45.856000000000002</v>
      </c>
      <c r="Z148" s="9">
        <f t="shared" si="14"/>
        <v>22.357619512195122</v>
      </c>
    </row>
    <row r="149" spans="1:26" x14ac:dyDescent="0.2">
      <c r="A149" s="2" t="s">
        <v>572</v>
      </c>
      <c r="B149" s="2" t="s">
        <v>24</v>
      </c>
      <c r="C149" s="2">
        <v>67</v>
      </c>
      <c r="D149" s="2">
        <v>76</v>
      </c>
      <c r="E149" s="2">
        <v>18.2</v>
      </c>
      <c r="F149" s="2">
        <v>0.52700000000000002</v>
      </c>
      <c r="G149" s="2">
        <v>0.36199999999999999</v>
      </c>
      <c r="H149" s="2">
        <v>0.73699999999999999</v>
      </c>
      <c r="I149" s="2">
        <v>3.1</v>
      </c>
      <c r="J149" s="2">
        <v>2.2999999999999998</v>
      </c>
      <c r="K149" s="2">
        <v>0.3</v>
      </c>
      <c r="L149" s="2">
        <v>0.3</v>
      </c>
      <c r="M149" s="2">
        <v>1.3</v>
      </c>
      <c r="N149" s="2">
        <v>1.3</v>
      </c>
      <c r="O149" s="2">
        <v>6.4</v>
      </c>
      <c r="P149" s="2">
        <v>0.58199999999999996</v>
      </c>
      <c r="Q149" s="2">
        <v>17</v>
      </c>
      <c r="R149" s="2">
        <v>3.8</v>
      </c>
      <c r="S149" s="2">
        <v>1.2</v>
      </c>
      <c r="T149" s="2">
        <v>1.1000000000000001</v>
      </c>
      <c r="U149" s="5">
        <v>7</v>
      </c>
      <c r="V149" s="51">
        <f t="shared" si="10"/>
        <v>4.002705284552845</v>
      </c>
      <c r="W149" s="51">
        <f t="shared" si="11"/>
        <v>3.3600000000000003</v>
      </c>
      <c r="X149" s="51">
        <f t="shared" si="12"/>
        <v>13.44908975609756</v>
      </c>
      <c r="Y149" s="49">
        <f t="shared" si="13"/>
        <v>30.688192000000001</v>
      </c>
      <c r="Z149" s="9">
        <f t="shared" si="14"/>
        <v>22.068640878048782</v>
      </c>
    </row>
    <row r="150" spans="1:26" x14ac:dyDescent="0.2">
      <c r="A150" s="2" t="s">
        <v>182</v>
      </c>
      <c r="B150" s="2" t="s">
        <v>28</v>
      </c>
      <c r="C150" s="2">
        <v>32</v>
      </c>
      <c r="D150" s="2">
        <v>82</v>
      </c>
      <c r="E150" s="2">
        <v>24.8</v>
      </c>
      <c r="F150" s="2">
        <v>0.39300000000000002</v>
      </c>
      <c r="G150" s="2">
        <v>0.34399999999999997</v>
      </c>
      <c r="H150" s="2">
        <v>0.754</v>
      </c>
      <c r="I150" s="2">
        <v>3.5</v>
      </c>
      <c r="J150" s="2">
        <v>2.5</v>
      </c>
      <c r="K150" s="2">
        <v>0.9</v>
      </c>
      <c r="L150" s="2">
        <v>0.3</v>
      </c>
      <c r="M150" s="2">
        <v>0.7</v>
      </c>
      <c r="N150" s="2">
        <v>2.2000000000000002</v>
      </c>
      <c r="O150" s="2">
        <v>7.6</v>
      </c>
      <c r="P150" s="2">
        <v>0.49</v>
      </c>
      <c r="Q150" s="2">
        <v>15.6</v>
      </c>
      <c r="R150" s="2">
        <v>3.3</v>
      </c>
      <c r="S150" s="2">
        <v>-0.4</v>
      </c>
      <c r="T150" s="2">
        <v>0.8</v>
      </c>
      <c r="U150" s="5">
        <v>-3</v>
      </c>
      <c r="V150" s="51">
        <f t="shared" si="10"/>
        <v>2.5792000000000002</v>
      </c>
      <c r="W150" s="51">
        <f t="shared" si="11"/>
        <v>1.04</v>
      </c>
      <c r="X150" s="51">
        <f t="shared" si="12"/>
        <v>2.6823680000000003</v>
      </c>
      <c r="Y150" s="49">
        <f t="shared" si="13"/>
        <v>40.586719999999993</v>
      </c>
      <c r="Z150" s="9">
        <f t="shared" si="14"/>
        <v>21.634543999999998</v>
      </c>
    </row>
    <row r="151" spans="1:26" x14ac:dyDescent="0.2">
      <c r="A151" s="2" t="s">
        <v>528</v>
      </c>
      <c r="B151" s="2" t="s">
        <v>19</v>
      </c>
      <c r="C151" s="2">
        <v>23</v>
      </c>
      <c r="D151" s="2">
        <v>79</v>
      </c>
      <c r="E151" s="2">
        <v>21.3</v>
      </c>
      <c r="F151" s="2">
        <v>0.42699999999999999</v>
      </c>
      <c r="G151" s="2">
        <v>0.39300000000000002</v>
      </c>
      <c r="H151" s="2">
        <v>0.77400000000000002</v>
      </c>
      <c r="I151" s="2">
        <v>3.8</v>
      </c>
      <c r="J151" s="2">
        <v>1.1000000000000001</v>
      </c>
      <c r="K151" s="2">
        <v>0.4</v>
      </c>
      <c r="L151" s="2">
        <v>0.3</v>
      </c>
      <c r="M151" s="2">
        <v>1.1000000000000001</v>
      </c>
      <c r="N151" s="2">
        <v>2</v>
      </c>
      <c r="O151" s="2">
        <v>12.2</v>
      </c>
      <c r="P151" s="2">
        <v>0.57099999999999995</v>
      </c>
      <c r="Q151" s="2">
        <v>23.4</v>
      </c>
      <c r="R151" s="2">
        <v>3.8</v>
      </c>
      <c r="S151" s="2">
        <v>-0.5</v>
      </c>
      <c r="T151" s="2">
        <v>0.7</v>
      </c>
      <c r="U151" s="5">
        <v>1</v>
      </c>
      <c r="V151" s="51">
        <f t="shared" si="10"/>
        <v>2.3008870426829264</v>
      </c>
      <c r="W151" s="51">
        <f t="shared" si="11"/>
        <v>2</v>
      </c>
      <c r="X151" s="51">
        <f t="shared" si="12"/>
        <v>4.6017740853658529</v>
      </c>
      <c r="Y151" s="49">
        <f t="shared" si="13"/>
        <v>38.476791999999989</v>
      </c>
      <c r="Z151" s="9">
        <f t="shared" si="14"/>
        <v>21.539283042682921</v>
      </c>
    </row>
    <row r="152" spans="1:26" x14ac:dyDescent="0.2">
      <c r="A152" s="2" t="s">
        <v>119</v>
      </c>
      <c r="B152" s="2" t="s">
        <v>38</v>
      </c>
      <c r="C152" s="2">
        <v>33</v>
      </c>
      <c r="D152" s="2">
        <v>66</v>
      </c>
      <c r="E152" s="2">
        <v>21.4</v>
      </c>
      <c r="F152" s="2">
        <v>0.56299999999999994</v>
      </c>
      <c r="G152" s="2">
        <v>0</v>
      </c>
      <c r="H152" s="2">
        <v>0.64800000000000002</v>
      </c>
      <c r="I152" s="2">
        <v>5.3</v>
      </c>
      <c r="J152" s="2">
        <v>0.6</v>
      </c>
      <c r="K152" s="2">
        <v>0.7</v>
      </c>
      <c r="L152" s="2">
        <v>1</v>
      </c>
      <c r="M152" s="2">
        <v>0.7</v>
      </c>
      <c r="N152" s="2">
        <v>2.2000000000000002</v>
      </c>
      <c r="O152" s="2">
        <v>7</v>
      </c>
      <c r="P152" s="2">
        <v>0.58799999999999997</v>
      </c>
      <c r="Q152" s="2">
        <v>13.2</v>
      </c>
      <c r="R152" s="2">
        <v>3.8</v>
      </c>
      <c r="S152" s="2">
        <v>0.7</v>
      </c>
      <c r="T152" s="2">
        <v>1</v>
      </c>
      <c r="U152" s="5">
        <v>12</v>
      </c>
      <c r="V152" s="51">
        <f t="shared" si="10"/>
        <v>1.5631134146341461</v>
      </c>
      <c r="W152" s="51">
        <f t="shared" si="11"/>
        <v>4.32</v>
      </c>
      <c r="X152" s="51">
        <f t="shared" si="12"/>
        <v>6.7526499512195119</v>
      </c>
      <c r="Y152" s="49">
        <f t="shared" si="13"/>
        <v>35.84064</v>
      </c>
      <c r="Z152" s="9">
        <f t="shared" si="14"/>
        <v>21.296644975609755</v>
      </c>
    </row>
    <row r="153" spans="1:26" x14ac:dyDescent="0.2">
      <c r="A153" s="2" t="s">
        <v>385</v>
      </c>
      <c r="B153" s="2" t="s">
        <v>39</v>
      </c>
      <c r="C153" s="2">
        <v>17</v>
      </c>
      <c r="D153" s="2">
        <v>80</v>
      </c>
      <c r="E153" s="2">
        <v>28.2</v>
      </c>
      <c r="F153" s="2">
        <v>0.41</v>
      </c>
      <c r="G153" s="2">
        <v>0.35099999999999998</v>
      </c>
      <c r="H153" s="2">
        <v>0.73699999999999999</v>
      </c>
      <c r="I153" s="2">
        <v>3.4</v>
      </c>
      <c r="J153" s="2">
        <v>3.3</v>
      </c>
      <c r="K153" s="2">
        <v>1.2</v>
      </c>
      <c r="L153" s="2">
        <v>0.2</v>
      </c>
      <c r="M153" s="2">
        <v>2.5</v>
      </c>
      <c r="N153" s="2">
        <v>1.8</v>
      </c>
      <c r="O153" s="2">
        <v>13.2</v>
      </c>
      <c r="P153" s="2">
        <v>0.50700000000000001</v>
      </c>
      <c r="Q153" s="2">
        <v>24.1</v>
      </c>
      <c r="R153" s="2">
        <v>0</v>
      </c>
      <c r="S153" s="2">
        <v>-1.8</v>
      </c>
      <c r="T153" s="2">
        <v>0.1</v>
      </c>
      <c r="U153" s="5">
        <v>-16</v>
      </c>
      <c r="V153" s="51">
        <f t="shared" si="10"/>
        <v>2.3482804878048777</v>
      </c>
      <c r="W153" s="51">
        <f t="shared" si="11"/>
        <v>-3.16</v>
      </c>
      <c r="X153" s="51">
        <f t="shared" si="12"/>
        <v>-7.420566341463414</v>
      </c>
      <c r="Y153" s="49">
        <f t="shared" si="13"/>
        <v>49.991679999999988</v>
      </c>
      <c r="Z153" s="9">
        <f t="shared" si="14"/>
        <v>21.285556829268288</v>
      </c>
    </row>
    <row r="154" spans="1:26" x14ac:dyDescent="0.2">
      <c r="A154" s="2" t="s">
        <v>74</v>
      </c>
      <c r="B154" s="2" t="s">
        <v>47</v>
      </c>
      <c r="C154" s="2">
        <v>44</v>
      </c>
      <c r="D154" s="2">
        <v>81</v>
      </c>
      <c r="E154" s="2">
        <v>15.2</v>
      </c>
      <c r="F154" s="2">
        <v>0.505</v>
      </c>
      <c r="G154" s="2">
        <v>0</v>
      </c>
      <c r="H154" s="2">
        <v>0.76400000000000001</v>
      </c>
      <c r="I154" s="2">
        <v>4.7</v>
      </c>
      <c r="J154" s="2">
        <v>0.6</v>
      </c>
      <c r="K154" s="2">
        <v>0.3</v>
      </c>
      <c r="L154" s="2">
        <v>0.6</v>
      </c>
      <c r="M154" s="2">
        <v>0.8</v>
      </c>
      <c r="N154" s="2">
        <v>1.9</v>
      </c>
      <c r="O154" s="2">
        <v>6.3</v>
      </c>
      <c r="P154" s="2">
        <v>0.56299999999999994</v>
      </c>
      <c r="Q154" s="2">
        <v>18.5</v>
      </c>
      <c r="R154" s="2">
        <v>4.0999999999999996</v>
      </c>
      <c r="S154" s="2">
        <v>-0.2</v>
      </c>
      <c r="T154" s="2">
        <v>0.6</v>
      </c>
      <c r="U154" s="5">
        <v>10</v>
      </c>
      <c r="V154" s="51">
        <f t="shared" si="10"/>
        <v>2.5462317073170735</v>
      </c>
      <c r="W154" s="51">
        <f t="shared" si="11"/>
        <v>3.88</v>
      </c>
      <c r="X154" s="51">
        <f t="shared" si="12"/>
        <v>9.8793790243902446</v>
      </c>
      <c r="Y154" s="49">
        <f t="shared" si="13"/>
        <v>32.681555999999993</v>
      </c>
      <c r="Z154" s="9">
        <f t="shared" si="14"/>
        <v>21.28046751219512</v>
      </c>
    </row>
    <row r="155" spans="1:26" x14ac:dyDescent="0.2">
      <c r="A155" s="2" t="s">
        <v>271</v>
      </c>
      <c r="B155" s="2" t="s">
        <v>38</v>
      </c>
      <c r="C155" s="2">
        <v>33</v>
      </c>
      <c r="D155" s="2">
        <v>78</v>
      </c>
      <c r="E155" s="2">
        <v>19</v>
      </c>
      <c r="F155" s="2">
        <v>0.53200000000000003</v>
      </c>
      <c r="G155" s="3"/>
      <c r="H155" s="2">
        <v>0.54800000000000004</v>
      </c>
      <c r="I155" s="2">
        <v>5.4</v>
      </c>
      <c r="J155" s="2">
        <v>0.4</v>
      </c>
      <c r="K155" s="2">
        <v>0.5</v>
      </c>
      <c r="L155" s="2">
        <v>0.9</v>
      </c>
      <c r="M155" s="2">
        <v>0.6</v>
      </c>
      <c r="N155" s="2">
        <v>2.4</v>
      </c>
      <c r="O155" s="2">
        <v>6.8</v>
      </c>
      <c r="P155" s="2">
        <v>0.54</v>
      </c>
      <c r="Q155" s="2">
        <v>15.4</v>
      </c>
      <c r="R155" s="2">
        <v>3.5</v>
      </c>
      <c r="S155" s="2">
        <v>-1.2</v>
      </c>
      <c r="T155" s="2">
        <v>0.3</v>
      </c>
      <c r="U155" s="5">
        <v>6</v>
      </c>
      <c r="V155" s="51">
        <f t="shared" si="10"/>
        <v>1.9134969512195121</v>
      </c>
      <c r="W155" s="51">
        <f t="shared" si="11"/>
        <v>2.72</v>
      </c>
      <c r="X155" s="51">
        <f t="shared" si="12"/>
        <v>5.204711707317073</v>
      </c>
      <c r="Y155" s="49">
        <f t="shared" si="13"/>
        <v>37.290239999999997</v>
      </c>
      <c r="Z155" s="9">
        <f t="shared" si="14"/>
        <v>21.247475853658536</v>
      </c>
    </row>
    <row r="156" spans="1:26" x14ac:dyDescent="0.2">
      <c r="A156" s="2" t="s">
        <v>147</v>
      </c>
      <c r="B156" s="2" t="s">
        <v>22</v>
      </c>
      <c r="C156" s="2">
        <v>57</v>
      </c>
      <c r="D156" s="2">
        <v>76</v>
      </c>
      <c r="E156" s="2">
        <v>24.6</v>
      </c>
      <c r="F156" s="2">
        <v>0.40500000000000003</v>
      </c>
      <c r="G156" s="2">
        <v>0.41</v>
      </c>
      <c r="H156" s="2">
        <v>0.86399999999999999</v>
      </c>
      <c r="I156" s="2">
        <v>2.1</v>
      </c>
      <c r="J156" s="2">
        <v>4.4000000000000004</v>
      </c>
      <c r="K156" s="2">
        <v>0.6</v>
      </c>
      <c r="L156" s="2">
        <v>0.1</v>
      </c>
      <c r="M156" s="2">
        <v>1.5</v>
      </c>
      <c r="N156" s="2">
        <v>2.2999999999999998</v>
      </c>
      <c r="O156" s="2">
        <v>7.5</v>
      </c>
      <c r="P156" s="2">
        <v>0.52700000000000002</v>
      </c>
      <c r="Q156" s="2">
        <v>15.9</v>
      </c>
      <c r="R156" s="2">
        <v>3.8</v>
      </c>
      <c r="S156" s="2">
        <v>-1.6</v>
      </c>
      <c r="T156" s="2">
        <v>0.2</v>
      </c>
      <c r="U156" s="5">
        <v>1</v>
      </c>
      <c r="V156" s="51">
        <f t="shared" si="10"/>
        <v>4.3049250000000008</v>
      </c>
      <c r="W156" s="51">
        <f t="shared" si="11"/>
        <v>1.8</v>
      </c>
      <c r="X156" s="51">
        <f t="shared" si="12"/>
        <v>7.7488650000000012</v>
      </c>
      <c r="Y156" s="49">
        <f t="shared" si="13"/>
        <v>34.572399999999995</v>
      </c>
      <c r="Z156" s="9">
        <f t="shared" si="14"/>
        <v>21.160632499999998</v>
      </c>
    </row>
    <row r="157" spans="1:26" x14ac:dyDescent="0.2">
      <c r="A157" s="2" t="s">
        <v>136</v>
      </c>
      <c r="B157" s="2" t="s">
        <v>45</v>
      </c>
      <c r="C157" s="2">
        <v>53</v>
      </c>
      <c r="D157" s="2">
        <v>79</v>
      </c>
      <c r="E157" s="2">
        <v>26.9</v>
      </c>
      <c r="F157" s="2">
        <v>0.40400000000000003</v>
      </c>
      <c r="G157" s="2">
        <v>0.34</v>
      </c>
      <c r="H157" s="2">
        <v>0.90400000000000003</v>
      </c>
      <c r="I157" s="2">
        <v>1.8</v>
      </c>
      <c r="J157" s="2">
        <v>2.2999999999999998</v>
      </c>
      <c r="K157" s="2">
        <v>0.7</v>
      </c>
      <c r="L157" s="2">
        <v>0.2</v>
      </c>
      <c r="M157" s="2">
        <v>1.4</v>
      </c>
      <c r="N157" s="2">
        <v>1.5</v>
      </c>
      <c r="O157" s="2">
        <v>14.2</v>
      </c>
      <c r="P157" s="2">
        <v>0.52900000000000003</v>
      </c>
      <c r="Q157" s="2">
        <v>24.9</v>
      </c>
      <c r="R157" s="2">
        <v>3.3</v>
      </c>
      <c r="S157" s="2">
        <v>-2.6</v>
      </c>
      <c r="T157" s="2">
        <v>-0.3</v>
      </c>
      <c r="U157" s="5">
        <v>-5</v>
      </c>
      <c r="V157" s="51">
        <f t="shared" si="10"/>
        <v>7.1252400152439019</v>
      </c>
      <c r="W157" s="51">
        <f t="shared" si="11"/>
        <v>0.20000000000000018</v>
      </c>
      <c r="X157" s="51">
        <f t="shared" si="12"/>
        <v>1.4250480030487818</v>
      </c>
      <c r="Y157" s="49">
        <f t="shared" si="13"/>
        <v>40.832887999999997</v>
      </c>
      <c r="Z157" s="9">
        <f t="shared" si="14"/>
        <v>21.128968001524388</v>
      </c>
    </row>
    <row r="158" spans="1:26" x14ac:dyDescent="0.2">
      <c r="A158" s="2" t="s">
        <v>452</v>
      </c>
      <c r="B158" s="2" t="s">
        <v>45</v>
      </c>
      <c r="C158" s="2">
        <v>53</v>
      </c>
      <c r="D158" s="2">
        <v>60</v>
      </c>
      <c r="E158" s="2">
        <v>13.3</v>
      </c>
      <c r="F158" s="2">
        <v>0.59599999999999997</v>
      </c>
      <c r="G158" s="3"/>
      <c r="H158" s="2">
        <v>0.71399999999999997</v>
      </c>
      <c r="I158" s="2">
        <v>4.8</v>
      </c>
      <c r="J158" s="2">
        <v>0.8</v>
      </c>
      <c r="K158" s="2">
        <v>0.8</v>
      </c>
      <c r="L158" s="2">
        <v>1.1000000000000001</v>
      </c>
      <c r="M158" s="2">
        <v>1.1000000000000001</v>
      </c>
      <c r="N158" s="2">
        <v>2.2999999999999998</v>
      </c>
      <c r="O158" s="2">
        <v>5.5</v>
      </c>
      <c r="P158" s="2">
        <v>0.626</v>
      </c>
      <c r="Q158" s="2">
        <v>18.399999999999999</v>
      </c>
      <c r="R158" s="2">
        <v>3.5</v>
      </c>
      <c r="S158" s="2">
        <v>4.8</v>
      </c>
      <c r="T158" s="2">
        <v>1.4</v>
      </c>
      <c r="U158" s="5">
        <v>19</v>
      </c>
      <c r="V158" s="51">
        <f t="shared" si="10"/>
        <v>1.9771585365853657</v>
      </c>
      <c r="W158" s="51">
        <f t="shared" si="11"/>
        <v>5.76</v>
      </c>
      <c r="X158" s="51">
        <f t="shared" si="12"/>
        <v>11.388433170731705</v>
      </c>
      <c r="Y158" s="49">
        <f t="shared" si="13"/>
        <v>30.487200000000009</v>
      </c>
      <c r="Z158" s="9">
        <f t="shared" si="14"/>
        <v>20.937816585365859</v>
      </c>
    </row>
    <row r="159" spans="1:26" x14ac:dyDescent="0.2">
      <c r="A159" s="2" t="s">
        <v>263</v>
      </c>
      <c r="B159" s="2" t="s">
        <v>37</v>
      </c>
      <c r="C159" s="2">
        <v>48</v>
      </c>
      <c r="D159" s="2">
        <v>81</v>
      </c>
      <c r="E159" s="2">
        <v>21.1</v>
      </c>
      <c r="F159" s="2">
        <v>0.41</v>
      </c>
      <c r="G159" s="2">
        <v>0.33700000000000002</v>
      </c>
      <c r="H159" s="2">
        <v>0.73</v>
      </c>
      <c r="I159" s="2">
        <v>4.0999999999999996</v>
      </c>
      <c r="J159" s="2">
        <v>1.2</v>
      </c>
      <c r="K159" s="2">
        <v>0.5</v>
      </c>
      <c r="L159" s="2">
        <v>0.5</v>
      </c>
      <c r="M159" s="2">
        <v>0.7</v>
      </c>
      <c r="N159" s="2">
        <v>1.6</v>
      </c>
      <c r="O159" s="2">
        <v>7.5</v>
      </c>
      <c r="P159" s="2">
        <v>0.51300000000000001</v>
      </c>
      <c r="Q159" s="2">
        <v>17.100000000000001</v>
      </c>
      <c r="R159" s="2">
        <v>3.3</v>
      </c>
      <c r="S159" s="2">
        <v>-1.2</v>
      </c>
      <c r="T159" s="2">
        <v>0.3</v>
      </c>
      <c r="U159" s="5">
        <v>0</v>
      </c>
      <c r="V159" s="51">
        <f t="shared" si="10"/>
        <v>3.5640987804878055</v>
      </c>
      <c r="W159" s="51">
        <f t="shared" si="11"/>
        <v>1.44</v>
      </c>
      <c r="X159" s="51">
        <f t="shared" si="12"/>
        <v>5.1323022439024397</v>
      </c>
      <c r="Y159" s="49">
        <f t="shared" si="13"/>
        <v>36.506700000000002</v>
      </c>
      <c r="Z159" s="9">
        <f t="shared" si="14"/>
        <v>20.81950112195122</v>
      </c>
    </row>
    <row r="160" spans="1:26" x14ac:dyDescent="0.2">
      <c r="A160" s="2" t="s">
        <v>56</v>
      </c>
      <c r="B160" s="2" t="s">
        <v>24</v>
      </c>
      <c r="C160" s="2">
        <v>67</v>
      </c>
      <c r="D160" s="2">
        <v>78</v>
      </c>
      <c r="E160" s="2">
        <v>16</v>
      </c>
      <c r="F160" s="2">
        <v>0.46800000000000003</v>
      </c>
      <c r="G160" s="2">
        <v>0.32400000000000001</v>
      </c>
      <c r="H160" s="2">
        <v>0.747</v>
      </c>
      <c r="I160" s="2">
        <v>3.1</v>
      </c>
      <c r="J160" s="2">
        <v>1.6</v>
      </c>
      <c r="K160" s="2">
        <v>0.8</v>
      </c>
      <c r="L160" s="2">
        <v>0.4</v>
      </c>
      <c r="M160" s="2">
        <v>0.8</v>
      </c>
      <c r="N160" s="2">
        <v>1.2</v>
      </c>
      <c r="O160" s="2">
        <v>4.5</v>
      </c>
      <c r="P160" s="2">
        <v>0.52800000000000002</v>
      </c>
      <c r="Q160" s="2">
        <v>14.4</v>
      </c>
      <c r="R160" s="2">
        <v>3.5</v>
      </c>
      <c r="S160" s="2">
        <v>1.8</v>
      </c>
      <c r="T160" s="2">
        <v>1.2</v>
      </c>
      <c r="U160" s="5">
        <v>7</v>
      </c>
      <c r="V160" s="51">
        <f t="shared" si="10"/>
        <v>3.0591219512195127</v>
      </c>
      <c r="W160" s="51">
        <f t="shared" si="11"/>
        <v>3.2800000000000002</v>
      </c>
      <c r="X160" s="51">
        <f t="shared" si="12"/>
        <v>10.033920000000002</v>
      </c>
      <c r="Y160" s="49">
        <f t="shared" si="13"/>
        <v>31.499520000000004</v>
      </c>
      <c r="Z160" s="9">
        <f t="shared" si="14"/>
        <v>20.766720000000003</v>
      </c>
    </row>
    <row r="161" spans="1:26" x14ac:dyDescent="0.2">
      <c r="A161" s="2" t="s">
        <v>268</v>
      </c>
      <c r="B161" s="2" t="s">
        <v>19</v>
      </c>
      <c r="C161" s="2">
        <v>23</v>
      </c>
      <c r="D161" s="2">
        <v>52</v>
      </c>
      <c r="E161" s="2">
        <v>36</v>
      </c>
      <c r="F161" s="2">
        <v>0.41499999999999998</v>
      </c>
      <c r="G161" s="2">
        <v>0.34200000000000003</v>
      </c>
      <c r="H161" s="2">
        <v>0.85199999999999998</v>
      </c>
      <c r="I161" s="2">
        <v>3.9</v>
      </c>
      <c r="J161" s="2">
        <v>5.0999999999999996</v>
      </c>
      <c r="K161" s="2">
        <v>1.2</v>
      </c>
      <c r="L161" s="2">
        <v>0.4</v>
      </c>
      <c r="M161" s="2">
        <v>3.4</v>
      </c>
      <c r="N161" s="2">
        <v>2.4</v>
      </c>
      <c r="O161" s="2">
        <v>19.600000000000001</v>
      </c>
      <c r="P161" s="2">
        <v>0.52200000000000002</v>
      </c>
      <c r="Q161" s="2">
        <v>26.2</v>
      </c>
      <c r="R161" s="2">
        <v>1.7</v>
      </c>
      <c r="S161" s="2">
        <v>-0.3</v>
      </c>
      <c r="T161" s="2">
        <v>0.8</v>
      </c>
      <c r="U161" s="5">
        <v>-11</v>
      </c>
      <c r="V161" s="51">
        <f t="shared" si="10"/>
        <v>2.8660243902439024</v>
      </c>
      <c r="W161" s="51">
        <f t="shared" si="11"/>
        <v>-1.2000000000000002</v>
      </c>
      <c r="X161" s="51">
        <f t="shared" si="12"/>
        <v>-3.4392292682926833</v>
      </c>
      <c r="Y161" s="49">
        <f t="shared" si="13"/>
        <v>44.847296000000007</v>
      </c>
      <c r="Z161" s="9">
        <f t="shared" si="14"/>
        <v>20.704033365853661</v>
      </c>
    </row>
    <row r="162" spans="1:26" x14ac:dyDescent="0.2">
      <c r="A162" s="2" t="s">
        <v>382</v>
      </c>
      <c r="B162" s="2" t="s">
        <v>35</v>
      </c>
      <c r="C162" s="2">
        <v>56</v>
      </c>
      <c r="D162" s="2">
        <v>73</v>
      </c>
      <c r="E162" s="2">
        <v>23.9</v>
      </c>
      <c r="F162" s="2">
        <v>0.43099999999999999</v>
      </c>
      <c r="G162" s="2">
        <v>0.38600000000000001</v>
      </c>
      <c r="H162" s="2">
        <v>0.79</v>
      </c>
      <c r="I162" s="2">
        <v>2.5</v>
      </c>
      <c r="J162" s="2">
        <v>0.8</v>
      </c>
      <c r="K162" s="2">
        <v>0.7</v>
      </c>
      <c r="L162" s="2">
        <v>0.3</v>
      </c>
      <c r="M162" s="2">
        <v>0.6</v>
      </c>
      <c r="N162" s="2">
        <v>1.6</v>
      </c>
      <c r="O162" s="2">
        <v>9.9</v>
      </c>
      <c r="P162" s="2">
        <v>0.55100000000000005</v>
      </c>
      <c r="Q162" s="2">
        <v>18.2</v>
      </c>
      <c r="R162" s="2">
        <v>3.6</v>
      </c>
      <c r="S162" s="2">
        <v>-0.2</v>
      </c>
      <c r="T162" s="2">
        <v>0.8</v>
      </c>
      <c r="U162" s="5">
        <v>3</v>
      </c>
      <c r="V162" s="51">
        <f t="shared" si="10"/>
        <v>4.5177800813008133</v>
      </c>
      <c r="W162" s="51">
        <f t="shared" si="11"/>
        <v>2.3600000000000003</v>
      </c>
      <c r="X162" s="51">
        <f t="shared" si="12"/>
        <v>10.66196099186992</v>
      </c>
      <c r="Y162" s="49">
        <f t="shared" si="13"/>
        <v>30.528308000000006</v>
      </c>
      <c r="Z162" s="9">
        <f t="shared" si="14"/>
        <v>20.595134495934964</v>
      </c>
    </row>
    <row r="163" spans="1:26" x14ac:dyDescent="0.2">
      <c r="A163" s="2" t="s">
        <v>621</v>
      </c>
      <c r="B163" s="2" t="s">
        <v>35</v>
      </c>
      <c r="C163" s="2">
        <v>56</v>
      </c>
      <c r="D163" s="2">
        <v>76</v>
      </c>
      <c r="E163" s="2">
        <v>21.5</v>
      </c>
      <c r="F163" s="2">
        <v>0.45</v>
      </c>
      <c r="G163" s="2">
        <v>0.40400000000000003</v>
      </c>
      <c r="H163" s="2">
        <v>0.72599999999999998</v>
      </c>
      <c r="I163" s="2">
        <v>4.7</v>
      </c>
      <c r="J163" s="2">
        <v>0.9</v>
      </c>
      <c r="K163" s="2">
        <v>0.6</v>
      </c>
      <c r="L163" s="2">
        <v>0.4</v>
      </c>
      <c r="M163" s="2">
        <v>0.9</v>
      </c>
      <c r="N163" s="2">
        <v>2.2999999999999998</v>
      </c>
      <c r="O163" s="2">
        <v>8.6999999999999993</v>
      </c>
      <c r="P163" s="2">
        <v>0.52300000000000002</v>
      </c>
      <c r="Q163" s="2">
        <v>19.5</v>
      </c>
      <c r="R163" s="2">
        <v>3.3</v>
      </c>
      <c r="S163" s="2">
        <v>-1.2</v>
      </c>
      <c r="T163" s="2">
        <v>0.3</v>
      </c>
      <c r="U163" s="5">
        <v>0</v>
      </c>
      <c r="V163" s="51">
        <f t="shared" si="10"/>
        <v>4.533353658536587</v>
      </c>
      <c r="W163" s="51">
        <f t="shared" si="11"/>
        <v>1.44</v>
      </c>
      <c r="X163" s="51">
        <f t="shared" si="12"/>
        <v>6.528029268292685</v>
      </c>
      <c r="Y163" s="49">
        <f t="shared" si="13"/>
        <v>34.473903999999997</v>
      </c>
      <c r="Z163" s="9">
        <f t="shared" si="14"/>
        <v>20.500966634146341</v>
      </c>
    </row>
    <row r="164" spans="1:26" x14ac:dyDescent="0.2">
      <c r="A164" s="2" t="s">
        <v>425</v>
      </c>
      <c r="B164" s="2" t="s">
        <v>31</v>
      </c>
      <c r="C164" s="2">
        <v>45</v>
      </c>
      <c r="D164" s="2">
        <v>60</v>
      </c>
      <c r="E164" s="2">
        <v>22.8</v>
      </c>
      <c r="F164" s="2">
        <v>0.498</v>
      </c>
      <c r="G164" s="2">
        <v>0.214</v>
      </c>
      <c r="H164" s="2">
        <v>0.72699999999999998</v>
      </c>
      <c r="I164" s="2">
        <v>5.5</v>
      </c>
      <c r="J164" s="2">
        <v>0.7</v>
      </c>
      <c r="K164" s="2">
        <v>0.4</v>
      </c>
      <c r="L164" s="2">
        <v>1.4</v>
      </c>
      <c r="M164" s="2">
        <v>1.1000000000000001</v>
      </c>
      <c r="N164" s="2">
        <v>2.6</v>
      </c>
      <c r="O164" s="2">
        <v>10.3</v>
      </c>
      <c r="P164" s="2">
        <v>0.53100000000000003</v>
      </c>
      <c r="Q164" s="2">
        <v>20.9</v>
      </c>
      <c r="R164" s="2">
        <v>3.1</v>
      </c>
      <c r="S164" s="2">
        <v>-2.2999999999999998</v>
      </c>
      <c r="T164" s="2">
        <v>-0.1</v>
      </c>
      <c r="U164" s="5">
        <v>2</v>
      </c>
      <c r="V164" s="51">
        <f t="shared" si="10"/>
        <v>3.2688109756097563</v>
      </c>
      <c r="W164" s="51">
        <f t="shared" si="11"/>
        <v>1.6</v>
      </c>
      <c r="X164" s="51">
        <f t="shared" si="12"/>
        <v>5.2300975609756106</v>
      </c>
      <c r="Y164" s="49">
        <f t="shared" si="13"/>
        <v>35.56631999999999</v>
      </c>
      <c r="Z164" s="9">
        <f t="shared" si="14"/>
        <v>20.398208780487799</v>
      </c>
    </row>
    <row r="165" spans="1:26" x14ac:dyDescent="0.2">
      <c r="A165" s="2" t="s">
        <v>495</v>
      </c>
      <c r="B165" s="2" t="s">
        <v>27</v>
      </c>
      <c r="C165" s="2">
        <v>21</v>
      </c>
      <c r="D165" s="2">
        <v>78</v>
      </c>
      <c r="E165" s="2">
        <v>22.4</v>
      </c>
      <c r="F165" s="2">
        <v>0.442</v>
      </c>
      <c r="G165" s="2">
        <v>0.36099999999999999</v>
      </c>
      <c r="H165" s="2">
        <v>0.77600000000000002</v>
      </c>
      <c r="I165" s="2">
        <v>2.2999999999999998</v>
      </c>
      <c r="J165" s="2">
        <v>4.4000000000000004</v>
      </c>
      <c r="K165" s="2">
        <v>1.2</v>
      </c>
      <c r="L165" s="2">
        <v>0.2</v>
      </c>
      <c r="M165" s="2">
        <v>1.9</v>
      </c>
      <c r="N165" s="2">
        <v>1.6</v>
      </c>
      <c r="O165" s="2">
        <v>7.3</v>
      </c>
      <c r="P165" s="2">
        <v>0.51500000000000001</v>
      </c>
      <c r="Q165" s="2">
        <v>17.7</v>
      </c>
      <c r="R165" s="2">
        <v>1.4</v>
      </c>
      <c r="S165" s="2">
        <v>-2.2000000000000002</v>
      </c>
      <c r="T165" s="2">
        <v>-0.1</v>
      </c>
      <c r="U165" s="5">
        <v>-10</v>
      </c>
      <c r="V165" s="51">
        <f t="shared" si="10"/>
        <v>1.6499853658536583</v>
      </c>
      <c r="W165" s="51">
        <f t="shared" si="11"/>
        <v>-1.48</v>
      </c>
      <c r="X165" s="51">
        <f t="shared" si="12"/>
        <v>-2.4419783414634142</v>
      </c>
      <c r="Y165" s="49">
        <f t="shared" si="13"/>
        <v>43.116839999999996</v>
      </c>
      <c r="Z165" s="9">
        <f t="shared" si="14"/>
        <v>20.337430829268293</v>
      </c>
    </row>
    <row r="166" spans="1:26" x14ac:dyDescent="0.2">
      <c r="A166" s="2" t="s">
        <v>503</v>
      </c>
      <c r="B166" s="2" t="s">
        <v>22</v>
      </c>
      <c r="C166" s="2">
        <v>57</v>
      </c>
      <c r="D166" s="2">
        <v>76</v>
      </c>
      <c r="E166" s="2">
        <v>17.399999999999999</v>
      </c>
      <c r="F166" s="2">
        <v>0.56499999999999995</v>
      </c>
      <c r="G166" s="2">
        <v>0.14299999999999999</v>
      </c>
      <c r="H166" s="2">
        <v>0.71599999999999997</v>
      </c>
      <c r="I166" s="2">
        <v>4.4000000000000004</v>
      </c>
      <c r="J166" s="2">
        <v>0.4</v>
      </c>
      <c r="K166" s="2">
        <v>0.3</v>
      </c>
      <c r="L166" s="2">
        <v>0.8</v>
      </c>
      <c r="M166" s="2">
        <v>0.9</v>
      </c>
      <c r="N166" s="2">
        <v>2.1</v>
      </c>
      <c r="O166" s="2">
        <v>6.3</v>
      </c>
      <c r="P166" s="2">
        <v>0.59299999999999997</v>
      </c>
      <c r="Q166" s="2">
        <v>16.100000000000001</v>
      </c>
      <c r="R166" s="2">
        <v>3.7</v>
      </c>
      <c r="S166" s="2">
        <v>-1.2</v>
      </c>
      <c r="T166" s="2">
        <v>0.3</v>
      </c>
      <c r="U166" s="5">
        <v>9</v>
      </c>
      <c r="V166" s="51">
        <f t="shared" si="10"/>
        <v>3.0832481707317072</v>
      </c>
      <c r="W166" s="51">
        <f t="shared" si="11"/>
        <v>3.4000000000000004</v>
      </c>
      <c r="X166" s="51">
        <f t="shared" si="12"/>
        <v>10.483043780487806</v>
      </c>
      <c r="Y166" s="49">
        <f t="shared" si="13"/>
        <v>30.144336000000003</v>
      </c>
      <c r="Z166" s="9">
        <f t="shared" si="14"/>
        <v>20.313689890243904</v>
      </c>
    </row>
    <row r="167" spans="1:26" x14ac:dyDescent="0.2">
      <c r="A167" s="2" t="s">
        <v>280</v>
      </c>
      <c r="B167" s="2" t="s">
        <v>19</v>
      </c>
      <c r="C167" s="2">
        <v>23</v>
      </c>
      <c r="D167" s="2">
        <v>78</v>
      </c>
      <c r="E167" s="2">
        <v>23.3</v>
      </c>
      <c r="F167" s="2">
        <v>0.42299999999999999</v>
      </c>
      <c r="G167" s="2">
        <v>0.14299999999999999</v>
      </c>
      <c r="H167" s="2">
        <v>0.72799999999999998</v>
      </c>
      <c r="I167" s="2">
        <v>7.6</v>
      </c>
      <c r="J167" s="2">
        <v>1.2</v>
      </c>
      <c r="K167" s="2">
        <v>0.5</v>
      </c>
      <c r="L167" s="2">
        <v>0.8</v>
      </c>
      <c r="M167" s="2">
        <v>1.9</v>
      </c>
      <c r="N167" s="2">
        <v>2.9</v>
      </c>
      <c r="O167" s="2">
        <v>9</v>
      </c>
      <c r="P167" s="2">
        <v>0.48199999999999998</v>
      </c>
      <c r="Q167" s="2">
        <v>20.399999999999999</v>
      </c>
      <c r="R167" s="2">
        <v>1.3</v>
      </c>
      <c r="S167" s="2">
        <v>-3.6</v>
      </c>
      <c r="T167" s="2">
        <v>-0.7</v>
      </c>
      <c r="U167" s="5">
        <v>-11</v>
      </c>
      <c r="V167" s="51">
        <f t="shared" si="10"/>
        <v>2.1664737804878045</v>
      </c>
      <c r="W167" s="51">
        <f t="shared" si="11"/>
        <v>-1.9600000000000002</v>
      </c>
      <c r="X167" s="51">
        <f t="shared" si="12"/>
        <v>-4.246288609756097</v>
      </c>
      <c r="Y167" s="49">
        <f t="shared" si="13"/>
        <v>44.796960000000006</v>
      </c>
      <c r="Z167" s="9">
        <f t="shared" si="14"/>
        <v>20.275335695121953</v>
      </c>
    </row>
    <row r="168" spans="1:26" x14ac:dyDescent="0.2">
      <c r="A168" s="2" t="s">
        <v>401</v>
      </c>
      <c r="B168" s="2" t="s">
        <v>41</v>
      </c>
      <c r="C168" s="2">
        <v>48</v>
      </c>
      <c r="D168" s="2">
        <v>61</v>
      </c>
      <c r="E168" s="2">
        <v>27.3</v>
      </c>
      <c r="F168" s="2">
        <v>0.34799999999999998</v>
      </c>
      <c r="G168" s="2">
        <v>0.253</v>
      </c>
      <c r="H168" s="2">
        <v>0.77700000000000002</v>
      </c>
      <c r="I168" s="2">
        <v>4.2</v>
      </c>
      <c r="J168" s="2">
        <v>3</v>
      </c>
      <c r="K168" s="2">
        <v>1.5</v>
      </c>
      <c r="L168" s="2">
        <v>0.3</v>
      </c>
      <c r="M168" s="2">
        <v>1.3</v>
      </c>
      <c r="N168" s="2">
        <v>3</v>
      </c>
      <c r="O168" s="2">
        <v>9.1</v>
      </c>
      <c r="P168" s="2">
        <v>0.46300000000000002</v>
      </c>
      <c r="Q168" s="2">
        <v>17.399999999999999</v>
      </c>
      <c r="R168" s="2">
        <v>2.9</v>
      </c>
      <c r="S168" s="2">
        <v>0.7</v>
      </c>
      <c r="T168" s="2">
        <v>1.1000000000000001</v>
      </c>
      <c r="U168" s="5">
        <v>-2</v>
      </c>
      <c r="V168" s="51">
        <f t="shared" si="10"/>
        <v>3.5336853658536587</v>
      </c>
      <c r="W168" s="51">
        <f t="shared" si="11"/>
        <v>1.2000000000000002</v>
      </c>
      <c r="X168" s="51">
        <f t="shared" si="12"/>
        <v>4.2404224390243908</v>
      </c>
      <c r="Y168" s="49">
        <f t="shared" si="13"/>
        <v>36.242052000000001</v>
      </c>
      <c r="Z168" s="9">
        <f t="shared" si="14"/>
        <v>20.241237219512197</v>
      </c>
    </row>
    <row r="169" spans="1:26" x14ac:dyDescent="0.2">
      <c r="A169" s="2" t="s">
        <v>116</v>
      </c>
      <c r="B169" s="2" t="s">
        <v>32</v>
      </c>
      <c r="C169" s="2">
        <v>33</v>
      </c>
      <c r="D169" s="2">
        <v>54</v>
      </c>
      <c r="E169" s="2">
        <v>30.5</v>
      </c>
      <c r="F169" s="2">
        <v>0.45200000000000001</v>
      </c>
      <c r="G169" s="2">
        <v>0.27300000000000002</v>
      </c>
      <c r="H169" s="2">
        <v>0.65400000000000003</v>
      </c>
      <c r="I169" s="2">
        <v>5.0999999999999996</v>
      </c>
      <c r="J169" s="2">
        <v>5.2</v>
      </c>
      <c r="K169" s="2">
        <v>1.5</v>
      </c>
      <c r="L169" s="2">
        <v>0.8</v>
      </c>
      <c r="M169" s="2">
        <v>2.8</v>
      </c>
      <c r="N169" s="2">
        <v>3</v>
      </c>
      <c r="O169" s="2">
        <v>11.5</v>
      </c>
      <c r="P169" s="2">
        <v>0.497</v>
      </c>
      <c r="Q169" s="2">
        <v>21.3</v>
      </c>
      <c r="R169" s="2">
        <v>1.2</v>
      </c>
      <c r="S169" s="2">
        <v>-0.8</v>
      </c>
      <c r="T169" s="2">
        <v>0.5</v>
      </c>
      <c r="U169" s="5">
        <v>-11</v>
      </c>
      <c r="V169" s="51">
        <f t="shared" si="10"/>
        <v>2.9412507621951223</v>
      </c>
      <c r="W169" s="51">
        <f t="shared" si="11"/>
        <v>-1.5200000000000002</v>
      </c>
      <c r="X169" s="51">
        <f t="shared" si="12"/>
        <v>-4.4707011585365866</v>
      </c>
      <c r="Y169" s="49">
        <f t="shared" si="13"/>
        <v>44.788679999999992</v>
      </c>
      <c r="Z169" s="9">
        <f t="shared" si="14"/>
        <v>20.158989420731704</v>
      </c>
    </row>
    <row r="170" spans="1:26" x14ac:dyDescent="0.2">
      <c r="A170" s="2" t="s">
        <v>560</v>
      </c>
      <c r="B170" s="2" t="s">
        <v>31</v>
      </c>
      <c r="C170" s="2">
        <v>45</v>
      </c>
      <c r="D170" s="2">
        <v>79</v>
      </c>
      <c r="E170" s="2">
        <v>20.2</v>
      </c>
      <c r="F170" s="2">
        <v>0.51600000000000001</v>
      </c>
      <c r="G170" s="3"/>
      <c r="H170" s="2">
        <v>0.63</v>
      </c>
      <c r="I170" s="2">
        <v>5.4</v>
      </c>
      <c r="J170" s="2">
        <v>1</v>
      </c>
      <c r="K170" s="2">
        <v>0.3</v>
      </c>
      <c r="L170" s="2">
        <v>0.5</v>
      </c>
      <c r="M170" s="2">
        <v>0.9</v>
      </c>
      <c r="N170" s="2">
        <v>1.9</v>
      </c>
      <c r="O170" s="2">
        <v>5.4</v>
      </c>
      <c r="P170" s="2">
        <v>0.53200000000000003</v>
      </c>
      <c r="Q170" s="2">
        <v>13</v>
      </c>
      <c r="R170" s="2">
        <v>3.7</v>
      </c>
      <c r="S170" s="2">
        <v>-0.6</v>
      </c>
      <c r="T170" s="2">
        <v>0.6</v>
      </c>
      <c r="U170" s="5">
        <v>6</v>
      </c>
      <c r="V170" s="51">
        <f t="shared" si="10"/>
        <v>2.3718064024390242</v>
      </c>
      <c r="W170" s="51">
        <f t="shared" si="11"/>
        <v>2.9200000000000004</v>
      </c>
      <c r="X170" s="51">
        <f t="shared" si="12"/>
        <v>6.9256746951219519</v>
      </c>
      <c r="Y170" s="49">
        <f t="shared" si="13"/>
        <v>33.030847999999999</v>
      </c>
      <c r="Z170" s="9">
        <f t="shared" si="14"/>
        <v>19.978261347560974</v>
      </c>
    </row>
    <row r="171" spans="1:26" x14ac:dyDescent="0.2">
      <c r="A171" s="2" t="s">
        <v>76</v>
      </c>
      <c r="B171" s="2" t="s">
        <v>42</v>
      </c>
      <c r="C171" s="2">
        <v>41</v>
      </c>
      <c r="D171" s="2">
        <v>55</v>
      </c>
      <c r="E171" s="2">
        <v>31.1</v>
      </c>
      <c r="F171" s="2">
        <v>0.44900000000000001</v>
      </c>
      <c r="G171" s="2">
        <v>0.38700000000000001</v>
      </c>
      <c r="H171" s="2">
        <v>0.76700000000000002</v>
      </c>
      <c r="I171" s="2">
        <v>3.4</v>
      </c>
      <c r="J171" s="2">
        <v>2.9</v>
      </c>
      <c r="K171" s="2">
        <v>1</v>
      </c>
      <c r="L171" s="2">
        <v>0.2</v>
      </c>
      <c r="M171" s="2">
        <v>2</v>
      </c>
      <c r="N171" s="2">
        <v>2.1</v>
      </c>
      <c r="O171" s="2">
        <v>17.399999999999999</v>
      </c>
      <c r="P171" s="2">
        <v>0.54700000000000004</v>
      </c>
      <c r="Q171" s="2">
        <v>25.3</v>
      </c>
      <c r="R171" s="2">
        <v>2.7</v>
      </c>
      <c r="S171" s="2">
        <v>-0.6</v>
      </c>
      <c r="T171" s="2">
        <v>0.6</v>
      </c>
      <c r="U171" s="5">
        <v>-5</v>
      </c>
      <c r="V171" s="51">
        <f t="shared" si="10"/>
        <v>4.5078802083333338</v>
      </c>
      <c r="W171" s="51">
        <f t="shared" si="11"/>
        <v>0.32000000000000006</v>
      </c>
      <c r="X171" s="51">
        <f t="shared" si="12"/>
        <v>1.4425216666666671</v>
      </c>
      <c r="Y171" s="49">
        <f t="shared" si="13"/>
        <v>38.385159999999999</v>
      </c>
      <c r="Z171" s="9">
        <f t="shared" si="14"/>
        <v>19.913840833333332</v>
      </c>
    </row>
    <row r="172" spans="1:26" x14ac:dyDescent="0.2">
      <c r="A172" s="2" t="s">
        <v>588</v>
      </c>
      <c r="B172" s="2" t="s">
        <v>39</v>
      </c>
      <c r="C172" s="2">
        <v>17</v>
      </c>
      <c r="D172" s="2">
        <v>81</v>
      </c>
      <c r="E172" s="2">
        <v>23.2</v>
      </c>
      <c r="F172" s="2">
        <v>0.443</v>
      </c>
      <c r="G172" s="2">
        <v>0</v>
      </c>
      <c r="H172" s="2">
        <v>0.80700000000000005</v>
      </c>
      <c r="I172" s="2">
        <v>4.9000000000000004</v>
      </c>
      <c r="J172" s="2">
        <v>1.2</v>
      </c>
      <c r="K172" s="2">
        <v>0.4</v>
      </c>
      <c r="L172" s="2">
        <v>1.4</v>
      </c>
      <c r="M172" s="2">
        <v>0.9</v>
      </c>
      <c r="N172" s="2">
        <v>3.1</v>
      </c>
      <c r="O172" s="2">
        <v>5.9</v>
      </c>
      <c r="P172" s="2">
        <v>0.50700000000000001</v>
      </c>
      <c r="Q172" s="2">
        <v>12.9</v>
      </c>
      <c r="R172" s="2">
        <v>2.2000000000000002</v>
      </c>
      <c r="S172" s="2">
        <v>-1.3</v>
      </c>
      <c r="T172" s="2">
        <v>0.3</v>
      </c>
      <c r="U172" s="5">
        <v>-5</v>
      </c>
      <c r="V172" s="51">
        <f t="shared" si="10"/>
        <v>1.0470237804878049</v>
      </c>
      <c r="W172" s="51">
        <f t="shared" si="11"/>
        <v>0</v>
      </c>
      <c r="X172" s="51">
        <f t="shared" si="12"/>
        <v>0</v>
      </c>
      <c r="Y172" s="49">
        <f t="shared" si="13"/>
        <v>39.111011999999988</v>
      </c>
      <c r="Z172" s="9">
        <f t="shared" si="14"/>
        <v>19.555505999999994</v>
      </c>
    </row>
    <row r="173" spans="1:26" x14ac:dyDescent="0.2">
      <c r="A173" s="2" t="s">
        <v>348</v>
      </c>
      <c r="B173" s="2" t="s">
        <v>46</v>
      </c>
      <c r="C173" s="2">
        <v>10</v>
      </c>
      <c r="D173" s="2">
        <v>53</v>
      </c>
      <c r="E173" s="2">
        <v>30</v>
      </c>
      <c r="F173" s="2">
        <v>0.50800000000000001</v>
      </c>
      <c r="G173" s="2">
        <v>0.16700000000000001</v>
      </c>
      <c r="H173" s="2">
        <v>0.68600000000000005</v>
      </c>
      <c r="I173" s="2">
        <v>7</v>
      </c>
      <c r="J173" s="2">
        <v>1.2</v>
      </c>
      <c r="K173" s="2">
        <v>0.4</v>
      </c>
      <c r="L173" s="2">
        <v>1.2</v>
      </c>
      <c r="M173" s="2">
        <v>2.2999999999999998</v>
      </c>
      <c r="N173" s="2">
        <v>2.6</v>
      </c>
      <c r="O173" s="2">
        <v>17.5</v>
      </c>
      <c r="P173" s="2">
        <v>0.53600000000000003</v>
      </c>
      <c r="Q173" s="2">
        <v>27.3</v>
      </c>
      <c r="R173" s="2">
        <v>1.2</v>
      </c>
      <c r="S173" s="2">
        <v>-4.0999999999999996</v>
      </c>
      <c r="T173" s="2">
        <v>-0.8</v>
      </c>
      <c r="U173" s="5">
        <v>-11</v>
      </c>
      <c r="V173" s="51">
        <f t="shared" si="10"/>
        <v>1.1028201219512197</v>
      </c>
      <c r="W173" s="51">
        <f t="shared" si="11"/>
        <v>-2.04</v>
      </c>
      <c r="X173" s="51">
        <f t="shared" si="12"/>
        <v>-2.2497530487804882</v>
      </c>
      <c r="Y173" s="49">
        <f t="shared" si="13"/>
        <v>41.297599999999996</v>
      </c>
      <c r="Z173" s="9">
        <f t="shared" si="14"/>
        <v>19.523923475609752</v>
      </c>
    </row>
    <row r="174" spans="1:26" x14ac:dyDescent="0.2">
      <c r="A174" s="2" t="s">
        <v>541</v>
      </c>
      <c r="B174" s="2" t="s">
        <v>28</v>
      </c>
      <c r="C174" s="2">
        <v>32</v>
      </c>
      <c r="D174" s="2">
        <v>80</v>
      </c>
      <c r="E174" s="2">
        <v>17.899999999999999</v>
      </c>
      <c r="F174" s="2">
        <v>0.45</v>
      </c>
      <c r="G174" s="2">
        <v>0.29299999999999998</v>
      </c>
      <c r="H174" s="2">
        <v>0.75800000000000001</v>
      </c>
      <c r="I174" s="2">
        <v>3.7</v>
      </c>
      <c r="J174" s="2">
        <v>0.9</v>
      </c>
      <c r="K174" s="2">
        <v>0.4</v>
      </c>
      <c r="L174" s="2">
        <v>0.1</v>
      </c>
      <c r="M174" s="2">
        <v>0.8</v>
      </c>
      <c r="N174" s="2">
        <v>0.9</v>
      </c>
      <c r="O174" s="2">
        <v>9.3000000000000007</v>
      </c>
      <c r="P174" s="2">
        <v>0.55000000000000004</v>
      </c>
      <c r="Q174" s="2">
        <v>23.3</v>
      </c>
      <c r="R174" s="2">
        <v>3.6</v>
      </c>
      <c r="S174" s="2">
        <v>-2.6</v>
      </c>
      <c r="T174" s="2">
        <v>-0.2</v>
      </c>
      <c r="U174" s="5">
        <v>2</v>
      </c>
      <c r="V174" s="51">
        <f t="shared" si="10"/>
        <v>2.7126504065040651</v>
      </c>
      <c r="W174" s="51">
        <f t="shared" si="11"/>
        <v>1.7600000000000002</v>
      </c>
      <c r="X174" s="51">
        <f t="shared" si="12"/>
        <v>4.7742647154471554</v>
      </c>
      <c r="Y174" s="49">
        <f t="shared" si="13"/>
        <v>34.256</v>
      </c>
      <c r="Z174" s="9">
        <f t="shared" si="14"/>
        <v>19.515132357723576</v>
      </c>
    </row>
    <row r="175" spans="1:26" x14ac:dyDescent="0.2">
      <c r="A175" s="2" t="s">
        <v>69</v>
      </c>
      <c r="B175" s="2" t="s">
        <v>33</v>
      </c>
      <c r="C175" s="2">
        <v>42</v>
      </c>
      <c r="D175" s="2">
        <v>74</v>
      </c>
      <c r="E175" s="2">
        <v>22.5</v>
      </c>
      <c r="F175" s="2">
        <v>0.44600000000000001</v>
      </c>
      <c r="G175" s="2">
        <v>0.38500000000000001</v>
      </c>
      <c r="H175" s="2">
        <v>0.77100000000000002</v>
      </c>
      <c r="I175" s="2">
        <v>2.1</v>
      </c>
      <c r="J175" s="2">
        <v>4.0999999999999996</v>
      </c>
      <c r="K175" s="2">
        <v>0.4</v>
      </c>
      <c r="L175" s="2">
        <v>0</v>
      </c>
      <c r="M175" s="2">
        <v>1.5</v>
      </c>
      <c r="N175" s="2">
        <v>1.5</v>
      </c>
      <c r="O175" s="2">
        <v>10.9</v>
      </c>
      <c r="P175" s="2">
        <v>0.53600000000000003</v>
      </c>
      <c r="Q175" s="2">
        <v>23.8</v>
      </c>
      <c r="R175" s="2">
        <v>2.8</v>
      </c>
      <c r="S175" s="2">
        <v>-1.2</v>
      </c>
      <c r="T175" s="2">
        <v>0.3</v>
      </c>
      <c r="U175" s="5">
        <v>-5</v>
      </c>
      <c r="V175" s="51">
        <f t="shared" si="10"/>
        <v>4.2284908536585366</v>
      </c>
      <c r="W175" s="51">
        <f t="shared" si="11"/>
        <v>0.23999999999999977</v>
      </c>
      <c r="X175" s="51">
        <f t="shared" si="12"/>
        <v>1.0148378048780478</v>
      </c>
      <c r="Y175" s="49">
        <f t="shared" si="13"/>
        <v>37.628703999999999</v>
      </c>
      <c r="Z175" s="9">
        <f t="shared" si="14"/>
        <v>19.321770902439024</v>
      </c>
    </row>
    <row r="176" spans="1:26" x14ac:dyDescent="0.2">
      <c r="A176" s="2" t="s">
        <v>487</v>
      </c>
      <c r="B176" s="2" t="s">
        <v>37</v>
      </c>
      <c r="C176" s="2">
        <v>48</v>
      </c>
      <c r="D176" s="2">
        <v>47</v>
      </c>
      <c r="E176" s="2">
        <v>23.3</v>
      </c>
      <c r="F176" s="2">
        <v>0.48499999999999999</v>
      </c>
      <c r="G176" s="3"/>
      <c r="H176" s="2">
        <v>0.64900000000000002</v>
      </c>
      <c r="I176" s="2">
        <v>6.4</v>
      </c>
      <c r="J176" s="2">
        <v>1.5</v>
      </c>
      <c r="K176" s="2">
        <v>0.6</v>
      </c>
      <c r="L176" s="2">
        <v>0.9</v>
      </c>
      <c r="M176" s="2">
        <v>0.7</v>
      </c>
      <c r="N176" s="2">
        <v>2.5</v>
      </c>
      <c r="O176" s="2">
        <v>12</v>
      </c>
      <c r="P176" s="2">
        <v>0.50700000000000001</v>
      </c>
      <c r="Q176" s="2">
        <v>24.2</v>
      </c>
      <c r="R176" s="2">
        <v>2.8</v>
      </c>
      <c r="S176" s="2">
        <v>-1.1000000000000001</v>
      </c>
      <c r="T176" s="2">
        <v>0.2</v>
      </c>
      <c r="U176" s="5">
        <v>3</v>
      </c>
      <c r="V176" s="51">
        <f t="shared" si="10"/>
        <v>3.2318804878048777</v>
      </c>
      <c r="W176" s="51">
        <f t="shared" si="11"/>
        <v>1.8</v>
      </c>
      <c r="X176" s="51">
        <f t="shared" si="12"/>
        <v>5.81738487804878</v>
      </c>
      <c r="Y176" s="49">
        <f t="shared" si="13"/>
        <v>32.550319999999999</v>
      </c>
      <c r="Z176" s="9">
        <f t="shared" si="14"/>
        <v>19.183852439024388</v>
      </c>
    </row>
    <row r="177" spans="1:26" x14ac:dyDescent="0.2">
      <c r="A177" s="2" t="s">
        <v>566</v>
      </c>
      <c r="B177" s="2" t="s">
        <v>39</v>
      </c>
      <c r="C177" s="2">
        <v>17</v>
      </c>
      <c r="D177" s="2">
        <v>66</v>
      </c>
      <c r="E177" s="2">
        <v>20.3</v>
      </c>
      <c r="F177" s="2">
        <v>0.54900000000000004</v>
      </c>
      <c r="G177" s="2">
        <v>0</v>
      </c>
      <c r="H177" s="2">
        <v>0.84499999999999997</v>
      </c>
      <c r="I177" s="2">
        <v>4.3</v>
      </c>
      <c r="J177" s="2">
        <v>1.1000000000000001</v>
      </c>
      <c r="K177" s="2">
        <v>0.5</v>
      </c>
      <c r="L177" s="2">
        <v>0.8</v>
      </c>
      <c r="M177" s="2">
        <v>0.6</v>
      </c>
      <c r="N177" s="2">
        <v>1.9</v>
      </c>
      <c r="O177" s="2">
        <v>7.2</v>
      </c>
      <c r="P177" s="2">
        <v>0.61899999999999999</v>
      </c>
      <c r="Q177" s="2">
        <v>13.9</v>
      </c>
      <c r="R177" s="2">
        <v>4.0999999999999996</v>
      </c>
      <c r="S177" s="2">
        <v>0.8</v>
      </c>
      <c r="T177" s="2">
        <v>1</v>
      </c>
      <c r="U177" s="5">
        <v>16</v>
      </c>
      <c r="V177" s="51">
        <f t="shared" si="10"/>
        <v>0.8043565548780488</v>
      </c>
      <c r="W177" s="51">
        <f t="shared" si="11"/>
        <v>5.24</v>
      </c>
      <c r="X177" s="51">
        <f t="shared" si="12"/>
        <v>4.2148283475609762</v>
      </c>
      <c r="Y177" s="49">
        <f t="shared" si="13"/>
        <v>33.440352000000004</v>
      </c>
      <c r="Z177" s="9">
        <f t="shared" si="14"/>
        <v>18.827590173780489</v>
      </c>
    </row>
    <row r="178" spans="1:26" x14ac:dyDescent="0.2">
      <c r="A178" s="2" t="s">
        <v>283</v>
      </c>
      <c r="B178" s="2" t="s">
        <v>19</v>
      </c>
      <c r="C178" s="2">
        <v>23</v>
      </c>
      <c r="D178" s="2">
        <v>67</v>
      </c>
      <c r="E178" s="2">
        <v>18.7</v>
      </c>
      <c r="F178" s="2">
        <v>0.48099999999999998</v>
      </c>
      <c r="G178" s="2">
        <v>0.38200000000000001</v>
      </c>
      <c r="H178" s="2">
        <v>0.76200000000000001</v>
      </c>
      <c r="I178" s="2">
        <v>5.6</v>
      </c>
      <c r="J178" s="2">
        <v>1.1000000000000001</v>
      </c>
      <c r="K178" s="2">
        <v>0.6</v>
      </c>
      <c r="L178" s="2">
        <v>0.4</v>
      </c>
      <c r="M178" s="2">
        <v>1.1000000000000001</v>
      </c>
      <c r="N178" s="2">
        <v>1.9</v>
      </c>
      <c r="O178" s="2">
        <v>8.5</v>
      </c>
      <c r="P178" s="2">
        <v>0.55500000000000005</v>
      </c>
      <c r="Q178" s="2">
        <v>19.8</v>
      </c>
      <c r="R178" s="2">
        <v>2.7</v>
      </c>
      <c r="S178" s="2">
        <v>-1</v>
      </c>
      <c r="T178" s="2">
        <v>0.3</v>
      </c>
      <c r="U178" s="5">
        <v>1</v>
      </c>
      <c r="V178" s="51">
        <f t="shared" si="10"/>
        <v>1.4496205792682928</v>
      </c>
      <c r="W178" s="51">
        <f t="shared" si="11"/>
        <v>1.4000000000000001</v>
      </c>
      <c r="X178" s="51">
        <f t="shared" si="12"/>
        <v>2.0294688109756103</v>
      </c>
      <c r="Y178" s="49">
        <f t="shared" si="13"/>
        <v>35.0745</v>
      </c>
      <c r="Z178" s="9">
        <f t="shared" si="14"/>
        <v>18.551984405487804</v>
      </c>
    </row>
    <row r="179" spans="1:26" x14ac:dyDescent="0.2">
      <c r="A179" s="2" t="s">
        <v>520</v>
      </c>
      <c r="B179" s="2" t="s">
        <v>18</v>
      </c>
      <c r="C179" s="2">
        <v>55</v>
      </c>
      <c r="D179" s="2">
        <v>70</v>
      </c>
      <c r="E179" s="2">
        <v>22.2</v>
      </c>
      <c r="F179" s="2">
        <v>0.496</v>
      </c>
      <c r="G179" s="2">
        <v>0.311</v>
      </c>
      <c r="H179" s="2">
        <v>0.61099999999999999</v>
      </c>
      <c r="I179" s="2">
        <v>3.6</v>
      </c>
      <c r="J179" s="2">
        <v>0.7</v>
      </c>
      <c r="K179" s="2">
        <v>0.8</v>
      </c>
      <c r="L179" s="2">
        <v>0.6</v>
      </c>
      <c r="M179" s="2">
        <v>0.5</v>
      </c>
      <c r="N179" s="2">
        <v>1.9</v>
      </c>
      <c r="O179" s="2">
        <v>4.8</v>
      </c>
      <c r="P179" s="2">
        <v>0.56599999999999995</v>
      </c>
      <c r="Q179" s="2">
        <v>9.1</v>
      </c>
      <c r="R179" s="2">
        <v>3.4</v>
      </c>
      <c r="S179" s="2">
        <v>1.4</v>
      </c>
      <c r="T179" s="2">
        <v>1.3</v>
      </c>
      <c r="U179" s="5">
        <v>13</v>
      </c>
      <c r="V179" s="51">
        <f t="shared" si="10"/>
        <v>1.976059451219512</v>
      </c>
      <c r="W179" s="51">
        <f t="shared" si="11"/>
        <v>4.4800000000000004</v>
      </c>
      <c r="X179" s="51">
        <f t="shared" si="12"/>
        <v>8.8527463414634138</v>
      </c>
      <c r="Y179" s="49">
        <f t="shared" si="13"/>
        <v>27.683039999999995</v>
      </c>
      <c r="Z179" s="9">
        <f t="shared" si="14"/>
        <v>18.267893170731703</v>
      </c>
    </row>
    <row r="180" spans="1:26" x14ac:dyDescent="0.2">
      <c r="A180" s="2" t="s">
        <v>255</v>
      </c>
      <c r="B180" s="2" t="s">
        <v>45</v>
      </c>
      <c r="C180" s="2">
        <v>53</v>
      </c>
      <c r="D180" s="2">
        <v>80</v>
      </c>
      <c r="E180" s="2">
        <v>20.8</v>
      </c>
      <c r="F180" s="2">
        <v>0.40400000000000003</v>
      </c>
      <c r="G180" s="2">
        <v>0.33300000000000002</v>
      </c>
      <c r="H180" s="2">
        <v>0.65200000000000002</v>
      </c>
      <c r="I180" s="2">
        <v>3.1</v>
      </c>
      <c r="J180" s="2">
        <v>0.6</v>
      </c>
      <c r="K180" s="2">
        <v>1.1000000000000001</v>
      </c>
      <c r="L180" s="2">
        <v>0.7</v>
      </c>
      <c r="M180" s="2">
        <v>0.7</v>
      </c>
      <c r="N180" s="2">
        <v>2.2000000000000002</v>
      </c>
      <c r="O180" s="2">
        <v>6.9</v>
      </c>
      <c r="P180" s="2">
        <v>0.51300000000000001</v>
      </c>
      <c r="Q180" s="2">
        <v>16</v>
      </c>
      <c r="R180" s="2">
        <v>2.6</v>
      </c>
      <c r="S180" s="2">
        <v>0.5</v>
      </c>
      <c r="T180" s="2">
        <v>1</v>
      </c>
      <c r="U180" s="5">
        <v>-4</v>
      </c>
      <c r="V180" s="51">
        <f t="shared" si="10"/>
        <v>3.585040650406504</v>
      </c>
      <c r="W180" s="51">
        <f t="shared" si="11"/>
        <v>0.6399999999999999</v>
      </c>
      <c r="X180" s="51">
        <f t="shared" si="12"/>
        <v>2.2944260162601622</v>
      </c>
      <c r="Y180" s="49">
        <f t="shared" si="13"/>
        <v>34.111040000000003</v>
      </c>
      <c r="Z180" s="9">
        <f t="shared" si="14"/>
        <v>18.202733008130082</v>
      </c>
    </row>
    <row r="181" spans="1:26" x14ac:dyDescent="0.2">
      <c r="A181" s="2" t="s">
        <v>88</v>
      </c>
      <c r="B181" s="2" t="s">
        <v>19</v>
      </c>
      <c r="C181" s="2">
        <v>23</v>
      </c>
      <c r="D181" s="2">
        <v>31</v>
      </c>
      <c r="E181" s="2">
        <v>34.200000000000003</v>
      </c>
      <c r="F181" s="2">
        <v>0.45300000000000001</v>
      </c>
      <c r="G181" s="2">
        <v>0.372</v>
      </c>
      <c r="H181" s="2">
        <v>0.80200000000000005</v>
      </c>
      <c r="I181" s="2">
        <v>4</v>
      </c>
      <c r="J181" s="2">
        <v>6.1</v>
      </c>
      <c r="K181" s="2">
        <v>2</v>
      </c>
      <c r="L181" s="2">
        <v>0.6</v>
      </c>
      <c r="M181" s="2">
        <v>3.5</v>
      </c>
      <c r="N181" s="2">
        <v>2.4</v>
      </c>
      <c r="O181" s="2">
        <v>20.399999999999999</v>
      </c>
      <c r="P181" s="2">
        <v>0.55700000000000005</v>
      </c>
      <c r="Q181" s="2">
        <v>27.2</v>
      </c>
      <c r="R181" s="2">
        <v>2.5</v>
      </c>
      <c r="S181" s="2">
        <v>2.8</v>
      </c>
      <c r="T181" s="2">
        <v>1.3</v>
      </c>
      <c r="U181" s="5">
        <v>0</v>
      </c>
      <c r="V181" s="51">
        <f t="shared" si="10"/>
        <v>1.6851146341463412</v>
      </c>
      <c r="W181" s="51">
        <f t="shared" si="11"/>
        <v>1.52</v>
      </c>
      <c r="X181" s="51">
        <f t="shared" si="12"/>
        <v>2.5613742439024385</v>
      </c>
      <c r="Y181" s="49">
        <f t="shared" si="13"/>
        <v>33.743872000000003</v>
      </c>
      <c r="Z181" s="9">
        <f t="shared" si="14"/>
        <v>18.152623121951223</v>
      </c>
    </row>
    <row r="182" spans="1:26" x14ac:dyDescent="0.2">
      <c r="A182" s="2" t="s">
        <v>275</v>
      </c>
      <c r="B182" s="2" t="s">
        <v>37</v>
      </c>
      <c r="C182" s="2">
        <v>48</v>
      </c>
      <c r="D182" s="2">
        <v>66</v>
      </c>
      <c r="E182" s="2">
        <v>18.600000000000001</v>
      </c>
      <c r="F182" s="2">
        <v>0.45100000000000001</v>
      </c>
      <c r="G182" s="2">
        <v>0.309</v>
      </c>
      <c r="H182" s="2">
        <v>0.72699999999999998</v>
      </c>
      <c r="I182" s="2">
        <v>3.8</v>
      </c>
      <c r="J182" s="2">
        <v>1.2</v>
      </c>
      <c r="K182" s="2">
        <v>0.6</v>
      </c>
      <c r="L182" s="2">
        <v>0.5</v>
      </c>
      <c r="M182" s="2">
        <v>0.8</v>
      </c>
      <c r="N182" s="2">
        <v>1.6</v>
      </c>
      <c r="O182" s="2">
        <v>8.8000000000000007</v>
      </c>
      <c r="P182" s="2">
        <v>0.52900000000000003</v>
      </c>
      <c r="Q182" s="2">
        <v>22</v>
      </c>
      <c r="R182" s="2">
        <v>2.7</v>
      </c>
      <c r="S182" s="2">
        <v>-0.5</v>
      </c>
      <c r="T182" s="2">
        <v>0.4</v>
      </c>
      <c r="U182" s="5">
        <v>1</v>
      </c>
      <c r="V182" s="51">
        <f t="shared" si="10"/>
        <v>3.2935609756097568</v>
      </c>
      <c r="W182" s="51">
        <f t="shared" si="11"/>
        <v>1.4400000000000002</v>
      </c>
      <c r="X182" s="51">
        <f t="shared" si="12"/>
        <v>4.7427278048780508</v>
      </c>
      <c r="Y182" s="49">
        <f t="shared" si="13"/>
        <v>31.456128000000003</v>
      </c>
      <c r="Z182" s="9">
        <f t="shared" si="14"/>
        <v>18.099427902439025</v>
      </c>
    </row>
    <row r="183" spans="1:26" x14ac:dyDescent="0.2">
      <c r="A183" s="2" t="s">
        <v>317</v>
      </c>
      <c r="B183" s="2" t="s">
        <v>31</v>
      </c>
      <c r="C183" s="2">
        <v>45</v>
      </c>
      <c r="D183" s="2">
        <v>64</v>
      </c>
      <c r="E183" s="2">
        <v>22.9</v>
      </c>
      <c r="F183" s="2">
        <v>0.40899999999999997</v>
      </c>
      <c r="G183" s="2">
        <v>0.36699999999999999</v>
      </c>
      <c r="H183" s="2">
        <v>0.75</v>
      </c>
      <c r="I183" s="2">
        <v>2.7</v>
      </c>
      <c r="J183" s="2">
        <v>1</v>
      </c>
      <c r="K183" s="2">
        <v>0.8</v>
      </c>
      <c r="L183" s="2">
        <v>0.5</v>
      </c>
      <c r="M183" s="2">
        <v>1.1000000000000001</v>
      </c>
      <c r="N183" s="2">
        <v>2.2000000000000002</v>
      </c>
      <c r="O183" s="2">
        <v>11.8</v>
      </c>
      <c r="P183" s="2">
        <v>0.54700000000000004</v>
      </c>
      <c r="Q183" s="2">
        <v>22.8</v>
      </c>
      <c r="R183" s="2">
        <v>3.1</v>
      </c>
      <c r="S183" s="2">
        <v>-0.2</v>
      </c>
      <c r="T183" s="2">
        <v>0.7</v>
      </c>
      <c r="U183" s="5">
        <v>0</v>
      </c>
      <c r="V183" s="51">
        <f t="shared" si="10"/>
        <v>3.8203902439024384</v>
      </c>
      <c r="W183" s="51">
        <f t="shared" si="11"/>
        <v>1.5200000000000002</v>
      </c>
      <c r="X183" s="51">
        <f t="shared" si="12"/>
        <v>5.8069931707317073</v>
      </c>
      <c r="Y183" s="49">
        <f t="shared" si="13"/>
        <v>30.194176000000006</v>
      </c>
      <c r="Z183" s="9">
        <f t="shared" si="14"/>
        <v>18.000584585365857</v>
      </c>
    </row>
    <row r="184" spans="1:26" x14ac:dyDescent="0.2">
      <c r="A184" s="2" t="s">
        <v>453</v>
      </c>
      <c r="B184" s="2" t="s">
        <v>30</v>
      </c>
      <c r="C184" s="2">
        <v>42</v>
      </c>
      <c r="D184" s="2">
        <v>64</v>
      </c>
      <c r="E184" s="2">
        <v>25.3</v>
      </c>
      <c r="F184" s="2">
        <v>0.45800000000000002</v>
      </c>
      <c r="G184" s="2">
        <v>0.35699999999999998</v>
      </c>
      <c r="H184" s="2">
        <v>0.65200000000000002</v>
      </c>
      <c r="I184" s="2">
        <v>4.5999999999999996</v>
      </c>
      <c r="J184" s="2">
        <v>1.1000000000000001</v>
      </c>
      <c r="K184" s="2">
        <v>1.7</v>
      </c>
      <c r="L184" s="2">
        <v>0.3</v>
      </c>
      <c r="M184" s="2">
        <v>1.2</v>
      </c>
      <c r="N184" s="2">
        <v>2.7</v>
      </c>
      <c r="O184" s="2">
        <v>8.4</v>
      </c>
      <c r="P184" s="2">
        <v>0.505</v>
      </c>
      <c r="Q184" s="2">
        <v>16.8</v>
      </c>
      <c r="R184" s="2">
        <v>2.4</v>
      </c>
      <c r="S184" s="2">
        <v>-0.1</v>
      </c>
      <c r="T184" s="2">
        <v>0.8</v>
      </c>
      <c r="U184" s="5">
        <v>-4</v>
      </c>
      <c r="V184" s="51">
        <f t="shared" si="10"/>
        <v>2.9027121951219508</v>
      </c>
      <c r="W184" s="51">
        <f t="shared" si="11"/>
        <v>0.48</v>
      </c>
      <c r="X184" s="51">
        <f t="shared" si="12"/>
        <v>1.3933018536585364</v>
      </c>
      <c r="Y184" s="49">
        <f t="shared" si="13"/>
        <v>34.590720000000005</v>
      </c>
      <c r="Z184" s="9">
        <f t="shared" si="14"/>
        <v>17.99201092682927</v>
      </c>
    </row>
    <row r="185" spans="1:26" x14ac:dyDescent="0.2">
      <c r="A185" s="2" t="s">
        <v>299</v>
      </c>
      <c r="B185" s="2" t="s">
        <v>24</v>
      </c>
      <c r="C185" s="2">
        <v>67</v>
      </c>
      <c r="D185" s="2">
        <v>54</v>
      </c>
      <c r="E185" s="2">
        <v>9.4</v>
      </c>
      <c r="F185" s="2">
        <v>0.60299999999999998</v>
      </c>
      <c r="G185" s="3"/>
      <c r="H185" s="2">
        <v>0.76300000000000001</v>
      </c>
      <c r="I185" s="2">
        <v>3.6</v>
      </c>
      <c r="J185" s="2">
        <v>0.4</v>
      </c>
      <c r="K185" s="2">
        <v>0.2</v>
      </c>
      <c r="L185" s="2">
        <v>0.4</v>
      </c>
      <c r="M185" s="2">
        <v>0.5</v>
      </c>
      <c r="N185" s="2">
        <v>1</v>
      </c>
      <c r="O185" s="2">
        <v>5.5</v>
      </c>
      <c r="P185" s="2">
        <v>0.66200000000000003</v>
      </c>
      <c r="Q185" s="2">
        <v>22.8</v>
      </c>
      <c r="R185" s="2">
        <v>3.4</v>
      </c>
      <c r="S185" s="2">
        <v>3.6</v>
      </c>
      <c r="T185" s="2">
        <v>0.7</v>
      </c>
      <c r="U185" s="5">
        <v>34</v>
      </c>
      <c r="V185" s="51">
        <f t="shared" si="10"/>
        <v>1.9700451219512194</v>
      </c>
      <c r="W185" s="51">
        <f t="shared" si="11"/>
        <v>8.4400000000000013</v>
      </c>
      <c r="X185" s="51">
        <f t="shared" si="12"/>
        <v>16.627180829268294</v>
      </c>
      <c r="Y185" s="49">
        <f t="shared" si="13"/>
        <v>19.139760000000003</v>
      </c>
      <c r="Z185" s="9">
        <f t="shared" si="14"/>
        <v>17.883470414634147</v>
      </c>
    </row>
    <row r="186" spans="1:26" x14ac:dyDescent="0.2">
      <c r="A186" s="2" t="s">
        <v>544</v>
      </c>
      <c r="B186" s="2" t="s">
        <v>21</v>
      </c>
      <c r="C186" s="2">
        <v>48</v>
      </c>
      <c r="D186" s="2">
        <v>78</v>
      </c>
      <c r="E186" s="2">
        <v>28.6</v>
      </c>
      <c r="F186" s="2">
        <v>0.42199999999999999</v>
      </c>
      <c r="G186" s="2">
        <v>0.27600000000000002</v>
      </c>
      <c r="H186" s="2">
        <v>0.68400000000000005</v>
      </c>
      <c r="I186" s="2">
        <v>5.2</v>
      </c>
      <c r="J186" s="2">
        <v>1.5</v>
      </c>
      <c r="K186" s="2">
        <v>0.9</v>
      </c>
      <c r="L186" s="2">
        <v>0.3</v>
      </c>
      <c r="M186" s="2">
        <v>1.2</v>
      </c>
      <c r="N186" s="2">
        <v>2.4</v>
      </c>
      <c r="O186" s="2">
        <v>6.4</v>
      </c>
      <c r="P186" s="2">
        <v>0.48899999999999999</v>
      </c>
      <c r="Q186" s="2">
        <v>12.5</v>
      </c>
      <c r="R186" s="2">
        <v>2.5</v>
      </c>
      <c r="S186" s="2">
        <v>-0.6</v>
      </c>
      <c r="T186" s="2">
        <v>0.8</v>
      </c>
      <c r="U186" s="5">
        <v>-8</v>
      </c>
      <c r="V186" s="51">
        <f t="shared" si="10"/>
        <v>3.4006097560975608</v>
      </c>
      <c r="W186" s="51">
        <f t="shared" si="11"/>
        <v>-0.28000000000000003</v>
      </c>
      <c r="X186" s="51">
        <f t="shared" si="12"/>
        <v>-0.95217073170731714</v>
      </c>
      <c r="Y186" s="49">
        <f t="shared" si="13"/>
        <v>36.253152</v>
      </c>
      <c r="Z186" s="9">
        <f t="shared" si="14"/>
        <v>17.65049063414634</v>
      </c>
    </row>
    <row r="187" spans="1:26" x14ac:dyDescent="0.2">
      <c r="A187" s="2" t="s">
        <v>221</v>
      </c>
      <c r="B187" s="2" t="s">
        <v>42</v>
      </c>
      <c r="C187" s="2">
        <v>41</v>
      </c>
      <c r="D187" s="2">
        <v>57</v>
      </c>
      <c r="E187" s="2">
        <v>19.2</v>
      </c>
      <c r="F187" s="2">
        <v>0.54400000000000004</v>
      </c>
      <c r="G187" s="2">
        <v>0</v>
      </c>
      <c r="H187" s="2">
        <v>0.57799999999999996</v>
      </c>
      <c r="I187" s="2">
        <v>4.5</v>
      </c>
      <c r="J187" s="2">
        <v>1.7</v>
      </c>
      <c r="K187" s="2">
        <v>0.9</v>
      </c>
      <c r="L187" s="2">
        <v>0.5</v>
      </c>
      <c r="M187" s="2">
        <v>1.3</v>
      </c>
      <c r="N187" s="2">
        <v>2.7</v>
      </c>
      <c r="O187" s="2">
        <v>9.1999999999999993</v>
      </c>
      <c r="P187" s="2">
        <v>0.56399999999999995</v>
      </c>
      <c r="Q187" s="2">
        <v>21.6</v>
      </c>
      <c r="R187" s="2">
        <v>2.7</v>
      </c>
      <c r="S187" s="2">
        <v>0.2</v>
      </c>
      <c r="T187" s="2">
        <v>0.6</v>
      </c>
      <c r="U187" s="5">
        <v>3</v>
      </c>
      <c r="V187" s="51">
        <f t="shared" si="10"/>
        <v>2.4624000000000001</v>
      </c>
      <c r="W187" s="51">
        <f t="shared" si="11"/>
        <v>1.9200000000000002</v>
      </c>
      <c r="X187" s="51">
        <f t="shared" si="12"/>
        <v>4.7278080000000005</v>
      </c>
      <c r="Y187" s="49">
        <f t="shared" si="13"/>
        <v>30.412464</v>
      </c>
      <c r="Z187" s="9">
        <f t="shared" si="14"/>
        <v>17.570136000000002</v>
      </c>
    </row>
    <row r="188" spans="1:26" x14ac:dyDescent="0.2">
      <c r="A188" s="2" t="s">
        <v>205</v>
      </c>
      <c r="B188" s="2" t="s">
        <v>29</v>
      </c>
      <c r="C188" s="2">
        <v>44</v>
      </c>
      <c r="D188" s="2">
        <v>78</v>
      </c>
      <c r="E188" s="2">
        <v>18.7</v>
      </c>
      <c r="F188" s="2">
        <v>0.47399999999999998</v>
      </c>
      <c r="G188" s="2">
        <v>0.27900000000000003</v>
      </c>
      <c r="H188" s="2">
        <v>0.622</v>
      </c>
      <c r="I188" s="2">
        <v>3.6</v>
      </c>
      <c r="J188" s="2">
        <v>0.9</v>
      </c>
      <c r="K188" s="2">
        <v>0.6</v>
      </c>
      <c r="L188" s="2">
        <v>0.4</v>
      </c>
      <c r="M188" s="2">
        <v>0.8</v>
      </c>
      <c r="N188" s="2">
        <v>1.6</v>
      </c>
      <c r="O188" s="2">
        <v>6.4</v>
      </c>
      <c r="P188" s="2">
        <v>0.54100000000000004</v>
      </c>
      <c r="Q188" s="2">
        <v>15.6</v>
      </c>
      <c r="R188" s="2">
        <v>2.9</v>
      </c>
      <c r="S188" s="2">
        <v>-0.2</v>
      </c>
      <c r="T188" s="2">
        <v>0.7</v>
      </c>
      <c r="U188" s="5">
        <v>2</v>
      </c>
      <c r="V188" s="51">
        <f t="shared" si="10"/>
        <v>2.5436560975609752</v>
      </c>
      <c r="W188" s="51">
        <f t="shared" si="11"/>
        <v>1.8399999999999999</v>
      </c>
      <c r="X188" s="51">
        <f t="shared" si="12"/>
        <v>4.6803272195121943</v>
      </c>
      <c r="Y188" s="49">
        <f t="shared" si="13"/>
        <v>30.365088</v>
      </c>
      <c r="Z188" s="9">
        <f t="shared" si="14"/>
        <v>17.522707609756097</v>
      </c>
    </row>
    <row r="189" spans="1:26" x14ac:dyDescent="0.2">
      <c r="A189" s="2" t="s">
        <v>673</v>
      </c>
      <c r="B189" s="2" t="s">
        <v>43</v>
      </c>
      <c r="C189" s="2">
        <v>73</v>
      </c>
      <c r="D189" s="2">
        <v>46</v>
      </c>
      <c r="E189" s="2">
        <v>16.7</v>
      </c>
      <c r="F189" s="2">
        <v>0.54800000000000004</v>
      </c>
      <c r="G189" s="3"/>
      <c r="H189" s="2">
        <v>0.53</v>
      </c>
      <c r="I189" s="2">
        <v>5.6</v>
      </c>
      <c r="J189" s="2">
        <v>0.7</v>
      </c>
      <c r="K189" s="2">
        <v>0.4</v>
      </c>
      <c r="L189" s="2">
        <v>1.1000000000000001</v>
      </c>
      <c r="M189" s="2">
        <v>0.8</v>
      </c>
      <c r="N189" s="2">
        <v>2</v>
      </c>
      <c r="O189" s="2">
        <v>7</v>
      </c>
      <c r="P189" s="2">
        <v>0.55900000000000005</v>
      </c>
      <c r="Q189" s="2">
        <v>18.2</v>
      </c>
      <c r="R189" s="2">
        <v>2.7</v>
      </c>
      <c r="S189" s="2">
        <v>-0.1</v>
      </c>
      <c r="T189" s="2">
        <v>0.4</v>
      </c>
      <c r="U189" s="5">
        <v>13</v>
      </c>
      <c r="V189" s="51">
        <f t="shared" si="10"/>
        <v>2.5930653455284554</v>
      </c>
      <c r="W189" s="51">
        <f t="shared" si="11"/>
        <v>3.8400000000000003</v>
      </c>
      <c r="X189" s="51">
        <f t="shared" si="12"/>
        <v>9.9573709268292685</v>
      </c>
      <c r="Y189" s="49">
        <f t="shared" si="13"/>
        <v>24.624719999999996</v>
      </c>
      <c r="Z189" s="9">
        <f t="shared" si="14"/>
        <v>17.291045463414633</v>
      </c>
    </row>
    <row r="190" spans="1:26" x14ac:dyDescent="0.2">
      <c r="A190" s="2" t="s">
        <v>200</v>
      </c>
      <c r="B190" s="2" t="s">
        <v>30</v>
      </c>
      <c r="C190" s="2">
        <v>42</v>
      </c>
      <c r="D190" s="2">
        <v>78</v>
      </c>
      <c r="E190" s="2">
        <v>18.5</v>
      </c>
      <c r="F190" s="2">
        <v>0.46500000000000002</v>
      </c>
      <c r="G190" s="2">
        <v>0.33300000000000002</v>
      </c>
      <c r="H190" s="2">
        <v>0.752</v>
      </c>
      <c r="I190" s="2">
        <v>4.8</v>
      </c>
      <c r="J190" s="2">
        <v>0.9</v>
      </c>
      <c r="K190" s="2">
        <v>0.6</v>
      </c>
      <c r="L190" s="2">
        <v>0.4</v>
      </c>
      <c r="M190" s="2">
        <v>1.1000000000000001</v>
      </c>
      <c r="N190" s="2">
        <v>2.4</v>
      </c>
      <c r="O190" s="2">
        <v>7.4</v>
      </c>
      <c r="P190" s="2">
        <v>0.52</v>
      </c>
      <c r="Q190" s="2">
        <v>19.8</v>
      </c>
      <c r="R190" s="2">
        <v>2.6</v>
      </c>
      <c r="S190" s="2">
        <v>-1.9</v>
      </c>
      <c r="T190" s="2">
        <v>0</v>
      </c>
      <c r="U190" s="5">
        <v>-2</v>
      </c>
      <c r="V190" s="51">
        <f t="shared" si="10"/>
        <v>3.0487774390243905</v>
      </c>
      <c r="W190" s="51">
        <f t="shared" si="11"/>
        <v>0.64</v>
      </c>
      <c r="X190" s="51">
        <f t="shared" si="12"/>
        <v>1.9512175609756099</v>
      </c>
      <c r="Y190" s="49">
        <f t="shared" si="13"/>
        <v>32.628959999999999</v>
      </c>
      <c r="Z190" s="9">
        <f t="shared" si="14"/>
        <v>17.290088780487803</v>
      </c>
    </row>
    <row r="191" spans="1:26" x14ac:dyDescent="0.2">
      <c r="A191" s="2" t="s">
        <v>454</v>
      </c>
      <c r="B191" s="2" t="s">
        <v>23</v>
      </c>
      <c r="C191" s="2">
        <v>33</v>
      </c>
      <c r="D191" s="2">
        <v>70</v>
      </c>
      <c r="E191" s="2">
        <v>21.7</v>
      </c>
      <c r="F191" s="2">
        <v>0.45200000000000001</v>
      </c>
      <c r="G191" s="2">
        <v>0.38500000000000001</v>
      </c>
      <c r="H191" s="2">
        <v>0.755</v>
      </c>
      <c r="I191" s="2">
        <v>4.2</v>
      </c>
      <c r="J191" s="2">
        <v>1.4</v>
      </c>
      <c r="K191" s="2">
        <v>0.8</v>
      </c>
      <c r="L191" s="2">
        <v>0.7</v>
      </c>
      <c r="M191" s="2">
        <v>0.9</v>
      </c>
      <c r="N191" s="2">
        <v>2.6</v>
      </c>
      <c r="O191" s="2">
        <v>7.5</v>
      </c>
      <c r="P191" s="2">
        <v>0.51400000000000001</v>
      </c>
      <c r="Q191" s="2">
        <v>16.7</v>
      </c>
      <c r="R191" s="2">
        <v>2.2999999999999998</v>
      </c>
      <c r="S191" s="2">
        <v>-0.3</v>
      </c>
      <c r="T191" s="2">
        <v>0.6</v>
      </c>
      <c r="U191" s="5">
        <v>-4</v>
      </c>
      <c r="V191" s="51">
        <f t="shared" si="10"/>
        <v>2.126831554878049</v>
      </c>
      <c r="W191" s="51">
        <f t="shared" si="11"/>
        <v>0.35999999999999988</v>
      </c>
      <c r="X191" s="51">
        <f t="shared" si="12"/>
        <v>0.76565935975609734</v>
      </c>
      <c r="Y191" s="49">
        <f t="shared" si="13"/>
        <v>33.586000000000006</v>
      </c>
      <c r="Z191" s="9">
        <f t="shared" si="14"/>
        <v>17.175829679878053</v>
      </c>
    </row>
    <row r="192" spans="1:26" x14ac:dyDescent="0.2">
      <c r="A192" s="2" t="s">
        <v>451</v>
      </c>
      <c r="B192" s="2" t="s">
        <v>28</v>
      </c>
      <c r="C192" s="2">
        <v>32</v>
      </c>
      <c r="D192" s="2">
        <v>71</v>
      </c>
      <c r="E192" s="2">
        <v>33.4</v>
      </c>
      <c r="F192" s="2">
        <v>0.443</v>
      </c>
      <c r="G192" s="2">
        <v>0.38200000000000001</v>
      </c>
      <c r="H192" s="2">
        <v>0.84</v>
      </c>
      <c r="I192" s="2">
        <v>3.7</v>
      </c>
      <c r="J192" s="2">
        <v>2</v>
      </c>
      <c r="K192" s="2">
        <v>0.4</v>
      </c>
      <c r="L192" s="2">
        <v>0.1</v>
      </c>
      <c r="M192" s="2">
        <v>1.2</v>
      </c>
      <c r="N192" s="2">
        <v>2</v>
      </c>
      <c r="O192" s="2">
        <v>12.8</v>
      </c>
      <c r="P192" s="2">
        <v>0.53100000000000003</v>
      </c>
      <c r="Q192" s="2">
        <v>17.899999999999999</v>
      </c>
      <c r="R192" s="2">
        <v>2.7</v>
      </c>
      <c r="S192" s="2">
        <v>-2.4</v>
      </c>
      <c r="T192" s="2">
        <v>-0.2</v>
      </c>
      <c r="U192" s="5">
        <v>-7</v>
      </c>
      <c r="V192" s="51">
        <f t="shared" si="10"/>
        <v>3.4510617886178858</v>
      </c>
      <c r="W192" s="51">
        <f t="shared" si="11"/>
        <v>-0.40000000000000013</v>
      </c>
      <c r="X192" s="51">
        <f t="shared" si="12"/>
        <v>-1.3804247154471547</v>
      </c>
      <c r="Y192" s="49">
        <f t="shared" si="13"/>
        <v>35.604512000000007</v>
      </c>
      <c r="Z192" s="9">
        <f t="shared" si="14"/>
        <v>17.112043642276426</v>
      </c>
    </row>
    <row r="193" spans="1:26" x14ac:dyDescent="0.2">
      <c r="A193" s="2" t="s">
        <v>660</v>
      </c>
      <c r="B193" s="2" t="s">
        <v>39</v>
      </c>
      <c r="C193" s="2">
        <v>17</v>
      </c>
      <c r="D193" s="2">
        <v>66</v>
      </c>
      <c r="E193" s="2">
        <v>28.2</v>
      </c>
      <c r="F193" s="2">
        <v>0.35799999999999998</v>
      </c>
      <c r="G193" s="2">
        <v>0.28499999999999998</v>
      </c>
      <c r="H193" s="2">
        <v>0.82599999999999996</v>
      </c>
      <c r="I193" s="2">
        <v>3.7</v>
      </c>
      <c r="J193" s="2">
        <v>2.8</v>
      </c>
      <c r="K193" s="2">
        <v>0.9</v>
      </c>
      <c r="L193" s="2">
        <v>0.2</v>
      </c>
      <c r="M193" s="2">
        <v>2</v>
      </c>
      <c r="N193" s="2">
        <v>1.7</v>
      </c>
      <c r="O193" s="2">
        <v>17.600000000000001</v>
      </c>
      <c r="P193" s="2">
        <v>0.46899999999999997</v>
      </c>
      <c r="Q193" s="2">
        <v>32.200000000000003</v>
      </c>
      <c r="R193" s="2">
        <v>-0.4</v>
      </c>
      <c r="S193" s="2">
        <v>-2.5</v>
      </c>
      <c r="T193" s="2">
        <v>-0.2</v>
      </c>
      <c r="U193" s="5">
        <v>-18</v>
      </c>
      <c r="V193" s="51">
        <f t="shared" si="10"/>
        <v>2.5884676829268298</v>
      </c>
      <c r="W193" s="51">
        <f t="shared" si="11"/>
        <v>-3.8400000000000003</v>
      </c>
      <c r="X193" s="51">
        <f t="shared" si="12"/>
        <v>-9.939715902439028</v>
      </c>
      <c r="Y193" s="49">
        <f t="shared" si="13"/>
        <v>43.545216000000011</v>
      </c>
      <c r="Z193" s="9">
        <f t="shared" si="14"/>
        <v>16.802750048780492</v>
      </c>
    </row>
    <row r="194" spans="1:26" x14ac:dyDescent="0.2">
      <c r="A194" s="2" t="s">
        <v>216</v>
      </c>
      <c r="B194" s="2" t="s">
        <v>32</v>
      </c>
      <c r="C194" s="2">
        <v>33</v>
      </c>
      <c r="D194" s="2">
        <v>57</v>
      </c>
      <c r="E194" s="2">
        <v>16.8</v>
      </c>
      <c r="F194" s="2">
        <v>0.56399999999999995</v>
      </c>
      <c r="G194" s="2">
        <v>0</v>
      </c>
      <c r="H194" s="2">
        <v>0.59</v>
      </c>
      <c r="I194" s="2">
        <v>3.9</v>
      </c>
      <c r="J194" s="2">
        <v>0.9</v>
      </c>
      <c r="K194" s="2">
        <v>0.3</v>
      </c>
      <c r="L194" s="2">
        <v>1.9</v>
      </c>
      <c r="M194" s="2">
        <v>1.1000000000000001</v>
      </c>
      <c r="N194" s="2">
        <v>2.2999999999999998</v>
      </c>
      <c r="O194" s="2">
        <v>7</v>
      </c>
      <c r="P194" s="2">
        <v>0.57999999999999996</v>
      </c>
      <c r="Q194" s="2">
        <v>19.100000000000001</v>
      </c>
      <c r="R194" s="2">
        <v>2.2999999999999998</v>
      </c>
      <c r="S194" s="2">
        <v>1.6</v>
      </c>
      <c r="T194" s="2">
        <v>0.9</v>
      </c>
      <c r="U194" s="5">
        <v>3</v>
      </c>
      <c r="V194" s="51">
        <f t="shared" si="10"/>
        <v>1.5334737804878049</v>
      </c>
      <c r="W194" s="51">
        <f t="shared" si="11"/>
        <v>1.8800000000000001</v>
      </c>
      <c r="X194" s="51">
        <f t="shared" si="12"/>
        <v>2.8829307073170733</v>
      </c>
      <c r="Y194" s="49">
        <f t="shared" si="13"/>
        <v>30.301199999999998</v>
      </c>
      <c r="Z194" s="9">
        <f t="shared" si="14"/>
        <v>16.592065353658537</v>
      </c>
    </row>
    <row r="195" spans="1:26" x14ac:dyDescent="0.2">
      <c r="A195" s="2" t="s">
        <v>412</v>
      </c>
      <c r="B195" s="2" t="s">
        <v>42</v>
      </c>
      <c r="C195" s="2">
        <v>41</v>
      </c>
      <c r="D195" s="2">
        <v>80</v>
      </c>
      <c r="E195" s="2">
        <v>24.4</v>
      </c>
      <c r="F195" s="2">
        <v>0.39800000000000002</v>
      </c>
      <c r="G195" s="2">
        <v>0.34499999999999997</v>
      </c>
      <c r="H195" s="2">
        <v>0.72799999999999998</v>
      </c>
      <c r="I195" s="2">
        <v>2.7</v>
      </c>
      <c r="J195" s="2">
        <v>1.8</v>
      </c>
      <c r="K195" s="2">
        <v>0.9</v>
      </c>
      <c r="L195" s="2">
        <v>0.2</v>
      </c>
      <c r="M195" s="2">
        <v>0.8</v>
      </c>
      <c r="N195" s="2">
        <v>2.4</v>
      </c>
      <c r="O195" s="2">
        <v>7.3</v>
      </c>
      <c r="P195" s="2">
        <v>0.52</v>
      </c>
      <c r="Q195" s="2">
        <v>14</v>
      </c>
      <c r="R195" s="2">
        <v>2.7</v>
      </c>
      <c r="S195" s="2">
        <v>-1</v>
      </c>
      <c r="T195" s="2">
        <v>0.5</v>
      </c>
      <c r="U195" s="5">
        <v>-4</v>
      </c>
      <c r="V195" s="51">
        <f t="shared" si="10"/>
        <v>2.8466666666666667</v>
      </c>
      <c r="W195" s="51">
        <f t="shared" si="11"/>
        <v>0.48</v>
      </c>
      <c r="X195" s="51">
        <f t="shared" si="12"/>
        <v>1.3664000000000001</v>
      </c>
      <c r="Y195" s="49">
        <f t="shared" si="13"/>
        <v>31.475200000000001</v>
      </c>
      <c r="Z195" s="9">
        <f t="shared" si="14"/>
        <v>16.4208</v>
      </c>
    </row>
    <row r="196" spans="1:26" x14ac:dyDescent="0.2">
      <c r="A196" s="2" t="s">
        <v>112</v>
      </c>
      <c r="B196" s="2" t="s">
        <v>46</v>
      </c>
      <c r="C196" s="2">
        <v>10</v>
      </c>
      <c r="D196" s="2">
        <v>77</v>
      </c>
      <c r="E196" s="2">
        <v>25.5</v>
      </c>
      <c r="F196" s="2">
        <v>0.36</v>
      </c>
      <c r="G196" s="2">
        <v>0.36299999999999999</v>
      </c>
      <c r="H196" s="2">
        <v>0.83299999999999996</v>
      </c>
      <c r="I196" s="2">
        <v>2.2999999999999998</v>
      </c>
      <c r="J196" s="2">
        <v>1.8</v>
      </c>
      <c r="K196" s="2">
        <v>0.7</v>
      </c>
      <c r="L196" s="2">
        <v>0.2</v>
      </c>
      <c r="M196" s="2">
        <v>1.2</v>
      </c>
      <c r="N196" s="2">
        <v>1.7</v>
      </c>
      <c r="O196" s="2">
        <v>11</v>
      </c>
      <c r="P196" s="2">
        <v>0.52800000000000002</v>
      </c>
      <c r="Q196" s="2">
        <v>19.899999999999999</v>
      </c>
      <c r="R196" s="2">
        <v>1.4</v>
      </c>
      <c r="S196" s="2">
        <v>-2.7</v>
      </c>
      <c r="T196" s="2">
        <v>-0.4</v>
      </c>
      <c r="U196" s="5">
        <v>-11</v>
      </c>
      <c r="V196" s="51">
        <f t="shared" si="10"/>
        <v>0.99272484756097557</v>
      </c>
      <c r="W196" s="51">
        <f t="shared" si="11"/>
        <v>-1.8000000000000003</v>
      </c>
      <c r="X196" s="51">
        <f t="shared" si="12"/>
        <v>-1.7869047256097563</v>
      </c>
      <c r="Y196" s="49">
        <f t="shared" si="13"/>
        <v>34.089439999999996</v>
      </c>
      <c r="Z196" s="9">
        <f t="shared" si="14"/>
        <v>16.151267637195119</v>
      </c>
    </row>
    <row r="197" spans="1:26" x14ac:dyDescent="0.2">
      <c r="A197" s="2" t="s">
        <v>504</v>
      </c>
      <c r="B197" s="2" t="s">
        <v>40</v>
      </c>
      <c r="C197" s="2">
        <v>29</v>
      </c>
      <c r="D197" s="2">
        <v>82</v>
      </c>
      <c r="E197" s="2">
        <v>20.5</v>
      </c>
      <c r="F197" s="2">
        <v>0.46500000000000002</v>
      </c>
      <c r="G197" s="2">
        <v>0.28899999999999998</v>
      </c>
      <c r="H197" s="2">
        <v>0.76400000000000001</v>
      </c>
      <c r="I197" s="2">
        <v>3.3</v>
      </c>
      <c r="J197" s="2">
        <v>0.6</v>
      </c>
      <c r="K197" s="2">
        <v>0.3</v>
      </c>
      <c r="L197" s="2">
        <v>0.1</v>
      </c>
      <c r="M197" s="2">
        <v>0.9</v>
      </c>
      <c r="N197" s="2">
        <v>1.1000000000000001</v>
      </c>
      <c r="O197" s="2">
        <v>10.5</v>
      </c>
      <c r="P197" s="2">
        <v>0.54800000000000004</v>
      </c>
      <c r="Q197" s="2">
        <v>22.8</v>
      </c>
      <c r="R197" s="2">
        <v>2.7</v>
      </c>
      <c r="S197" s="2">
        <v>-4.2</v>
      </c>
      <c r="T197" s="2">
        <v>-0.9</v>
      </c>
      <c r="U197" s="5">
        <v>-4</v>
      </c>
      <c r="V197" s="51">
        <f t="shared" si="10"/>
        <v>2.8238750000000001</v>
      </c>
      <c r="W197" s="51">
        <f t="shared" si="11"/>
        <v>-8.0000000000000071E-2</v>
      </c>
      <c r="X197" s="51">
        <f t="shared" si="12"/>
        <v>-0.22591000000000022</v>
      </c>
      <c r="Y197" s="49">
        <f t="shared" si="13"/>
        <v>32.189920000000001</v>
      </c>
      <c r="Z197" s="9">
        <f t="shared" si="14"/>
        <v>15.982005000000001</v>
      </c>
    </row>
    <row r="198" spans="1:26" x14ac:dyDescent="0.2">
      <c r="A198" s="2" t="s">
        <v>92</v>
      </c>
      <c r="B198" s="2" t="s">
        <v>19</v>
      </c>
      <c r="C198" s="2">
        <v>23</v>
      </c>
      <c r="D198" s="2">
        <v>76</v>
      </c>
      <c r="E198" s="2">
        <v>27.7</v>
      </c>
      <c r="F198" s="2">
        <v>0.42299999999999999</v>
      </c>
      <c r="G198" s="2">
        <v>0.34300000000000003</v>
      </c>
      <c r="H198" s="2">
        <v>0.84</v>
      </c>
      <c r="I198" s="2">
        <v>2.5</v>
      </c>
      <c r="J198" s="2">
        <v>2.6</v>
      </c>
      <c r="K198" s="2">
        <v>0.6</v>
      </c>
      <c r="L198" s="2">
        <v>0.3</v>
      </c>
      <c r="M198" s="2">
        <v>2.1</v>
      </c>
      <c r="N198" s="2">
        <v>3</v>
      </c>
      <c r="O198" s="2">
        <v>13.8</v>
      </c>
      <c r="P198" s="2">
        <v>0.53500000000000003</v>
      </c>
      <c r="Q198" s="2">
        <v>23</v>
      </c>
      <c r="R198" s="2">
        <v>1.9</v>
      </c>
      <c r="S198" s="2">
        <v>-3.1</v>
      </c>
      <c r="T198" s="2">
        <v>-0.6</v>
      </c>
      <c r="U198" s="5">
        <v>-10</v>
      </c>
      <c r="V198" s="51">
        <f t="shared" si="10"/>
        <v>2.8293973577235776</v>
      </c>
      <c r="W198" s="51">
        <f t="shared" si="11"/>
        <v>-1.48</v>
      </c>
      <c r="X198" s="51">
        <f t="shared" si="12"/>
        <v>-4.1875080894308949</v>
      </c>
      <c r="Y198" s="49">
        <f t="shared" si="13"/>
        <v>36.124320000000004</v>
      </c>
      <c r="Z198" s="9">
        <f t="shared" si="14"/>
        <v>15.968405955284554</v>
      </c>
    </row>
    <row r="199" spans="1:26" x14ac:dyDescent="0.2">
      <c r="A199" s="2" t="s">
        <v>710</v>
      </c>
      <c r="B199" s="2" t="s">
        <v>27</v>
      </c>
      <c r="C199" s="2">
        <v>21</v>
      </c>
      <c r="D199" s="2">
        <v>61</v>
      </c>
      <c r="E199" s="2">
        <v>21.6</v>
      </c>
      <c r="F199" s="2">
        <v>0.44</v>
      </c>
      <c r="G199" s="2">
        <v>0.38400000000000001</v>
      </c>
      <c r="H199" s="2">
        <v>0.75</v>
      </c>
      <c r="I199" s="2">
        <v>2.8</v>
      </c>
      <c r="J199" s="2">
        <v>4.4000000000000004</v>
      </c>
      <c r="K199" s="2">
        <v>0.5</v>
      </c>
      <c r="L199" s="2">
        <v>0.1</v>
      </c>
      <c r="M199" s="2">
        <v>1.3</v>
      </c>
      <c r="N199" s="2">
        <v>1.2</v>
      </c>
      <c r="O199" s="2">
        <v>7</v>
      </c>
      <c r="P199" s="2">
        <v>0.53600000000000003</v>
      </c>
      <c r="Q199" s="2">
        <v>16.100000000000001</v>
      </c>
      <c r="R199" s="2">
        <v>2</v>
      </c>
      <c r="S199" s="2">
        <v>-2.4</v>
      </c>
      <c r="T199" s="2">
        <v>-0.1</v>
      </c>
      <c r="U199" s="5">
        <v>-3</v>
      </c>
      <c r="V199" s="51">
        <f t="shared" si="10"/>
        <v>1.1318103658536587</v>
      </c>
      <c r="W199" s="51">
        <f t="shared" si="11"/>
        <v>0.15999999999999992</v>
      </c>
      <c r="X199" s="51">
        <f t="shared" si="12"/>
        <v>0.18108965853658529</v>
      </c>
      <c r="Y199" s="49">
        <f t="shared" si="13"/>
        <v>31.749279999999999</v>
      </c>
      <c r="Z199" s="9">
        <f t="shared" si="14"/>
        <v>15.965184829268292</v>
      </c>
    </row>
    <row r="200" spans="1:26" x14ac:dyDescent="0.2">
      <c r="A200" s="2" t="s">
        <v>369</v>
      </c>
      <c r="B200" s="2" t="s">
        <v>33</v>
      </c>
      <c r="C200" s="2">
        <v>42</v>
      </c>
      <c r="D200" s="2">
        <v>69</v>
      </c>
      <c r="E200" s="2">
        <v>14.4</v>
      </c>
      <c r="F200" s="2">
        <v>0.49299999999999999</v>
      </c>
      <c r="G200" s="2">
        <v>0.125</v>
      </c>
      <c r="H200" s="2">
        <v>0.73899999999999999</v>
      </c>
      <c r="I200" s="2">
        <v>4</v>
      </c>
      <c r="J200" s="2">
        <v>0.6</v>
      </c>
      <c r="K200" s="2">
        <v>0.5</v>
      </c>
      <c r="L200" s="2">
        <v>0.3</v>
      </c>
      <c r="M200" s="2">
        <v>0.6</v>
      </c>
      <c r="N200" s="2">
        <v>1.7</v>
      </c>
      <c r="O200" s="2">
        <v>5.8</v>
      </c>
      <c r="P200" s="2">
        <v>0.55700000000000005</v>
      </c>
      <c r="Q200" s="2">
        <v>18.399999999999999</v>
      </c>
      <c r="R200" s="2">
        <v>3.1</v>
      </c>
      <c r="S200" s="2">
        <v>-0.3</v>
      </c>
      <c r="T200" s="2">
        <v>0.4</v>
      </c>
      <c r="U200" s="5">
        <v>10</v>
      </c>
      <c r="V200" s="51">
        <f t="shared" ref="V200:V263" si="15">C200*(D200/82*E200/48*Q200/100)</f>
        <v>1.9508487804878047</v>
      </c>
      <c r="W200" s="51">
        <f t="shared" ref="W200:W263" si="16">R200*0.4+T200*0.4+U200*0.2</f>
        <v>3.4000000000000004</v>
      </c>
      <c r="X200" s="51">
        <f t="shared" ref="X200:X263" si="17">V200*W200</f>
        <v>6.6328858536585367</v>
      </c>
      <c r="Y200" s="49">
        <f t="shared" ref="Y200:Y263" si="18">D200*(O200*P200+1.5*J200+1.2*I200+3*(K200+L200)-M200-N200)/25</f>
        <v>24.924456000000006</v>
      </c>
      <c r="Z200" s="9">
        <f t="shared" ref="Z200:Z263" si="19">0.5*(X200)+0.5*(Y200)</f>
        <v>15.778670926829271</v>
      </c>
    </row>
    <row r="201" spans="1:26" x14ac:dyDescent="0.2">
      <c r="A201" s="2" t="s">
        <v>573</v>
      </c>
      <c r="B201" s="2" t="s">
        <v>44</v>
      </c>
      <c r="C201" s="2">
        <v>30</v>
      </c>
      <c r="D201" s="2">
        <v>61</v>
      </c>
      <c r="E201" s="2">
        <v>20.7</v>
      </c>
      <c r="F201" s="2">
        <v>0.41099999999999998</v>
      </c>
      <c r="G201" s="2">
        <v>0.39900000000000002</v>
      </c>
      <c r="H201" s="2">
        <v>0.84799999999999998</v>
      </c>
      <c r="I201" s="2">
        <v>2.2999999999999998</v>
      </c>
      <c r="J201" s="2">
        <v>2.6</v>
      </c>
      <c r="K201" s="2">
        <v>1.1000000000000001</v>
      </c>
      <c r="L201" s="2">
        <v>0.1</v>
      </c>
      <c r="M201" s="2">
        <v>1</v>
      </c>
      <c r="N201" s="2">
        <v>2.1</v>
      </c>
      <c r="O201" s="2">
        <v>8.6999999999999993</v>
      </c>
      <c r="P201" s="2">
        <v>0.54300000000000004</v>
      </c>
      <c r="Q201" s="2">
        <v>19.399999999999999</v>
      </c>
      <c r="R201" s="2">
        <v>2.5</v>
      </c>
      <c r="S201" s="2">
        <v>0.5</v>
      </c>
      <c r="T201" s="2">
        <v>0.8</v>
      </c>
      <c r="U201" s="5">
        <v>-1</v>
      </c>
      <c r="V201" s="51">
        <f t="shared" si="15"/>
        <v>1.8671021341463412</v>
      </c>
      <c r="W201" s="51">
        <f t="shared" si="16"/>
        <v>1.1200000000000001</v>
      </c>
      <c r="X201" s="51">
        <f t="shared" si="17"/>
        <v>2.0911543902439025</v>
      </c>
      <c r="Y201" s="49">
        <f t="shared" si="18"/>
        <v>28.997204000000007</v>
      </c>
      <c r="Z201" s="9">
        <f t="shared" si="19"/>
        <v>15.544179195121956</v>
      </c>
    </row>
    <row r="202" spans="1:26" x14ac:dyDescent="0.2">
      <c r="A202" s="2" t="s">
        <v>391</v>
      </c>
      <c r="B202" s="2" t="s">
        <v>20</v>
      </c>
      <c r="C202" s="2">
        <v>48</v>
      </c>
      <c r="D202" s="2">
        <v>75</v>
      </c>
      <c r="E202" s="2">
        <v>15.3</v>
      </c>
      <c r="F202" s="2">
        <v>0.46800000000000003</v>
      </c>
      <c r="G202" s="2">
        <v>0.39200000000000002</v>
      </c>
      <c r="H202" s="2">
        <v>0.79400000000000004</v>
      </c>
      <c r="I202" s="2">
        <v>2.7</v>
      </c>
      <c r="J202" s="2">
        <v>1</v>
      </c>
      <c r="K202" s="2">
        <v>0.3</v>
      </c>
      <c r="L202" s="2">
        <v>0.2</v>
      </c>
      <c r="M202" s="2">
        <v>0.6</v>
      </c>
      <c r="N202" s="2">
        <v>1.4</v>
      </c>
      <c r="O202" s="2">
        <v>6.2</v>
      </c>
      <c r="P202" s="2">
        <v>0.57499999999999996</v>
      </c>
      <c r="Q202" s="2">
        <v>17.399999999999999</v>
      </c>
      <c r="R202" s="2">
        <v>3.2</v>
      </c>
      <c r="S202" s="2">
        <v>-0.6</v>
      </c>
      <c r="T202" s="2">
        <v>0.4</v>
      </c>
      <c r="U202" s="5">
        <v>8</v>
      </c>
      <c r="V202" s="51">
        <f t="shared" si="15"/>
        <v>2.4349390243902445</v>
      </c>
      <c r="W202" s="51">
        <f t="shared" si="16"/>
        <v>3.0400000000000005</v>
      </c>
      <c r="X202" s="51">
        <f t="shared" si="17"/>
        <v>7.4022146341463442</v>
      </c>
      <c r="Y202" s="49">
        <f t="shared" si="18"/>
        <v>23.414999999999999</v>
      </c>
      <c r="Z202" s="9">
        <f t="shared" si="19"/>
        <v>15.408607317073171</v>
      </c>
    </row>
    <row r="203" spans="1:26" x14ac:dyDescent="0.2">
      <c r="A203" s="2" t="s">
        <v>629</v>
      </c>
      <c r="B203" s="2" t="s">
        <v>46</v>
      </c>
      <c r="C203" s="2">
        <v>10</v>
      </c>
      <c r="D203" s="2">
        <v>77</v>
      </c>
      <c r="E203" s="2">
        <v>28</v>
      </c>
      <c r="F203" s="2">
        <v>0.39700000000000002</v>
      </c>
      <c r="G203" s="2">
        <v>0.38</v>
      </c>
      <c r="H203" s="2">
        <v>0.71899999999999997</v>
      </c>
      <c r="I203" s="2">
        <v>3.5</v>
      </c>
      <c r="J203" s="2">
        <v>1.3</v>
      </c>
      <c r="K203" s="2">
        <v>0.5</v>
      </c>
      <c r="L203" s="2">
        <v>0.3</v>
      </c>
      <c r="M203" s="2">
        <v>1</v>
      </c>
      <c r="N203" s="2">
        <v>2.4</v>
      </c>
      <c r="O203" s="2">
        <v>9.8000000000000007</v>
      </c>
      <c r="P203" s="2">
        <v>0.52500000000000002</v>
      </c>
      <c r="Q203" s="2">
        <v>16.2</v>
      </c>
      <c r="R203" s="2">
        <v>1.2</v>
      </c>
      <c r="S203" s="2">
        <v>-3.1</v>
      </c>
      <c r="T203" s="2">
        <v>-0.6</v>
      </c>
      <c r="U203" s="5">
        <v>-12</v>
      </c>
      <c r="V203" s="51">
        <f t="shared" si="15"/>
        <v>0.88737804878048776</v>
      </c>
      <c r="W203" s="51">
        <f t="shared" si="16"/>
        <v>-2.16</v>
      </c>
      <c r="X203" s="51">
        <f t="shared" si="17"/>
        <v>-1.9167365853658538</v>
      </c>
      <c r="Y203" s="49">
        <f t="shared" si="18"/>
        <v>31.708600000000004</v>
      </c>
      <c r="Z203" s="9">
        <f t="shared" si="19"/>
        <v>14.895931707317075</v>
      </c>
    </row>
    <row r="204" spans="1:26" x14ac:dyDescent="0.2">
      <c r="A204" s="2" t="s">
        <v>73</v>
      </c>
      <c r="B204" s="2" t="s">
        <v>32</v>
      </c>
      <c r="C204" s="2">
        <v>33</v>
      </c>
      <c r="D204" s="2">
        <v>52</v>
      </c>
      <c r="E204" s="2">
        <v>28.9</v>
      </c>
      <c r="F204" s="2">
        <v>0.42299999999999999</v>
      </c>
      <c r="G204" s="2">
        <v>0.437</v>
      </c>
      <c r="H204" s="2">
        <v>0.77800000000000002</v>
      </c>
      <c r="I204" s="2">
        <v>2.7</v>
      </c>
      <c r="J204" s="2">
        <v>3.1</v>
      </c>
      <c r="K204" s="2">
        <v>0.9</v>
      </c>
      <c r="L204" s="2">
        <v>0.2</v>
      </c>
      <c r="M204" s="2">
        <v>1.4</v>
      </c>
      <c r="N204" s="2">
        <v>2.1</v>
      </c>
      <c r="O204" s="2">
        <v>10.4</v>
      </c>
      <c r="P204" s="2">
        <v>0.56799999999999995</v>
      </c>
      <c r="Q204" s="2">
        <v>16.399999999999999</v>
      </c>
      <c r="R204" s="2">
        <v>2.4</v>
      </c>
      <c r="S204" s="2">
        <v>-1</v>
      </c>
      <c r="T204" s="2">
        <v>0.4</v>
      </c>
      <c r="U204" s="5">
        <v>-2</v>
      </c>
      <c r="V204" s="51">
        <f t="shared" si="15"/>
        <v>2.0663499999999995</v>
      </c>
      <c r="W204" s="51">
        <f t="shared" si="16"/>
        <v>0.72000000000000008</v>
      </c>
      <c r="X204" s="51">
        <f t="shared" si="17"/>
        <v>1.4877719999999999</v>
      </c>
      <c r="Y204" s="49">
        <f t="shared" si="18"/>
        <v>28.282176</v>
      </c>
      <c r="Z204" s="9">
        <f t="shared" si="19"/>
        <v>14.884974</v>
      </c>
    </row>
    <row r="205" spans="1:26" x14ac:dyDescent="0.2">
      <c r="A205" s="2" t="s">
        <v>433</v>
      </c>
      <c r="B205" s="2" t="s">
        <v>18</v>
      </c>
      <c r="C205" s="2">
        <v>55</v>
      </c>
      <c r="D205" s="2">
        <v>78</v>
      </c>
      <c r="E205" s="2">
        <v>27.6</v>
      </c>
      <c r="F205" s="2">
        <v>0.39900000000000002</v>
      </c>
      <c r="G205" s="2">
        <v>0.35799999999999998</v>
      </c>
      <c r="H205" s="2">
        <v>0.71299999999999997</v>
      </c>
      <c r="I205" s="2">
        <v>2.6</v>
      </c>
      <c r="J205" s="2">
        <v>2</v>
      </c>
      <c r="K205" s="2">
        <v>1</v>
      </c>
      <c r="L205" s="2">
        <v>0.2</v>
      </c>
      <c r="M205" s="2">
        <v>1.5</v>
      </c>
      <c r="N205" s="2">
        <v>1.8</v>
      </c>
      <c r="O205" s="2">
        <v>9.8000000000000007</v>
      </c>
      <c r="P205" s="2">
        <v>0.49199999999999999</v>
      </c>
      <c r="Q205" s="2">
        <v>17.7</v>
      </c>
      <c r="R205" s="2">
        <v>2.1</v>
      </c>
      <c r="S205" s="2">
        <v>-2.1</v>
      </c>
      <c r="T205" s="2">
        <v>-0.1</v>
      </c>
      <c r="U205" s="5">
        <v>-9</v>
      </c>
      <c r="V205" s="51">
        <f t="shared" si="15"/>
        <v>5.3245701219512203</v>
      </c>
      <c r="W205" s="51">
        <f t="shared" si="16"/>
        <v>-1</v>
      </c>
      <c r="X205" s="51">
        <f t="shared" si="17"/>
        <v>-5.3245701219512203</v>
      </c>
      <c r="Y205" s="49">
        <f t="shared" si="18"/>
        <v>35.073791999999997</v>
      </c>
      <c r="Z205" s="9">
        <f t="shared" si="19"/>
        <v>14.874610939024389</v>
      </c>
    </row>
    <row r="206" spans="1:26" x14ac:dyDescent="0.2">
      <c r="A206" s="2" t="s">
        <v>335</v>
      </c>
      <c r="B206" s="2" t="s">
        <v>39</v>
      </c>
      <c r="C206" s="2">
        <v>17</v>
      </c>
      <c r="D206" s="2">
        <v>63</v>
      </c>
      <c r="E206" s="2">
        <v>20.100000000000001</v>
      </c>
      <c r="F206" s="2">
        <v>0.52700000000000002</v>
      </c>
      <c r="G206" s="2">
        <v>0.1</v>
      </c>
      <c r="H206" s="2">
        <v>0.68100000000000005</v>
      </c>
      <c r="I206" s="2">
        <v>5</v>
      </c>
      <c r="J206" s="2">
        <v>0.7</v>
      </c>
      <c r="K206" s="2">
        <v>0.9</v>
      </c>
      <c r="L206" s="2">
        <v>0.4</v>
      </c>
      <c r="M206" s="2">
        <v>0.7</v>
      </c>
      <c r="N206" s="2">
        <v>2</v>
      </c>
      <c r="O206" s="2">
        <v>5.5</v>
      </c>
      <c r="P206" s="2">
        <v>0.54400000000000004</v>
      </c>
      <c r="Q206" s="2">
        <v>12.6</v>
      </c>
      <c r="R206" s="2">
        <v>2.2000000000000002</v>
      </c>
      <c r="S206" s="2">
        <v>-1.4</v>
      </c>
      <c r="T206" s="2">
        <v>0.2</v>
      </c>
      <c r="U206" s="5">
        <v>2</v>
      </c>
      <c r="V206" s="51">
        <f t="shared" si="15"/>
        <v>0.68912972560975605</v>
      </c>
      <c r="W206" s="51">
        <f t="shared" si="16"/>
        <v>1.3600000000000003</v>
      </c>
      <c r="X206" s="51">
        <f t="shared" si="17"/>
        <v>0.93721642682926842</v>
      </c>
      <c r="Y206" s="49">
        <f t="shared" si="18"/>
        <v>28.329840000000004</v>
      </c>
      <c r="Z206" s="9">
        <f t="shared" si="19"/>
        <v>14.633528213414637</v>
      </c>
    </row>
    <row r="207" spans="1:26" x14ac:dyDescent="0.2">
      <c r="A207" s="2" t="s">
        <v>381</v>
      </c>
      <c r="B207" s="2" t="s">
        <v>25</v>
      </c>
      <c r="C207" s="2">
        <v>42</v>
      </c>
      <c r="D207" s="2">
        <v>66</v>
      </c>
      <c r="E207" s="2">
        <v>31.8</v>
      </c>
      <c r="F207" s="2">
        <v>0.42699999999999999</v>
      </c>
      <c r="G207" s="2">
        <v>0.29299999999999998</v>
      </c>
      <c r="H207" s="2">
        <v>0.79300000000000004</v>
      </c>
      <c r="I207" s="2">
        <v>3.4</v>
      </c>
      <c r="J207" s="2">
        <v>4.7</v>
      </c>
      <c r="K207" s="2">
        <v>0.7</v>
      </c>
      <c r="L207" s="2">
        <v>0.2</v>
      </c>
      <c r="M207" s="2">
        <v>2.7</v>
      </c>
      <c r="N207" s="2">
        <v>1.3</v>
      </c>
      <c r="O207" s="2">
        <v>16.399999999999999</v>
      </c>
      <c r="P207" s="2">
        <v>0.47899999999999998</v>
      </c>
      <c r="Q207" s="2">
        <v>27.3</v>
      </c>
      <c r="R207" s="2">
        <v>0.4</v>
      </c>
      <c r="S207" s="2">
        <v>-3.3</v>
      </c>
      <c r="T207" s="2">
        <v>-0.7</v>
      </c>
      <c r="U207" s="5">
        <v>-14</v>
      </c>
      <c r="V207" s="51">
        <f t="shared" si="15"/>
        <v>6.1140347560975616</v>
      </c>
      <c r="W207" s="51">
        <f t="shared" si="16"/>
        <v>-2.9200000000000004</v>
      </c>
      <c r="X207" s="51">
        <f t="shared" si="17"/>
        <v>-17.852981487804882</v>
      </c>
      <c r="Y207" s="49">
        <f t="shared" si="18"/>
        <v>46.689983999999995</v>
      </c>
      <c r="Z207" s="9">
        <f t="shared" si="19"/>
        <v>14.418501256097557</v>
      </c>
    </row>
    <row r="208" spans="1:26" x14ac:dyDescent="0.2">
      <c r="A208" s="2" t="s">
        <v>207</v>
      </c>
      <c r="B208" s="2" t="s">
        <v>33</v>
      </c>
      <c r="C208" s="2">
        <v>42</v>
      </c>
      <c r="D208" s="2">
        <v>64</v>
      </c>
      <c r="E208" s="2">
        <v>20</v>
      </c>
      <c r="F208" s="2">
        <v>0.44700000000000001</v>
      </c>
      <c r="G208" s="2">
        <v>0.32900000000000001</v>
      </c>
      <c r="H208" s="2">
        <v>0.72099999999999997</v>
      </c>
      <c r="I208" s="2">
        <v>2.2000000000000002</v>
      </c>
      <c r="J208" s="2">
        <v>1.8</v>
      </c>
      <c r="K208" s="2">
        <v>0.9</v>
      </c>
      <c r="L208" s="2">
        <v>0.2</v>
      </c>
      <c r="M208" s="2">
        <v>1</v>
      </c>
      <c r="N208" s="2">
        <v>1.9</v>
      </c>
      <c r="O208" s="2">
        <v>7.6</v>
      </c>
      <c r="P208" s="2">
        <v>0.55900000000000005</v>
      </c>
      <c r="Q208" s="2">
        <v>17.899999999999999</v>
      </c>
      <c r="R208" s="2">
        <v>2.5</v>
      </c>
      <c r="S208" s="2">
        <v>0.3</v>
      </c>
      <c r="T208" s="2">
        <v>0.7</v>
      </c>
      <c r="U208" s="5">
        <v>0</v>
      </c>
      <c r="V208" s="51">
        <f t="shared" si="15"/>
        <v>2.4448780487804878</v>
      </c>
      <c r="W208" s="51">
        <f t="shared" si="16"/>
        <v>1.28</v>
      </c>
      <c r="X208" s="51">
        <f t="shared" si="17"/>
        <v>3.1294439024390246</v>
      </c>
      <c r="Y208" s="49">
        <f t="shared" si="18"/>
        <v>25.570304</v>
      </c>
      <c r="Z208" s="9">
        <f t="shared" si="19"/>
        <v>14.349873951219513</v>
      </c>
    </row>
    <row r="209" spans="1:26" x14ac:dyDescent="0.2">
      <c r="A209" s="2" t="s">
        <v>420</v>
      </c>
      <c r="B209" s="2" t="s">
        <v>47</v>
      </c>
      <c r="C209" s="2">
        <v>44</v>
      </c>
      <c r="D209" s="2">
        <v>72</v>
      </c>
      <c r="E209" s="2">
        <v>18.600000000000001</v>
      </c>
      <c r="F209" s="2">
        <v>0.38600000000000001</v>
      </c>
      <c r="G209" s="2">
        <v>0.36</v>
      </c>
      <c r="H209" s="2">
        <v>0.61699999999999999</v>
      </c>
      <c r="I209" s="2">
        <v>3.2</v>
      </c>
      <c r="J209" s="2">
        <v>0.7</v>
      </c>
      <c r="K209" s="2">
        <v>0.4</v>
      </c>
      <c r="L209" s="2">
        <v>0.2</v>
      </c>
      <c r="M209" s="2">
        <v>0.4</v>
      </c>
      <c r="N209" s="2">
        <v>1.2</v>
      </c>
      <c r="O209" s="2">
        <v>5.3</v>
      </c>
      <c r="P209" s="2">
        <v>0.54300000000000004</v>
      </c>
      <c r="Q209" s="2">
        <v>12.4</v>
      </c>
      <c r="R209" s="2">
        <v>2.8</v>
      </c>
      <c r="S209" s="2">
        <v>0</v>
      </c>
      <c r="T209" s="2">
        <v>0.7</v>
      </c>
      <c r="U209" s="5">
        <v>6</v>
      </c>
      <c r="V209" s="51">
        <f t="shared" si="15"/>
        <v>1.8563707317073173</v>
      </c>
      <c r="W209" s="51">
        <f t="shared" si="16"/>
        <v>2.6</v>
      </c>
      <c r="X209" s="51">
        <f t="shared" si="17"/>
        <v>4.826563902439025</v>
      </c>
      <c r="Y209" s="49">
        <f t="shared" si="18"/>
        <v>22.947551999999995</v>
      </c>
      <c r="Z209" s="9">
        <f t="shared" si="19"/>
        <v>13.887057951219511</v>
      </c>
    </row>
    <row r="210" spans="1:26" x14ac:dyDescent="0.2">
      <c r="A210" s="2" t="s">
        <v>192</v>
      </c>
      <c r="B210" s="2" t="s">
        <v>44</v>
      </c>
      <c r="C210" s="2">
        <v>30</v>
      </c>
      <c r="D210" s="2">
        <v>45</v>
      </c>
      <c r="E210" s="2">
        <v>32.9</v>
      </c>
      <c r="F210" s="2">
        <v>0.41799999999999998</v>
      </c>
      <c r="G210" s="2">
        <v>0.38400000000000001</v>
      </c>
      <c r="H210" s="2">
        <v>0.88800000000000001</v>
      </c>
      <c r="I210" s="2">
        <v>2.2000000000000002</v>
      </c>
      <c r="J210" s="2">
        <v>2.7</v>
      </c>
      <c r="K210" s="2">
        <v>1</v>
      </c>
      <c r="L210" s="2">
        <v>0.3</v>
      </c>
      <c r="M210" s="2">
        <v>1.6</v>
      </c>
      <c r="N210" s="2">
        <v>2.2000000000000002</v>
      </c>
      <c r="O210" s="2">
        <v>15.2</v>
      </c>
      <c r="P210" s="2">
        <v>0.56499999999999995</v>
      </c>
      <c r="Q210" s="2">
        <v>20.3</v>
      </c>
      <c r="R210" s="2">
        <v>2.1</v>
      </c>
      <c r="S210" s="2">
        <v>-0.6</v>
      </c>
      <c r="T210" s="2">
        <v>0.5</v>
      </c>
      <c r="U210" s="5">
        <v>-5</v>
      </c>
      <c r="V210" s="51">
        <f t="shared" si="15"/>
        <v>2.2907126524390247</v>
      </c>
      <c r="W210" s="51">
        <f t="shared" si="16"/>
        <v>4.0000000000000036E-2</v>
      </c>
      <c r="X210" s="51">
        <f t="shared" si="17"/>
        <v>9.1628506097561069E-2</v>
      </c>
      <c r="Y210" s="49">
        <f t="shared" si="18"/>
        <v>27.680399999999999</v>
      </c>
      <c r="Z210" s="9">
        <f t="shared" si="19"/>
        <v>13.88601425304878</v>
      </c>
    </row>
    <row r="211" spans="1:26" x14ac:dyDescent="0.2">
      <c r="A211" s="2" t="s">
        <v>405</v>
      </c>
      <c r="B211" s="2" t="s">
        <v>36</v>
      </c>
      <c r="C211" s="2">
        <v>35</v>
      </c>
      <c r="D211" s="2">
        <v>76</v>
      </c>
      <c r="E211" s="2">
        <v>15.5</v>
      </c>
      <c r="F211" s="2">
        <v>0.48499999999999999</v>
      </c>
      <c r="G211" s="2">
        <v>0.25</v>
      </c>
      <c r="H211" s="2">
        <v>0.80600000000000005</v>
      </c>
      <c r="I211" s="2">
        <v>2.9</v>
      </c>
      <c r="J211" s="2">
        <v>0.8</v>
      </c>
      <c r="K211" s="2">
        <v>0.4</v>
      </c>
      <c r="L211" s="2">
        <v>0.9</v>
      </c>
      <c r="M211" s="2">
        <v>0.8</v>
      </c>
      <c r="N211" s="2">
        <v>2.1</v>
      </c>
      <c r="O211" s="2">
        <v>7.2</v>
      </c>
      <c r="P211" s="2">
        <v>0.51300000000000001</v>
      </c>
      <c r="Q211" s="2">
        <v>22.1</v>
      </c>
      <c r="R211" s="2">
        <v>1.8</v>
      </c>
      <c r="S211" s="2">
        <v>-2.5</v>
      </c>
      <c r="T211" s="2">
        <v>-0.1</v>
      </c>
      <c r="U211" s="5">
        <v>-5</v>
      </c>
      <c r="V211" s="51">
        <f t="shared" si="15"/>
        <v>2.3149974593495939</v>
      </c>
      <c r="W211" s="51">
        <f t="shared" si="16"/>
        <v>-0.31999999999999995</v>
      </c>
      <c r="X211" s="51">
        <f t="shared" si="17"/>
        <v>-0.74079918699186997</v>
      </c>
      <c r="Y211" s="49">
        <f t="shared" si="18"/>
        <v>28.495743999999998</v>
      </c>
      <c r="Z211" s="9">
        <f t="shared" si="19"/>
        <v>13.877472406504065</v>
      </c>
    </row>
    <row r="212" spans="1:26" x14ac:dyDescent="0.2">
      <c r="A212" s="2" t="s">
        <v>138</v>
      </c>
      <c r="B212" s="2" t="s">
        <v>44</v>
      </c>
      <c r="C212" s="2">
        <v>30</v>
      </c>
      <c r="D212" s="2">
        <v>80</v>
      </c>
      <c r="E212" s="2">
        <v>24.6</v>
      </c>
      <c r="F212" s="2">
        <v>0.45100000000000001</v>
      </c>
      <c r="G212" s="2">
        <v>0.316</v>
      </c>
      <c r="H212" s="2">
        <v>0.69499999999999995</v>
      </c>
      <c r="I212" s="2">
        <v>3</v>
      </c>
      <c r="J212" s="2">
        <v>1</v>
      </c>
      <c r="K212" s="2">
        <v>0.5</v>
      </c>
      <c r="L212" s="2">
        <v>0.4</v>
      </c>
      <c r="M212" s="2">
        <v>0.5</v>
      </c>
      <c r="N212" s="2">
        <v>2.2000000000000002</v>
      </c>
      <c r="O212" s="2">
        <v>6.1</v>
      </c>
      <c r="P212" s="2">
        <v>0.54</v>
      </c>
      <c r="Q212" s="2">
        <v>11</v>
      </c>
      <c r="R212" s="2">
        <v>2.1</v>
      </c>
      <c r="S212" s="2">
        <v>-1.2</v>
      </c>
      <c r="T212" s="2">
        <v>0.4</v>
      </c>
      <c r="U212" s="5">
        <v>-3</v>
      </c>
      <c r="V212" s="51">
        <f t="shared" si="15"/>
        <v>1.65</v>
      </c>
      <c r="W212" s="51">
        <f t="shared" si="16"/>
        <v>0.39999999999999991</v>
      </c>
      <c r="X212" s="51">
        <f t="shared" si="17"/>
        <v>0.65999999999999981</v>
      </c>
      <c r="Y212" s="49">
        <f t="shared" si="18"/>
        <v>26.860800000000008</v>
      </c>
      <c r="Z212" s="9">
        <f t="shared" si="19"/>
        <v>13.760400000000004</v>
      </c>
    </row>
    <row r="213" spans="1:26" x14ac:dyDescent="0.2">
      <c r="A213" s="2" t="s">
        <v>90</v>
      </c>
      <c r="B213" s="2" t="s">
        <v>27</v>
      </c>
      <c r="C213" s="2">
        <v>21</v>
      </c>
      <c r="D213" s="2">
        <v>79</v>
      </c>
      <c r="E213" s="2">
        <v>26.8</v>
      </c>
      <c r="F213" s="2">
        <v>0.433</v>
      </c>
      <c r="G213" s="2">
        <v>0.38200000000000001</v>
      </c>
      <c r="H213" s="2">
        <v>0.83299999999999996</v>
      </c>
      <c r="I213" s="2">
        <v>3.2</v>
      </c>
      <c r="J213" s="2">
        <v>1.3</v>
      </c>
      <c r="K213" s="2">
        <v>0.4</v>
      </c>
      <c r="L213" s="2">
        <v>0.1</v>
      </c>
      <c r="M213" s="2">
        <v>1.5</v>
      </c>
      <c r="N213" s="2">
        <v>1.5</v>
      </c>
      <c r="O213" s="2">
        <v>11.2</v>
      </c>
      <c r="P213" s="2">
        <v>0.55000000000000004</v>
      </c>
      <c r="Q213" s="2">
        <v>19.399999999999999</v>
      </c>
      <c r="R213" s="2">
        <v>0.9</v>
      </c>
      <c r="S213" s="2">
        <v>-3.4</v>
      </c>
      <c r="T213" s="2">
        <v>-0.8</v>
      </c>
      <c r="U213" s="5">
        <v>-13</v>
      </c>
      <c r="V213" s="51">
        <f t="shared" si="15"/>
        <v>2.1914310975609754</v>
      </c>
      <c r="W213" s="51">
        <f t="shared" si="16"/>
        <v>-2.56</v>
      </c>
      <c r="X213" s="51">
        <f t="shared" si="17"/>
        <v>-5.6100636097560974</v>
      </c>
      <c r="Y213" s="49">
        <f t="shared" si="18"/>
        <v>33.021999999999998</v>
      </c>
      <c r="Z213" s="9">
        <f t="shared" si="19"/>
        <v>13.705968195121951</v>
      </c>
    </row>
    <row r="214" spans="1:26" x14ac:dyDescent="0.2">
      <c r="A214" s="2" t="s">
        <v>587</v>
      </c>
      <c r="B214" s="2" t="s">
        <v>29</v>
      </c>
      <c r="C214" s="2">
        <v>44</v>
      </c>
      <c r="D214" s="2">
        <v>72</v>
      </c>
      <c r="E214" s="2">
        <v>19.899999999999999</v>
      </c>
      <c r="F214" s="2">
        <v>0.439</v>
      </c>
      <c r="G214" s="2">
        <v>0.35299999999999998</v>
      </c>
      <c r="H214" s="2">
        <v>0.76700000000000002</v>
      </c>
      <c r="I214" s="2">
        <v>2.9</v>
      </c>
      <c r="J214" s="2">
        <v>1</v>
      </c>
      <c r="K214" s="2">
        <v>0.5</v>
      </c>
      <c r="L214" s="2">
        <v>0.3</v>
      </c>
      <c r="M214" s="2">
        <v>0.9</v>
      </c>
      <c r="N214" s="2">
        <v>1.2</v>
      </c>
      <c r="O214" s="2">
        <v>8.6999999999999993</v>
      </c>
      <c r="P214" s="2">
        <v>0.52600000000000002</v>
      </c>
      <c r="Q214" s="2">
        <v>20.2</v>
      </c>
      <c r="R214" s="2">
        <v>2</v>
      </c>
      <c r="S214" s="2">
        <v>-3.3</v>
      </c>
      <c r="T214" s="2">
        <v>-0.5</v>
      </c>
      <c r="U214" s="5">
        <v>-5</v>
      </c>
      <c r="V214" s="51">
        <f t="shared" si="15"/>
        <v>3.2354487804878049</v>
      </c>
      <c r="W214" s="51">
        <f t="shared" si="16"/>
        <v>-0.39999999999999991</v>
      </c>
      <c r="X214" s="51">
        <f t="shared" si="17"/>
        <v>-1.2941795121951216</v>
      </c>
      <c r="Y214" s="49">
        <f t="shared" si="18"/>
        <v>28.385856000000004</v>
      </c>
      <c r="Z214" s="9">
        <f t="shared" si="19"/>
        <v>13.545838243902441</v>
      </c>
    </row>
    <row r="215" spans="1:26" x14ac:dyDescent="0.2">
      <c r="A215" s="2" t="s">
        <v>308</v>
      </c>
      <c r="B215" s="2" t="s">
        <v>25</v>
      </c>
      <c r="C215" s="2">
        <v>42</v>
      </c>
      <c r="D215" s="2">
        <v>81</v>
      </c>
      <c r="E215" s="2">
        <v>23</v>
      </c>
      <c r="F215" s="2">
        <v>0.45200000000000001</v>
      </c>
      <c r="G215" s="2">
        <v>0.42499999999999999</v>
      </c>
      <c r="H215" s="2">
        <v>0.85699999999999998</v>
      </c>
      <c r="I215" s="2">
        <v>2.4</v>
      </c>
      <c r="J215" s="2">
        <v>0.7</v>
      </c>
      <c r="K215" s="2">
        <v>0.2</v>
      </c>
      <c r="L215" s="2">
        <v>0.1</v>
      </c>
      <c r="M215" s="2">
        <v>0.7</v>
      </c>
      <c r="N215" s="2">
        <v>1.6</v>
      </c>
      <c r="O215" s="2">
        <v>9.4</v>
      </c>
      <c r="P215" s="2">
        <v>0.56100000000000005</v>
      </c>
      <c r="Q215" s="2">
        <v>17.3</v>
      </c>
      <c r="R215" s="2">
        <v>2.8</v>
      </c>
      <c r="S215" s="2">
        <v>-3.1</v>
      </c>
      <c r="T215" s="2">
        <v>-0.5</v>
      </c>
      <c r="U215" s="5">
        <v>-2</v>
      </c>
      <c r="V215" s="51">
        <f t="shared" si="15"/>
        <v>3.4391661585365858</v>
      </c>
      <c r="W215" s="51">
        <f t="shared" si="16"/>
        <v>0.51999999999999991</v>
      </c>
      <c r="X215" s="51">
        <f t="shared" si="17"/>
        <v>1.7883664024390242</v>
      </c>
      <c r="Y215" s="49">
        <f t="shared" si="18"/>
        <v>25.283016000000007</v>
      </c>
      <c r="Z215" s="9">
        <f t="shared" si="19"/>
        <v>13.535691201219516</v>
      </c>
    </row>
    <row r="216" spans="1:26" x14ac:dyDescent="0.2">
      <c r="A216" s="2" t="s">
        <v>407</v>
      </c>
      <c r="B216" s="2" t="s">
        <v>46</v>
      </c>
      <c r="C216" s="2">
        <v>10</v>
      </c>
      <c r="D216" s="2">
        <v>73</v>
      </c>
      <c r="E216" s="2">
        <v>24.8</v>
      </c>
      <c r="F216" s="2">
        <v>0.38500000000000001</v>
      </c>
      <c r="G216" s="2">
        <v>0.32600000000000001</v>
      </c>
      <c r="H216" s="2">
        <v>0.77100000000000002</v>
      </c>
      <c r="I216" s="2">
        <v>2.5</v>
      </c>
      <c r="J216" s="2">
        <v>1.9</v>
      </c>
      <c r="K216" s="2">
        <v>0.6</v>
      </c>
      <c r="L216" s="2">
        <v>0.3</v>
      </c>
      <c r="M216" s="2">
        <v>1.3</v>
      </c>
      <c r="N216" s="2">
        <v>1.6</v>
      </c>
      <c r="O216" s="2">
        <v>8.5</v>
      </c>
      <c r="P216" s="2">
        <v>0.51700000000000002</v>
      </c>
      <c r="Q216" s="2">
        <v>16.7</v>
      </c>
      <c r="R216" s="2">
        <v>0.5</v>
      </c>
      <c r="S216" s="2">
        <v>-3.6</v>
      </c>
      <c r="T216" s="2">
        <v>-0.7</v>
      </c>
      <c r="U216" s="5">
        <v>-15</v>
      </c>
      <c r="V216" s="51">
        <f t="shared" si="15"/>
        <v>0.76813211382113822</v>
      </c>
      <c r="W216" s="51">
        <f t="shared" si="16"/>
        <v>-3.08</v>
      </c>
      <c r="X216" s="51">
        <f t="shared" si="17"/>
        <v>-2.3658469105691058</v>
      </c>
      <c r="Y216" s="49">
        <f t="shared" si="18"/>
        <v>29.329939999999993</v>
      </c>
      <c r="Z216" s="9">
        <f t="shared" si="19"/>
        <v>13.482046544715445</v>
      </c>
    </row>
    <row r="217" spans="1:26" x14ac:dyDescent="0.2">
      <c r="A217" s="2" t="s">
        <v>496</v>
      </c>
      <c r="B217" s="2" t="s">
        <v>23</v>
      </c>
      <c r="C217" s="2">
        <v>33</v>
      </c>
      <c r="D217" s="2">
        <v>59</v>
      </c>
      <c r="E217" s="2">
        <v>17.600000000000001</v>
      </c>
      <c r="F217" s="2">
        <v>0.51300000000000001</v>
      </c>
      <c r="G217" s="2">
        <v>0.245</v>
      </c>
      <c r="H217" s="2">
        <v>0.89900000000000002</v>
      </c>
      <c r="I217" s="2">
        <v>4.9000000000000004</v>
      </c>
      <c r="J217" s="2">
        <v>0.9</v>
      </c>
      <c r="K217" s="2">
        <v>0.2</v>
      </c>
      <c r="L217" s="2">
        <v>0.3</v>
      </c>
      <c r="M217" s="2">
        <v>0.9</v>
      </c>
      <c r="N217" s="2">
        <v>1.9</v>
      </c>
      <c r="O217" s="2">
        <v>7.9</v>
      </c>
      <c r="P217" s="2">
        <v>0.56699999999999995</v>
      </c>
      <c r="Q217" s="2">
        <v>19.5</v>
      </c>
      <c r="R217" s="2">
        <v>2.2999999999999998</v>
      </c>
      <c r="S217" s="2">
        <v>-2.2999999999999998</v>
      </c>
      <c r="T217" s="2">
        <v>-0.1</v>
      </c>
      <c r="U217" s="5">
        <v>2</v>
      </c>
      <c r="V217" s="51">
        <f t="shared" si="15"/>
        <v>1.6976890243902443</v>
      </c>
      <c r="W217" s="51">
        <f t="shared" si="16"/>
        <v>1.2799999999999998</v>
      </c>
      <c r="X217" s="51">
        <f t="shared" si="17"/>
        <v>2.1730419512195125</v>
      </c>
      <c r="Y217" s="49">
        <f t="shared" si="18"/>
        <v>24.565947999999995</v>
      </c>
      <c r="Z217" s="9">
        <f t="shared" si="19"/>
        <v>13.369494975609754</v>
      </c>
    </row>
    <row r="218" spans="1:26" x14ac:dyDescent="0.2">
      <c r="A218" s="2" t="s">
        <v>524</v>
      </c>
      <c r="B218" s="2" t="s">
        <v>43</v>
      </c>
      <c r="C218" s="2">
        <v>73</v>
      </c>
      <c r="D218" s="2">
        <v>72</v>
      </c>
      <c r="E218" s="2">
        <v>11.6</v>
      </c>
      <c r="F218" s="2">
        <v>0.432</v>
      </c>
      <c r="G218" s="2">
        <v>0.38700000000000001</v>
      </c>
      <c r="H218" s="2">
        <v>0.82499999999999996</v>
      </c>
      <c r="I218" s="2">
        <v>3.3</v>
      </c>
      <c r="J218" s="2">
        <v>0.8</v>
      </c>
      <c r="K218" s="2">
        <v>0.3</v>
      </c>
      <c r="L218" s="2">
        <v>0.5</v>
      </c>
      <c r="M218" s="2">
        <v>0.9</v>
      </c>
      <c r="N218" s="2">
        <v>1.6</v>
      </c>
      <c r="O218" s="2">
        <v>7.1</v>
      </c>
      <c r="P218" s="2">
        <v>0.50600000000000001</v>
      </c>
      <c r="Q218" s="2">
        <v>29.7</v>
      </c>
      <c r="R218" s="2">
        <v>1.8</v>
      </c>
      <c r="S218" s="2">
        <v>-3.9</v>
      </c>
      <c r="T218" s="2">
        <v>-0.4</v>
      </c>
      <c r="U218" s="5">
        <v>-1</v>
      </c>
      <c r="V218" s="51">
        <f t="shared" si="15"/>
        <v>4.6006024390243905</v>
      </c>
      <c r="W218" s="51">
        <f t="shared" si="16"/>
        <v>0.36000000000000004</v>
      </c>
      <c r="X218" s="51">
        <f t="shared" si="17"/>
        <v>1.6562168780487807</v>
      </c>
      <c r="Y218" s="49">
        <f t="shared" si="18"/>
        <v>24.919488000000001</v>
      </c>
      <c r="Z218" s="9">
        <f t="shared" si="19"/>
        <v>13.287852439024391</v>
      </c>
    </row>
    <row r="219" spans="1:26" x14ac:dyDescent="0.2">
      <c r="A219" s="2" t="s">
        <v>586</v>
      </c>
      <c r="B219" s="2" t="s">
        <v>37</v>
      </c>
      <c r="C219" s="2">
        <v>48</v>
      </c>
      <c r="D219" s="2">
        <v>57</v>
      </c>
      <c r="E219" s="2">
        <v>18.2</v>
      </c>
      <c r="F219" s="2">
        <v>0.40500000000000003</v>
      </c>
      <c r="G219" s="2">
        <v>0.373</v>
      </c>
      <c r="H219" s="2">
        <v>0.83099999999999996</v>
      </c>
      <c r="I219" s="2">
        <v>4.3</v>
      </c>
      <c r="J219" s="2">
        <v>1.9</v>
      </c>
      <c r="K219" s="2">
        <v>0.4</v>
      </c>
      <c r="L219" s="2">
        <v>0.5</v>
      </c>
      <c r="M219" s="2">
        <v>1</v>
      </c>
      <c r="N219" s="2">
        <v>1.9</v>
      </c>
      <c r="O219" s="2">
        <v>6</v>
      </c>
      <c r="P219" s="2">
        <v>0.50800000000000001</v>
      </c>
      <c r="Q219" s="2">
        <v>17.100000000000001</v>
      </c>
      <c r="R219" s="2">
        <v>1.9</v>
      </c>
      <c r="S219" s="2">
        <v>-0.6</v>
      </c>
      <c r="T219" s="2">
        <v>0.4</v>
      </c>
      <c r="U219" s="5">
        <v>-1</v>
      </c>
      <c r="V219" s="51">
        <f t="shared" si="15"/>
        <v>2.163358536585366</v>
      </c>
      <c r="W219" s="51">
        <f t="shared" si="16"/>
        <v>0.72</v>
      </c>
      <c r="X219" s="51">
        <f t="shared" si="17"/>
        <v>1.5576181463414636</v>
      </c>
      <c r="Y219" s="49">
        <f t="shared" si="18"/>
        <v>24.756239999999998</v>
      </c>
      <c r="Z219" s="9">
        <f t="shared" si="19"/>
        <v>13.156929073170732</v>
      </c>
    </row>
    <row r="220" spans="1:26" x14ac:dyDescent="0.2">
      <c r="A220" s="2" t="s">
        <v>364</v>
      </c>
      <c r="B220" s="2" t="s">
        <v>32</v>
      </c>
      <c r="C220" s="2">
        <v>33</v>
      </c>
      <c r="D220" s="2">
        <v>61</v>
      </c>
      <c r="E220" s="2">
        <v>14.3</v>
      </c>
      <c r="F220" s="2">
        <v>0.60099999999999998</v>
      </c>
      <c r="G220" s="3"/>
      <c r="H220" s="2">
        <v>0.57599999999999996</v>
      </c>
      <c r="I220" s="2">
        <v>3.8</v>
      </c>
      <c r="J220" s="2">
        <v>0.3</v>
      </c>
      <c r="K220" s="2">
        <v>0.3</v>
      </c>
      <c r="L220" s="2">
        <v>0.8</v>
      </c>
      <c r="M220" s="2">
        <v>0.7</v>
      </c>
      <c r="N220" s="2">
        <v>1.2</v>
      </c>
      <c r="O220" s="2">
        <v>5.0999999999999996</v>
      </c>
      <c r="P220" s="2">
        <v>0.60599999999999998</v>
      </c>
      <c r="Q220" s="2">
        <v>15.5</v>
      </c>
      <c r="R220" s="2">
        <v>2.2000000000000002</v>
      </c>
      <c r="S220" s="2">
        <v>-1.8</v>
      </c>
      <c r="T220" s="2">
        <v>0</v>
      </c>
      <c r="U220" s="5">
        <v>8</v>
      </c>
      <c r="V220" s="51">
        <f t="shared" si="15"/>
        <v>1.1335910823170732</v>
      </c>
      <c r="W220" s="51">
        <f t="shared" si="16"/>
        <v>2.4800000000000004</v>
      </c>
      <c r="X220" s="51">
        <f t="shared" si="17"/>
        <v>2.8113058841463419</v>
      </c>
      <c r="Y220" s="49">
        <f t="shared" si="18"/>
        <v>23.181464000000005</v>
      </c>
      <c r="Z220" s="9">
        <f t="shared" si="19"/>
        <v>12.996384942073174</v>
      </c>
    </row>
    <row r="221" spans="1:26" x14ac:dyDescent="0.2">
      <c r="A221" s="2" t="s">
        <v>295</v>
      </c>
      <c r="B221" s="2" t="s">
        <v>26</v>
      </c>
      <c r="C221" s="2">
        <v>40</v>
      </c>
      <c r="D221" s="2">
        <v>80</v>
      </c>
      <c r="E221" s="2">
        <v>17.3</v>
      </c>
      <c r="F221" s="2">
        <v>0.438</v>
      </c>
      <c r="G221" s="2">
        <v>0.38300000000000001</v>
      </c>
      <c r="H221" s="2">
        <v>0.69499999999999995</v>
      </c>
      <c r="I221" s="2">
        <v>3.7</v>
      </c>
      <c r="J221" s="2">
        <v>0.7</v>
      </c>
      <c r="K221" s="2">
        <v>0.3</v>
      </c>
      <c r="L221" s="2">
        <v>0.2</v>
      </c>
      <c r="M221" s="2">
        <v>0.8</v>
      </c>
      <c r="N221" s="2">
        <v>1.4</v>
      </c>
      <c r="O221" s="2">
        <v>6.1</v>
      </c>
      <c r="P221" s="2">
        <v>0.51700000000000002</v>
      </c>
      <c r="Q221" s="2">
        <v>17.899999999999999</v>
      </c>
      <c r="R221" s="2">
        <v>2.2999999999999998</v>
      </c>
      <c r="S221" s="2">
        <v>-2.8</v>
      </c>
      <c r="T221" s="2">
        <v>-0.3</v>
      </c>
      <c r="U221" s="5">
        <v>-3</v>
      </c>
      <c r="V221" s="51">
        <f t="shared" si="15"/>
        <v>2.5176422764227642</v>
      </c>
      <c r="W221" s="51">
        <f t="shared" si="16"/>
        <v>0.19999999999999984</v>
      </c>
      <c r="X221" s="51">
        <f t="shared" si="17"/>
        <v>0.50352845528455248</v>
      </c>
      <c r="Y221" s="49">
        <f t="shared" si="18"/>
        <v>25.419839999999994</v>
      </c>
      <c r="Z221" s="9">
        <f t="shared" si="19"/>
        <v>12.961684227642273</v>
      </c>
    </row>
    <row r="222" spans="1:26" x14ac:dyDescent="0.2">
      <c r="A222" s="2" t="s">
        <v>713</v>
      </c>
      <c r="B222" s="2" t="s">
        <v>21</v>
      </c>
      <c r="C222" s="2">
        <v>48</v>
      </c>
      <c r="D222" s="2">
        <v>52</v>
      </c>
      <c r="E222" s="2">
        <v>14.7</v>
      </c>
      <c r="F222" s="2">
        <v>0.56599999999999995</v>
      </c>
      <c r="G222" s="3"/>
      <c r="H222" s="2">
        <v>0.746</v>
      </c>
      <c r="I222" s="2">
        <v>4.3</v>
      </c>
      <c r="J222" s="2">
        <v>0.5</v>
      </c>
      <c r="K222" s="2">
        <v>0.3</v>
      </c>
      <c r="L222" s="2">
        <v>0.8</v>
      </c>
      <c r="M222" s="2">
        <v>0.9</v>
      </c>
      <c r="N222" s="2">
        <v>1.8</v>
      </c>
      <c r="O222" s="2">
        <v>5.8</v>
      </c>
      <c r="P222" s="2">
        <v>0.59899999999999998</v>
      </c>
      <c r="Q222" s="2">
        <v>17.8</v>
      </c>
      <c r="R222" s="2">
        <v>2.4</v>
      </c>
      <c r="S222" s="2">
        <v>-0.4</v>
      </c>
      <c r="T222" s="2">
        <v>0.3</v>
      </c>
      <c r="U222" s="5">
        <v>10</v>
      </c>
      <c r="V222" s="51">
        <f t="shared" si="15"/>
        <v>1.6593073170731709</v>
      </c>
      <c r="W222" s="51">
        <f t="shared" si="16"/>
        <v>3.08</v>
      </c>
      <c r="X222" s="51">
        <f t="shared" si="17"/>
        <v>5.1106665365853665</v>
      </c>
      <c r="Y222" s="49">
        <f t="shared" si="18"/>
        <v>20.767136000000001</v>
      </c>
      <c r="Z222" s="9">
        <f t="shared" si="19"/>
        <v>12.938901268292684</v>
      </c>
    </row>
    <row r="223" spans="1:26" x14ac:dyDescent="0.2">
      <c r="A223" s="2" t="s">
        <v>346</v>
      </c>
      <c r="B223" s="2" t="s">
        <v>28</v>
      </c>
      <c r="C223" s="2">
        <v>32</v>
      </c>
      <c r="D223" s="2">
        <v>65</v>
      </c>
      <c r="E223" s="2">
        <v>11.8</v>
      </c>
      <c r="F223" s="2">
        <v>0.47599999999999998</v>
      </c>
      <c r="G223" s="2">
        <v>0.22700000000000001</v>
      </c>
      <c r="H223" s="2">
        <v>0.76700000000000002</v>
      </c>
      <c r="I223" s="2">
        <v>3.8</v>
      </c>
      <c r="J223" s="2">
        <v>1.1000000000000001</v>
      </c>
      <c r="K223" s="2">
        <v>0.3</v>
      </c>
      <c r="L223" s="2">
        <v>0.8</v>
      </c>
      <c r="M223" s="2">
        <v>0.9</v>
      </c>
      <c r="N223" s="2">
        <v>1.6</v>
      </c>
      <c r="O223" s="2">
        <v>4.8</v>
      </c>
      <c r="P223" s="2">
        <v>0.52</v>
      </c>
      <c r="Q223" s="2">
        <v>21.2</v>
      </c>
      <c r="R223" s="2">
        <v>1.6</v>
      </c>
      <c r="S223" s="2">
        <v>0.7</v>
      </c>
      <c r="T223" s="2">
        <v>0.5</v>
      </c>
      <c r="U223" s="5">
        <v>0</v>
      </c>
      <c r="V223" s="51">
        <f t="shared" si="15"/>
        <v>1.3219837398373986</v>
      </c>
      <c r="W223" s="51">
        <f t="shared" si="16"/>
        <v>0.84000000000000008</v>
      </c>
      <c r="X223" s="51">
        <f t="shared" si="17"/>
        <v>1.1104663414634148</v>
      </c>
      <c r="Y223" s="49">
        <f t="shared" si="18"/>
        <v>24.715599999999998</v>
      </c>
      <c r="Z223" s="9">
        <f t="shared" si="19"/>
        <v>12.913033170731707</v>
      </c>
    </row>
    <row r="224" spans="1:26" x14ac:dyDescent="0.2">
      <c r="A224" s="2" t="s">
        <v>282</v>
      </c>
      <c r="B224" s="2" t="s">
        <v>29</v>
      </c>
      <c r="C224" s="2">
        <v>44</v>
      </c>
      <c r="D224" s="2">
        <v>61</v>
      </c>
      <c r="E224" s="2">
        <v>21.9</v>
      </c>
      <c r="F224" s="2">
        <v>0.44800000000000001</v>
      </c>
      <c r="G224" s="2">
        <v>0.377</v>
      </c>
      <c r="H224" s="2">
        <v>0.76100000000000001</v>
      </c>
      <c r="I224" s="2">
        <v>5.0999999999999996</v>
      </c>
      <c r="J224" s="2">
        <v>1.5</v>
      </c>
      <c r="K224" s="2">
        <v>0.1</v>
      </c>
      <c r="L224" s="2">
        <v>0.3</v>
      </c>
      <c r="M224" s="2">
        <v>1.3</v>
      </c>
      <c r="N224" s="2">
        <v>3</v>
      </c>
      <c r="O224" s="2">
        <v>8.4</v>
      </c>
      <c r="P224" s="2">
        <v>0.56100000000000005</v>
      </c>
      <c r="Q224" s="2">
        <v>17.399999999999999</v>
      </c>
      <c r="R224" s="2">
        <v>2.2000000000000002</v>
      </c>
      <c r="S224" s="2">
        <v>-1.5</v>
      </c>
      <c r="T224" s="2">
        <v>0.2</v>
      </c>
      <c r="U224" s="5">
        <v>-2</v>
      </c>
      <c r="V224" s="51">
        <f t="shared" si="15"/>
        <v>2.5984884146341458</v>
      </c>
      <c r="W224" s="51">
        <f t="shared" si="16"/>
        <v>0.56000000000000016</v>
      </c>
      <c r="X224" s="51">
        <f t="shared" si="17"/>
        <v>1.455153512195122</v>
      </c>
      <c r="Y224" s="49">
        <f t="shared" si="18"/>
        <v>24.357055999999996</v>
      </c>
      <c r="Z224" s="9">
        <f t="shared" si="19"/>
        <v>12.906104756097559</v>
      </c>
    </row>
    <row r="225" spans="1:26" x14ac:dyDescent="0.2">
      <c r="A225" s="2" t="s">
        <v>250</v>
      </c>
      <c r="B225" s="2" t="s">
        <v>41</v>
      </c>
      <c r="C225" s="2">
        <v>48</v>
      </c>
      <c r="D225" s="2">
        <v>78</v>
      </c>
      <c r="E225" s="2">
        <v>15.1</v>
      </c>
      <c r="F225" s="2">
        <v>0.41299999999999998</v>
      </c>
      <c r="G225" s="2">
        <v>0.39800000000000002</v>
      </c>
      <c r="H225" s="2">
        <v>0.78200000000000003</v>
      </c>
      <c r="I225" s="2">
        <v>3.7</v>
      </c>
      <c r="J225" s="2">
        <v>0.8</v>
      </c>
      <c r="K225" s="2">
        <v>0.3</v>
      </c>
      <c r="L225" s="2">
        <v>0.3</v>
      </c>
      <c r="M225" s="2">
        <v>0.7</v>
      </c>
      <c r="N225" s="2">
        <v>1.8</v>
      </c>
      <c r="O225" s="2">
        <v>4.4000000000000004</v>
      </c>
      <c r="P225" s="2">
        <v>0.53100000000000003</v>
      </c>
      <c r="Q225" s="2">
        <v>13.5</v>
      </c>
      <c r="R225" s="2">
        <v>2.4</v>
      </c>
      <c r="S225" s="2">
        <v>-2</v>
      </c>
      <c r="T225" s="2">
        <v>0</v>
      </c>
      <c r="U225" s="5">
        <v>3</v>
      </c>
      <c r="V225" s="51">
        <f t="shared" si="15"/>
        <v>1.9390609756097563</v>
      </c>
      <c r="W225" s="51">
        <f t="shared" si="16"/>
        <v>1.56</v>
      </c>
      <c r="X225" s="51">
        <f t="shared" si="17"/>
        <v>3.0249351219512199</v>
      </c>
      <c r="Y225" s="49">
        <f t="shared" si="18"/>
        <v>22.702368000000007</v>
      </c>
      <c r="Z225" s="9">
        <f t="shared" si="19"/>
        <v>12.863651560975613</v>
      </c>
    </row>
    <row r="226" spans="1:26" x14ac:dyDescent="0.2">
      <c r="A226" s="2" t="s">
        <v>626</v>
      </c>
      <c r="B226" s="2" t="s">
        <v>31</v>
      </c>
      <c r="C226" s="2">
        <v>45</v>
      </c>
      <c r="D226" s="2">
        <v>58</v>
      </c>
      <c r="E226" s="2">
        <v>22</v>
      </c>
      <c r="F226" s="2">
        <v>0.41299999999999998</v>
      </c>
      <c r="G226" s="2">
        <v>0.24099999999999999</v>
      </c>
      <c r="H226" s="2">
        <v>0.82899999999999996</v>
      </c>
      <c r="I226" s="2">
        <v>2.7</v>
      </c>
      <c r="J226" s="2">
        <v>2.4</v>
      </c>
      <c r="K226" s="2">
        <v>0.7</v>
      </c>
      <c r="L226" s="2">
        <v>0.1</v>
      </c>
      <c r="M226" s="2">
        <v>1.3</v>
      </c>
      <c r="N226" s="2">
        <v>1.3</v>
      </c>
      <c r="O226" s="2">
        <v>8.9</v>
      </c>
      <c r="P226" s="2">
        <v>0.504</v>
      </c>
      <c r="Q226" s="2">
        <v>20.3</v>
      </c>
      <c r="R226" s="2">
        <v>2</v>
      </c>
      <c r="S226" s="2">
        <v>-2.5</v>
      </c>
      <c r="T226" s="2">
        <v>-0.2</v>
      </c>
      <c r="U226" s="5">
        <v>-4</v>
      </c>
      <c r="V226" s="51">
        <f t="shared" si="15"/>
        <v>2.9614481707317073</v>
      </c>
      <c r="W226" s="51">
        <f t="shared" si="16"/>
        <v>-8.0000000000000071E-2</v>
      </c>
      <c r="X226" s="51">
        <f t="shared" si="17"/>
        <v>-0.23691585365853679</v>
      </c>
      <c r="Y226" s="49">
        <f t="shared" si="18"/>
        <v>25.811391999999998</v>
      </c>
      <c r="Z226" s="9">
        <f t="shared" si="19"/>
        <v>12.78723807317073</v>
      </c>
    </row>
    <row r="227" spans="1:26" x14ac:dyDescent="0.2">
      <c r="A227" s="2" t="s">
        <v>485</v>
      </c>
      <c r="B227" s="2" t="s">
        <v>27</v>
      </c>
      <c r="C227" s="2">
        <v>21</v>
      </c>
      <c r="D227" s="2">
        <v>32</v>
      </c>
      <c r="E227" s="2">
        <v>32.1</v>
      </c>
      <c r="F227" s="2">
        <v>0.39100000000000001</v>
      </c>
      <c r="G227" s="2">
        <v>0.30399999999999999</v>
      </c>
      <c r="H227" s="2">
        <v>0.89300000000000002</v>
      </c>
      <c r="I227" s="2">
        <v>4.3</v>
      </c>
      <c r="J227" s="2">
        <v>7.4</v>
      </c>
      <c r="K227" s="2">
        <v>1.1000000000000001</v>
      </c>
      <c r="L227" s="2">
        <v>0.2</v>
      </c>
      <c r="M227" s="2">
        <v>2.9</v>
      </c>
      <c r="N227" s="2">
        <v>2.4</v>
      </c>
      <c r="O227" s="2">
        <v>12.8</v>
      </c>
      <c r="P227" s="2">
        <v>0.505</v>
      </c>
      <c r="Q227" s="2">
        <v>21.7</v>
      </c>
      <c r="R227" s="2">
        <v>0.9</v>
      </c>
      <c r="S227" s="2">
        <v>-1.4</v>
      </c>
      <c r="T227" s="2">
        <v>0.2</v>
      </c>
      <c r="U227" s="5">
        <v>-11</v>
      </c>
      <c r="V227" s="51">
        <f t="shared" si="15"/>
        <v>1.1892658536585365</v>
      </c>
      <c r="W227" s="51">
        <f t="shared" si="16"/>
        <v>-1.7600000000000002</v>
      </c>
      <c r="X227" s="51">
        <f t="shared" si="17"/>
        <v>-2.0931079024390247</v>
      </c>
      <c r="Y227" s="49">
        <f t="shared" si="18"/>
        <v>27.294720000000005</v>
      </c>
      <c r="Z227" s="9">
        <f t="shared" si="19"/>
        <v>12.600806048780491</v>
      </c>
    </row>
    <row r="228" spans="1:26" x14ac:dyDescent="0.2">
      <c r="A228" s="2" t="s">
        <v>455</v>
      </c>
      <c r="B228" s="2" t="s">
        <v>44</v>
      </c>
      <c r="C228" s="2">
        <v>30</v>
      </c>
      <c r="D228" s="2">
        <v>68</v>
      </c>
      <c r="E228" s="2">
        <v>17.3</v>
      </c>
      <c r="F228" s="2">
        <v>0.53300000000000003</v>
      </c>
      <c r="G228" s="3"/>
      <c r="H228" s="2">
        <v>0.54500000000000004</v>
      </c>
      <c r="I228" s="2">
        <v>6.1</v>
      </c>
      <c r="J228" s="2">
        <v>0.4</v>
      </c>
      <c r="K228" s="2">
        <v>0.3</v>
      </c>
      <c r="L228" s="2">
        <v>0.3</v>
      </c>
      <c r="M228" s="2">
        <v>0.9</v>
      </c>
      <c r="N228" s="2">
        <v>1.8</v>
      </c>
      <c r="O228" s="2">
        <v>4</v>
      </c>
      <c r="P228" s="2">
        <v>0.55100000000000005</v>
      </c>
      <c r="Q228" s="2">
        <v>11.4</v>
      </c>
      <c r="R228" s="2">
        <v>1.7</v>
      </c>
      <c r="S228" s="2">
        <v>-4.2</v>
      </c>
      <c r="T228" s="2">
        <v>-0.7</v>
      </c>
      <c r="U228" s="5">
        <v>-2</v>
      </c>
      <c r="V228" s="51">
        <f t="shared" si="15"/>
        <v>1.0221768292682927</v>
      </c>
      <c r="W228" s="51">
        <f t="shared" si="16"/>
        <v>0</v>
      </c>
      <c r="X228" s="51">
        <f t="shared" si="17"/>
        <v>0</v>
      </c>
      <c r="Y228" s="49">
        <f t="shared" si="18"/>
        <v>25.089279999999995</v>
      </c>
      <c r="Z228" s="9">
        <f t="shared" si="19"/>
        <v>12.544639999999998</v>
      </c>
    </row>
    <row r="229" spans="1:26" x14ac:dyDescent="0.2">
      <c r="A229" s="2" t="s">
        <v>368</v>
      </c>
      <c r="B229" s="2" t="s">
        <v>25</v>
      </c>
      <c r="C229" s="2">
        <v>42</v>
      </c>
      <c r="D229" s="2">
        <v>62</v>
      </c>
      <c r="E229" s="2">
        <v>17.8</v>
      </c>
      <c r="F229" s="2">
        <v>0.42699999999999999</v>
      </c>
      <c r="G229" s="2">
        <v>0.308</v>
      </c>
      <c r="H229" s="2">
        <v>0.72699999999999998</v>
      </c>
      <c r="I229" s="2">
        <v>5.4</v>
      </c>
      <c r="J229" s="2">
        <v>0.8</v>
      </c>
      <c r="K229" s="2">
        <v>0.4</v>
      </c>
      <c r="L229" s="2">
        <v>0.4</v>
      </c>
      <c r="M229" s="2">
        <v>0.9</v>
      </c>
      <c r="N229" s="2">
        <v>1.6</v>
      </c>
      <c r="O229" s="2">
        <v>7</v>
      </c>
      <c r="P229" s="2">
        <v>0.46899999999999997</v>
      </c>
      <c r="Q229" s="2">
        <v>20.7</v>
      </c>
      <c r="R229" s="2">
        <v>1.5</v>
      </c>
      <c r="S229" s="2">
        <v>-3.3</v>
      </c>
      <c r="T229" s="2">
        <v>-0.4</v>
      </c>
      <c r="U229" s="5">
        <v>-6</v>
      </c>
      <c r="V229" s="51">
        <f t="shared" si="15"/>
        <v>2.43767743902439</v>
      </c>
      <c r="W229" s="51">
        <f t="shared" si="16"/>
        <v>-0.76000000000000012</v>
      </c>
      <c r="X229" s="51">
        <f t="shared" si="17"/>
        <v>-1.8526348536585366</v>
      </c>
      <c r="Y229" s="49">
        <f t="shared" si="18"/>
        <v>26.940240000000003</v>
      </c>
      <c r="Z229" s="9">
        <f t="shared" si="19"/>
        <v>12.543802573170733</v>
      </c>
    </row>
    <row r="230" spans="1:26" x14ac:dyDescent="0.2">
      <c r="A230" s="2" t="s">
        <v>580</v>
      </c>
      <c r="B230" s="2" t="s">
        <v>44</v>
      </c>
      <c r="C230" s="2">
        <v>30</v>
      </c>
      <c r="D230" s="2">
        <v>73</v>
      </c>
      <c r="E230" s="2">
        <v>22.4</v>
      </c>
      <c r="F230" s="2">
        <v>0.51800000000000002</v>
      </c>
      <c r="G230" s="2">
        <v>0.28299999999999997</v>
      </c>
      <c r="H230" s="2">
        <v>0.66700000000000004</v>
      </c>
      <c r="I230" s="2">
        <v>3.4</v>
      </c>
      <c r="J230" s="2">
        <v>1</v>
      </c>
      <c r="K230" s="2">
        <v>0.9</v>
      </c>
      <c r="L230" s="2">
        <v>0.2</v>
      </c>
      <c r="M230" s="2">
        <v>0.8</v>
      </c>
      <c r="N230" s="2">
        <v>2.2999999999999998</v>
      </c>
      <c r="O230" s="2">
        <v>4.5</v>
      </c>
      <c r="P230" s="2">
        <v>0.57199999999999995</v>
      </c>
      <c r="Q230" s="2">
        <v>9.1999999999999993</v>
      </c>
      <c r="R230" s="2">
        <v>1.9</v>
      </c>
      <c r="S230" s="2">
        <v>-0.8</v>
      </c>
      <c r="T230" s="2">
        <v>0.5</v>
      </c>
      <c r="U230" s="5">
        <v>-2</v>
      </c>
      <c r="V230" s="51">
        <f t="shared" si="15"/>
        <v>1.1466341463414633</v>
      </c>
      <c r="W230" s="51">
        <f t="shared" si="16"/>
        <v>0.55999999999999994</v>
      </c>
      <c r="X230" s="51">
        <f t="shared" si="17"/>
        <v>0.64211512195121945</v>
      </c>
      <c r="Y230" s="49">
        <f t="shared" si="18"/>
        <v>24.39368</v>
      </c>
      <c r="Z230" s="9">
        <f t="shared" si="19"/>
        <v>12.51789756097561</v>
      </c>
    </row>
    <row r="231" spans="1:26" x14ac:dyDescent="0.2">
      <c r="A231" s="2" t="s">
        <v>106</v>
      </c>
      <c r="B231" s="2" t="s">
        <v>26</v>
      </c>
      <c r="C231" s="2">
        <v>40</v>
      </c>
      <c r="D231" s="2">
        <v>64</v>
      </c>
      <c r="E231" s="2">
        <v>21.3</v>
      </c>
      <c r="F231" s="2">
        <v>0.41299999999999998</v>
      </c>
      <c r="G231" s="2">
        <v>0.34399999999999997</v>
      </c>
      <c r="H231" s="2">
        <v>0.81699999999999995</v>
      </c>
      <c r="I231" s="2">
        <v>1.8</v>
      </c>
      <c r="J231" s="2">
        <v>2.2999999999999998</v>
      </c>
      <c r="K231" s="2">
        <v>0.5</v>
      </c>
      <c r="L231" s="2">
        <v>0.1</v>
      </c>
      <c r="M231" s="2">
        <v>1.3</v>
      </c>
      <c r="N231" s="2">
        <v>1.3</v>
      </c>
      <c r="O231" s="2">
        <v>10.6</v>
      </c>
      <c r="P231" s="2">
        <v>0.50700000000000001</v>
      </c>
      <c r="Q231" s="2">
        <v>25.3</v>
      </c>
      <c r="R231" s="2">
        <v>2.1</v>
      </c>
      <c r="S231" s="2">
        <v>-2</v>
      </c>
      <c r="T231" s="2">
        <v>0</v>
      </c>
      <c r="U231" s="5">
        <v>-6</v>
      </c>
      <c r="V231" s="51">
        <f t="shared" si="15"/>
        <v>3.504975609756098</v>
      </c>
      <c r="W231" s="51">
        <f t="shared" si="16"/>
        <v>-0.3600000000000001</v>
      </c>
      <c r="X231" s="51">
        <f t="shared" si="17"/>
        <v>-1.2617912195121956</v>
      </c>
      <c r="Y231" s="49">
        <f t="shared" si="18"/>
        <v>26.071551999999993</v>
      </c>
      <c r="Z231" s="9">
        <f t="shared" si="19"/>
        <v>12.4048803902439</v>
      </c>
    </row>
    <row r="232" spans="1:26" x14ac:dyDescent="0.2">
      <c r="A232" s="2" t="s">
        <v>616</v>
      </c>
      <c r="B232" s="2" t="s">
        <v>27</v>
      </c>
      <c r="C232" s="2">
        <v>21</v>
      </c>
      <c r="D232" s="2">
        <v>71</v>
      </c>
      <c r="E232" s="2">
        <v>12.9</v>
      </c>
      <c r="F232" s="2">
        <v>0.44700000000000001</v>
      </c>
      <c r="G232" s="2">
        <v>0</v>
      </c>
      <c r="H232" s="2">
        <v>0.43099999999999999</v>
      </c>
      <c r="I232" s="2">
        <v>5.0999999999999996</v>
      </c>
      <c r="J232" s="2">
        <v>0.6</v>
      </c>
      <c r="K232" s="2">
        <v>0.5</v>
      </c>
      <c r="L232" s="2">
        <v>0.5</v>
      </c>
      <c r="M232" s="2">
        <v>1</v>
      </c>
      <c r="N232" s="2">
        <v>1.6</v>
      </c>
      <c r="O232" s="2">
        <v>4.3</v>
      </c>
      <c r="P232" s="2">
        <v>0.45300000000000001</v>
      </c>
      <c r="Q232" s="2">
        <v>19.8</v>
      </c>
      <c r="R232" s="2">
        <v>0.6</v>
      </c>
      <c r="S232" s="2">
        <v>-2.9</v>
      </c>
      <c r="T232" s="2">
        <v>-0.2</v>
      </c>
      <c r="U232" s="5">
        <v>-11</v>
      </c>
      <c r="V232" s="51">
        <f t="shared" si="15"/>
        <v>0.96755899390243905</v>
      </c>
      <c r="W232" s="51">
        <f t="shared" si="16"/>
        <v>-2.04</v>
      </c>
      <c r="X232" s="51">
        <f t="shared" si="17"/>
        <v>-1.9738203475609757</v>
      </c>
      <c r="Y232" s="49">
        <f t="shared" si="18"/>
        <v>26.604835999999999</v>
      </c>
      <c r="Z232" s="9">
        <f t="shared" si="19"/>
        <v>12.315507826219511</v>
      </c>
    </row>
    <row r="233" spans="1:26" x14ac:dyDescent="0.2">
      <c r="A233" s="2" t="s">
        <v>145</v>
      </c>
      <c r="B233" s="2" t="s">
        <v>36</v>
      </c>
      <c r="C233" s="2">
        <v>35</v>
      </c>
      <c r="D233" s="2">
        <v>58</v>
      </c>
      <c r="E233" s="2">
        <v>12.2</v>
      </c>
      <c r="F233" s="2">
        <v>0.55900000000000005</v>
      </c>
      <c r="G233" s="3"/>
      <c r="H233" s="2">
        <v>0.75</v>
      </c>
      <c r="I233" s="2">
        <v>3.9</v>
      </c>
      <c r="J233" s="2">
        <v>0.2</v>
      </c>
      <c r="K233" s="2">
        <v>0.4</v>
      </c>
      <c r="L233" s="2">
        <v>0.8</v>
      </c>
      <c r="M233" s="2">
        <v>0.6</v>
      </c>
      <c r="N233" s="2">
        <v>1.9</v>
      </c>
      <c r="O233" s="2">
        <v>4.4000000000000004</v>
      </c>
      <c r="P233" s="2">
        <v>0.60599999999999998</v>
      </c>
      <c r="Q233" s="2">
        <v>15.2</v>
      </c>
      <c r="R233" s="2">
        <v>2.4</v>
      </c>
      <c r="S233" s="2">
        <v>-1.3</v>
      </c>
      <c r="T233" s="2">
        <v>0.1</v>
      </c>
      <c r="U233" s="5">
        <v>15</v>
      </c>
      <c r="V233" s="51">
        <f t="shared" si="15"/>
        <v>0.956410569105691</v>
      </c>
      <c r="W233" s="51">
        <f t="shared" si="16"/>
        <v>4</v>
      </c>
      <c r="X233" s="51">
        <f t="shared" si="17"/>
        <v>3.825642276422764</v>
      </c>
      <c r="Y233" s="49">
        <f t="shared" si="18"/>
        <v>20.291648000000002</v>
      </c>
      <c r="Z233" s="9">
        <f t="shared" si="19"/>
        <v>12.058645138211382</v>
      </c>
    </row>
    <row r="234" spans="1:26" x14ac:dyDescent="0.2">
      <c r="A234" s="2" t="s">
        <v>49</v>
      </c>
      <c r="B234" s="2" t="s">
        <v>38</v>
      </c>
      <c r="C234" s="2">
        <v>33</v>
      </c>
      <c r="D234" s="2">
        <v>59</v>
      </c>
      <c r="E234" s="2">
        <v>14.8</v>
      </c>
      <c r="F234" s="2">
        <v>0.55600000000000005</v>
      </c>
      <c r="G234" s="2">
        <v>0.38800000000000001</v>
      </c>
      <c r="H234" s="2">
        <v>0.73499999999999999</v>
      </c>
      <c r="I234" s="2">
        <v>3.2</v>
      </c>
      <c r="J234" s="2">
        <v>0.5</v>
      </c>
      <c r="K234" s="2">
        <v>0.5</v>
      </c>
      <c r="L234" s="2">
        <v>0.4</v>
      </c>
      <c r="M234" s="2">
        <v>0.5</v>
      </c>
      <c r="N234" s="2">
        <v>1.7</v>
      </c>
      <c r="O234" s="2">
        <v>5.2</v>
      </c>
      <c r="P234" s="2">
        <v>0.629</v>
      </c>
      <c r="Q234" s="2">
        <v>13.1</v>
      </c>
      <c r="R234" s="2">
        <v>2.5</v>
      </c>
      <c r="S234" s="2">
        <v>0.2</v>
      </c>
      <c r="T234" s="2">
        <v>0.5</v>
      </c>
      <c r="U234" s="5">
        <v>16</v>
      </c>
      <c r="V234" s="51">
        <f t="shared" si="15"/>
        <v>0.95905579268292662</v>
      </c>
      <c r="W234" s="51">
        <f t="shared" si="16"/>
        <v>4.4000000000000004</v>
      </c>
      <c r="X234" s="51">
        <f t="shared" si="17"/>
        <v>4.2198454878048777</v>
      </c>
      <c r="Y234" s="49">
        <f t="shared" si="18"/>
        <v>19.731488000000002</v>
      </c>
      <c r="Z234" s="9">
        <f t="shared" si="19"/>
        <v>11.97566674390244</v>
      </c>
    </row>
    <row r="235" spans="1:26" x14ac:dyDescent="0.2">
      <c r="A235" s="2" t="s">
        <v>532</v>
      </c>
      <c r="B235" s="2" t="s">
        <v>19</v>
      </c>
      <c r="C235" s="2">
        <v>23</v>
      </c>
      <c r="D235" s="2">
        <v>47</v>
      </c>
      <c r="E235" s="2">
        <v>22.8</v>
      </c>
      <c r="F235" s="2">
        <v>0.501</v>
      </c>
      <c r="G235" s="2">
        <v>0.4</v>
      </c>
      <c r="H235" s="2">
        <v>0.70299999999999996</v>
      </c>
      <c r="I235" s="2">
        <v>3.1</v>
      </c>
      <c r="J235" s="2">
        <v>0.9</v>
      </c>
      <c r="K235" s="2">
        <v>0.8</v>
      </c>
      <c r="L235" s="2">
        <v>0.3</v>
      </c>
      <c r="M235" s="2">
        <v>0.7</v>
      </c>
      <c r="N235" s="2">
        <v>2</v>
      </c>
      <c r="O235" s="2">
        <v>11</v>
      </c>
      <c r="P235" s="2">
        <v>0.54900000000000004</v>
      </c>
      <c r="Q235" s="2">
        <v>19.899999999999999</v>
      </c>
      <c r="R235" s="2">
        <v>2.2000000000000002</v>
      </c>
      <c r="S235" s="2">
        <v>-1.2</v>
      </c>
      <c r="T235" s="2">
        <v>0.2</v>
      </c>
      <c r="U235" s="5">
        <v>2</v>
      </c>
      <c r="V235" s="51">
        <f t="shared" si="15"/>
        <v>1.2461161585365854</v>
      </c>
      <c r="W235" s="51">
        <f t="shared" si="16"/>
        <v>1.3600000000000003</v>
      </c>
      <c r="X235" s="51">
        <f t="shared" si="17"/>
        <v>1.6947179756097566</v>
      </c>
      <c r="Y235" s="49">
        <f t="shared" si="18"/>
        <v>22.012920000000005</v>
      </c>
      <c r="Z235" s="9">
        <f t="shared" si="19"/>
        <v>11.85381898780488</v>
      </c>
    </row>
    <row r="236" spans="1:26" x14ac:dyDescent="0.2">
      <c r="A236" s="2" t="s">
        <v>375</v>
      </c>
      <c r="B236" s="2" t="s">
        <v>21</v>
      </c>
      <c r="C236" s="2">
        <v>48</v>
      </c>
      <c r="D236" s="2">
        <v>52</v>
      </c>
      <c r="E236" s="2">
        <v>21.3</v>
      </c>
      <c r="F236" s="2">
        <v>0.45200000000000001</v>
      </c>
      <c r="G236" s="2">
        <v>0.46100000000000002</v>
      </c>
      <c r="H236" s="2">
        <v>0.66700000000000004</v>
      </c>
      <c r="I236" s="2">
        <v>2.1</v>
      </c>
      <c r="J236" s="2">
        <v>1.4</v>
      </c>
      <c r="K236" s="2">
        <v>0.7</v>
      </c>
      <c r="L236" s="2">
        <v>0.5</v>
      </c>
      <c r="M236" s="2">
        <v>0.7</v>
      </c>
      <c r="N236" s="2">
        <v>2.1</v>
      </c>
      <c r="O236" s="2">
        <v>6.6</v>
      </c>
      <c r="P236" s="2">
        <v>0.56899999999999995</v>
      </c>
      <c r="Q236" s="2">
        <v>13.8</v>
      </c>
      <c r="R236" s="2">
        <v>2.5</v>
      </c>
      <c r="S236" s="2">
        <v>0.6</v>
      </c>
      <c r="T236" s="2">
        <v>0.7</v>
      </c>
      <c r="U236" s="5">
        <v>6</v>
      </c>
      <c r="V236" s="51">
        <f t="shared" si="15"/>
        <v>1.864009756097561</v>
      </c>
      <c r="W236" s="51">
        <f t="shared" si="16"/>
        <v>2.4800000000000004</v>
      </c>
      <c r="X236" s="51">
        <f t="shared" si="17"/>
        <v>4.6227441951219523</v>
      </c>
      <c r="Y236" s="49">
        <f t="shared" si="18"/>
        <v>19.084831999999999</v>
      </c>
      <c r="Z236" s="9">
        <f t="shared" si="19"/>
        <v>11.853788097560976</v>
      </c>
    </row>
    <row r="237" spans="1:26" x14ac:dyDescent="0.2">
      <c r="A237" s="2" t="s">
        <v>166</v>
      </c>
      <c r="B237" s="2" t="s">
        <v>44</v>
      </c>
      <c r="C237" s="2">
        <v>30</v>
      </c>
      <c r="D237" s="2">
        <v>25</v>
      </c>
      <c r="E237" s="2">
        <v>30.6</v>
      </c>
      <c r="F237" s="2">
        <v>0.433</v>
      </c>
      <c r="G237" s="2">
        <v>0.38800000000000001</v>
      </c>
      <c r="H237" s="2">
        <v>0.79600000000000004</v>
      </c>
      <c r="I237" s="2">
        <v>5.2</v>
      </c>
      <c r="J237" s="2">
        <v>6.6</v>
      </c>
      <c r="K237" s="2">
        <v>1.3</v>
      </c>
      <c r="L237" s="2">
        <v>0.3</v>
      </c>
      <c r="M237" s="2">
        <v>2.9</v>
      </c>
      <c r="N237" s="2">
        <v>2.6</v>
      </c>
      <c r="O237" s="2">
        <v>15.2</v>
      </c>
      <c r="P237" s="2">
        <v>0.53400000000000003</v>
      </c>
      <c r="Q237" s="2">
        <v>24.7</v>
      </c>
      <c r="R237" s="2">
        <v>1.4</v>
      </c>
      <c r="S237" s="2">
        <v>1.7</v>
      </c>
      <c r="T237" s="2">
        <v>0.7</v>
      </c>
      <c r="U237" s="5">
        <v>-4</v>
      </c>
      <c r="V237" s="51">
        <f t="shared" si="15"/>
        <v>1.4402057926829268</v>
      </c>
      <c r="W237" s="51">
        <f t="shared" si="16"/>
        <v>3.9999999999999813E-2</v>
      </c>
      <c r="X237" s="51">
        <f t="shared" si="17"/>
        <v>5.7608231707316805E-2</v>
      </c>
      <c r="Y237" s="49">
        <f t="shared" si="18"/>
        <v>23.556799999999999</v>
      </c>
      <c r="Z237" s="9">
        <f t="shared" si="19"/>
        <v>11.807204115853658</v>
      </c>
    </row>
    <row r="238" spans="1:26" x14ac:dyDescent="0.2">
      <c r="A238" s="2" t="s">
        <v>545</v>
      </c>
      <c r="B238" s="2" t="s">
        <v>26</v>
      </c>
      <c r="C238" s="2">
        <v>40</v>
      </c>
      <c r="D238" s="2">
        <v>51</v>
      </c>
      <c r="E238" s="2">
        <v>12.9</v>
      </c>
      <c r="F238" s="2">
        <v>0.53700000000000003</v>
      </c>
      <c r="G238" s="2">
        <v>0</v>
      </c>
      <c r="H238" s="2">
        <v>0.72899999999999998</v>
      </c>
      <c r="I238" s="2">
        <v>3.4</v>
      </c>
      <c r="J238" s="2">
        <v>0.4</v>
      </c>
      <c r="K238" s="2">
        <v>0.4</v>
      </c>
      <c r="L238" s="2">
        <v>1</v>
      </c>
      <c r="M238" s="2">
        <v>0.5</v>
      </c>
      <c r="N238" s="2">
        <v>1.5</v>
      </c>
      <c r="O238" s="2">
        <v>4.3</v>
      </c>
      <c r="P238" s="2">
        <v>0.57699999999999996</v>
      </c>
      <c r="Q238" s="2">
        <v>15.1</v>
      </c>
      <c r="R238" s="2">
        <v>2.2999999999999998</v>
      </c>
      <c r="S238" s="2">
        <v>1.7</v>
      </c>
      <c r="T238" s="2">
        <v>0.6</v>
      </c>
      <c r="U238" s="5">
        <v>16</v>
      </c>
      <c r="V238" s="51">
        <f t="shared" si="15"/>
        <v>1.0095823170731708</v>
      </c>
      <c r="W238" s="51">
        <f t="shared" si="16"/>
        <v>4.3600000000000003</v>
      </c>
      <c r="X238" s="51">
        <f t="shared" si="17"/>
        <v>4.401778902439025</v>
      </c>
      <c r="Y238" s="49">
        <f t="shared" si="18"/>
        <v>19.096643999999998</v>
      </c>
      <c r="Z238" s="9">
        <f t="shared" si="19"/>
        <v>11.749211451219512</v>
      </c>
    </row>
    <row r="239" spans="1:26" x14ac:dyDescent="0.2">
      <c r="A239" s="2" t="s">
        <v>619</v>
      </c>
      <c r="B239" s="2" t="s">
        <v>43</v>
      </c>
      <c r="C239" s="2">
        <v>73</v>
      </c>
      <c r="D239" s="2">
        <v>72</v>
      </c>
      <c r="E239" s="2">
        <v>14.7</v>
      </c>
      <c r="F239" s="2">
        <v>0.42699999999999999</v>
      </c>
      <c r="G239" s="2">
        <v>0.41399999999999998</v>
      </c>
      <c r="H239" s="2">
        <v>0.64300000000000002</v>
      </c>
      <c r="I239" s="2">
        <v>2.5</v>
      </c>
      <c r="J239" s="2">
        <v>0.8</v>
      </c>
      <c r="K239" s="2">
        <v>0.3</v>
      </c>
      <c r="L239" s="2">
        <v>0.3</v>
      </c>
      <c r="M239" s="2">
        <v>0.5</v>
      </c>
      <c r="N239" s="2">
        <v>0.8</v>
      </c>
      <c r="O239" s="2">
        <v>4.2</v>
      </c>
      <c r="P239" s="2">
        <v>0.56000000000000005</v>
      </c>
      <c r="Q239" s="2">
        <v>12.5</v>
      </c>
      <c r="R239" s="2">
        <v>2</v>
      </c>
      <c r="S239" s="2">
        <v>-1.3</v>
      </c>
      <c r="T239" s="2">
        <v>0.2</v>
      </c>
      <c r="U239" s="5">
        <v>2</v>
      </c>
      <c r="V239" s="51">
        <f t="shared" si="15"/>
        <v>2.4537347560975604</v>
      </c>
      <c r="W239" s="51">
        <f t="shared" si="16"/>
        <v>1.2800000000000002</v>
      </c>
      <c r="X239" s="51">
        <f t="shared" si="17"/>
        <v>3.1407804878048777</v>
      </c>
      <c r="Y239" s="49">
        <f t="shared" si="18"/>
        <v>20.309760000000001</v>
      </c>
      <c r="Z239" s="9">
        <f t="shared" si="19"/>
        <v>11.72527024390244</v>
      </c>
    </row>
    <row r="240" spans="1:26" x14ac:dyDescent="0.2">
      <c r="A240" s="2" t="s">
        <v>488</v>
      </c>
      <c r="B240" s="2" t="s">
        <v>22</v>
      </c>
      <c r="C240" s="2">
        <v>57</v>
      </c>
      <c r="D240" s="2">
        <v>74</v>
      </c>
      <c r="E240" s="2">
        <v>17.899999999999999</v>
      </c>
      <c r="F240" s="2">
        <v>0.45800000000000002</v>
      </c>
      <c r="G240" s="2">
        <v>0.38200000000000001</v>
      </c>
      <c r="H240" s="2">
        <v>0.66700000000000004</v>
      </c>
      <c r="I240" s="2">
        <v>1.7</v>
      </c>
      <c r="J240" s="2">
        <v>0.8</v>
      </c>
      <c r="K240" s="2">
        <v>0.4</v>
      </c>
      <c r="L240" s="2">
        <v>0.2</v>
      </c>
      <c r="M240" s="2">
        <v>0.6</v>
      </c>
      <c r="N240" s="2">
        <v>1.7</v>
      </c>
      <c r="O240" s="2">
        <v>5.5</v>
      </c>
      <c r="P240" s="2">
        <v>0.58499999999999996</v>
      </c>
      <c r="Q240" s="2">
        <v>13.4</v>
      </c>
      <c r="R240" s="2">
        <v>2.7</v>
      </c>
      <c r="S240" s="2">
        <v>-0.8</v>
      </c>
      <c r="T240" s="2">
        <v>0.4</v>
      </c>
      <c r="U240" s="5">
        <v>5</v>
      </c>
      <c r="V240" s="51">
        <f t="shared" si="15"/>
        <v>2.5704509146341459</v>
      </c>
      <c r="W240" s="51">
        <f t="shared" si="16"/>
        <v>2.2400000000000002</v>
      </c>
      <c r="X240" s="51">
        <f t="shared" si="17"/>
        <v>5.7578100487804873</v>
      </c>
      <c r="Y240" s="49">
        <f t="shared" si="18"/>
        <v>17.6342</v>
      </c>
      <c r="Z240" s="9">
        <f t="shared" si="19"/>
        <v>11.696005024390244</v>
      </c>
    </row>
    <row r="241" spans="1:26" x14ac:dyDescent="0.2">
      <c r="A241" s="2" t="s">
        <v>237</v>
      </c>
      <c r="B241" s="2" t="s">
        <v>26</v>
      </c>
      <c r="C241" s="2">
        <v>40</v>
      </c>
      <c r="D241" s="2">
        <v>81</v>
      </c>
      <c r="E241" s="2">
        <v>15.3</v>
      </c>
      <c r="F241" s="2">
        <v>0.42599999999999999</v>
      </c>
      <c r="G241" s="2">
        <v>0.38600000000000001</v>
      </c>
      <c r="H241" s="2">
        <v>0.72199999999999998</v>
      </c>
      <c r="I241" s="2">
        <v>1.9</v>
      </c>
      <c r="J241" s="2">
        <v>1.2</v>
      </c>
      <c r="K241" s="2">
        <v>0.7</v>
      </c>
      <c r="L241" s="2">
        <v>0</v>
      </c>
      <c r="M241" s="2">
        <v>0.8</v>
      </c>
      <c r="N241" s="2">
        <v>1.2</v>
      </c>
      <c r="O241" s="2">
        <v>4.2</v>
      </c>
      <c r="P241" s="2">
        <v>0.57199999999999995</v>
      </c>
      <c r="Q241" s="2">
        <v>13.5</v>
      </c>
      <c r="R241" s="2">
        <v>2.2999999999999998</v>
      </c>
      <c r="S241" s="2">
        <v>0.1</v>
      </c>
      <c r="T241" s="2">
        <v>0.7</v>
      </c>
      <c r="U241" s="5">
        <v>0</v>
      </c>
      <c r="V241" s="51">
        <f t="shared" si="15"/>
        <v>1.7002591463414634</v>
      </c>
      <c r="W241" s="51">
        <f t="shared" si="16"/>
        <v>1.2</v>
      </c>
      <c r="X241" s="51">
        <f t="shared" si="17"/>
        <v>2.0403109756097559</v>
      </c>
      <c r="Y241" s="49">
        <f t="shared" si="18"/>
        <v>21.326975999999998</v>
      </c>
      <c r="Z241" s="9">
        <f t="shared" si="19"/>
        <v>11.683643487804877</v>
      </c>
    </row>
    <row r="242" spans="1:26" x14ac:dyDescent="0.2">
      <c r="A242" s="2" t="s">
        <v>94</v>
      </c>
      <c r="B242" s="2" t="s">
        <v>34</v>
      </c>
      <c r="C242" s="2">
        <v>41</v>
      </c>
      <c r="D242" s="2">
        <v>82</v>
      </c>
      <c r="E242" s="2">
        <v>20.399999999999999</v>
      </c>
      <c r="F242" s="2">
        <v>0.38400000000000001</v>
      </c>
      <c r="G242" s="2">
        <v>0.27200000000000002</v>
      </c>
      <c r="H242" s="2">
        <v>0.75</v>
      </c>
      <c r="I242" s="2">
        <v>2.4</v>
      </c>
      <c r="J242" s="2">
        <v>1.3</v>
      </c>
      <c r="K242" s="2">
        <v>1</v>
      </c>
      <c r="L242" s="2">
        <v>0.2</v>
      </c>
      <c r="M242" s="2">
        <v>1</v>
      </c>
      <c r="N242" s="2">
        <v>2</v>
      </c>
      <c r="O242" s="2">
        <v>7.2</v>
      </c>
      <c r="P242" s="2">
        <v>0.48099999999999998</v>
      </c>
      <c r="Q242" s="2">
        <v>17.8</v>
      </c>
      <c r="R242" s="2">
        <v>1.2</v>
      </c>
      <c r="S242" s="2">
        <v>-3.1</v>
      </c>
      <c r="T242" s="2">
        <v>-0.5</v>
      </c>
      <c r="U242" s="5">
        <v>-11</v>
      </c>
      <c r="V242" s="51">
        <f t="shared" si="15"/>
        <v>3.1016500000000002</v>
      </c>
      <c r="W242" s="51">
        <f t="shared" si="16"/>
        <v>-1.9200000000000002</v>
      </c>
      <c r="X242" s="51">
        <f t="shared" si="17"/>
        <v>-5.9551680000000013</v>
      </c>
      <c r="Y242" s="49">
        <f t="shared" si="18"/>
        <v>29.169695999999995</v>
      </c>
      <c r="Z242" s="9">
        <f t="shared" si="19"/>
        <v>11.607263999999997</v>
      </c>
    </row>
    <row r="243" spans="1:26" x14ac:dyDescent="0.2">
      <c r="A243" s="2" t="s">
        <v>337</v>
      </c>
      <c r="B243" s="2" t="s">
        <v>26</v>
      </c>
      <c r="C243" s="2">
        <v>40</v>
      </c>
      <c r="D243" s="2">
        <v>81</v>
      </c>
      <c r="E243" s="2">
        <v>18.5</v>
      </c>
      <c r="F243" s="2">
        <v>0.43099999999999999</v>
      </c>
      <c r="G243" s="2">
        <v>0.39500000000000002</v>
      </c>
      <c r="H243" s="2">
        <v>0.74299999999999999</v>
      </c>
      <c r="I243" s="2">
        <v>1.5</v>
      </c>
      <c r="J243" s="2">
        <v>2.1</v>
      </c>
      <c r="K243" s="2">
        <v>0.8</v>
      </c>
      <c r="L243" s="2">
        <v>0</v>
      </c>
      <c r="M243" s="2">
        <v>1.3</v>
      </c>
      <c r="N243" s="2">
        <v>1.5</v>
      </c>
      <c r="O243" s="2">
        <v>5.9</v>
      </c>
      <c r="P243" s="2">
        <v>0.53</v>
      </c>
      <c r="Q243" s="2">
        <v>17.2</v>
      </c>
      <c r="R243" s="2">
        <v>1.8</v>
      </c>
      <c r="S243" s="2">
        <v>-2.2999999999999998</v>
      </c>
      <c r="T243" s="2">
        <v>-0.1</v>
      </c>
      <c r="U243" s="5">
        <v>-7</v>
      </c>
      <c r="V243" s="51">
        <f t="shared" si="15"/>
        <v>2.6193292682926823</v>
      </c>
      <c r="W243" s="51">
        <f t="shared" si="16"/>
        <v>-0.72000000000000008</v>
      </c>
      <c r="X243" s="51">
        <f t="shared" si="17"/>
        <v>-1.8859170731707315</v>
      </c>
      <c r="Y243" s="49">
        <f t="shared" si="18"/>
        <v>24.873480000000004</v>
      </c>
      <c r="Z243" s="9">
        <f t="shared" si="19"/>
        <v>11.493781463414637</v>
      </c>
    </row>
    <row r="244" spans="1:26" x14ac:dyDescent="0.2">
      <c r="A244" s="2" t="s">
        <v>162</v>
      </c>
      <c r="B244" s="2" t="s">
        <v>27</v>
      </c>
      <c r="C244" s="2">
        <v>21</v>
      </c>
      <c r="D244" s="2">
        <v>76</v>
      </c>
      <c r="E244" s="2">
        <v>21.3</v>
      </c>
      <c r="F244" s="2">
        <v>0.38900000000000001</v>
      </c>
      <c r="G244" s="2">
        <v>0.35799999999999998</v>
      </c>
      <c r="H244" s="2">
        <v>0.85699999999999998</v>
      </c>
      <c r="I244" s="2">
        <v>2.2999999999999998</v>
      </c>
      <c r="J244" s="2">
        <v>1.1000000000000001</v>
      </c>
      <c r="K244" s="2">
        <v>0.6</v>
      </c>
      <c r="L244" s="2">
        <v>0.1</v>
      </c>
      <c r="M244" s="2">
        <v>0.6</v>
      </c>
      <c r="N244" s="2">
        <v>1.1000000000000001</v>
      </c>
      <c r="O244" s="2">
        <v>7.7</v>
      </c>
      <c r="P244" s="2">
        <v>0.498</v>
      </c>
      <c r="Q244" s="2">
        <v>17.5</v>
      </c>
      <c r="R244" s="2">
        <v>0.8</v>
      </c>
      <c r="S244" s="2">
        <v>-3.2</v>
      </c>
      <c r="T244" s="2">
        <v>-0.5</v>
      </c>
      <c r="U244" s="5">
        <v>-12</v>
      </c>
      <c r="V244" s="51">
        <f t="shared" si="15"/>
        <v>1.5114557926829268</v>
      </c>
      <c r="W244" s="51">
        <f t="shared" si="16"/>
        <v>-2.2800000000000002</v>
      </c>
      <c r="X244" s="51">
        <f t="shared" si="17"/>
        <v>-3.4461192073170737</v>
      </c>
      <c r="Y244" s="49">
        <f t="shared" si="18"/>
        <v>26.279584</v>
      </c>
      <c r="Z244" s="9">
        <f t="shared" si="19"/>
        <v>11.416732396341462</v>
      </c>
    </row>
    <row r="245" spans="1:26" x14ac:dyDescent="0.2">
      <c r="A245" s="2" t="s">
        <v>259</v>
      </c>
      <c r="B245" s="2" t="s">
        <v>34</v>
      </c>
      <c r="C245" s="2">
        <v>41</v>
      </c>
      <c r="D245" s="2">
        <v>50</v>
      </c>
      <c r="E245" s="2">
        <v>20.9</v>
      </c>
      <c r="F245" s="2">
        <v>0.45200000000000001</v>
      </c>
      <c r="G245" s="2">
        <v>0.316</v>
      </c>
      <c r="H245" s="2">
        <v>0.66400000000000003</v>
      </c>
      <c r="I245" s="2">
        <v>4.2</v>
      </c>
      <c r="J245" s="2">
        <v>0.8</v>
      </c>
      <c r="K245" s="2">
        <v>0.5</v>
      </c>
      <c r="L245" s="2">
        <v>0.8</v>
      </c>
      <c r="M245" s="2">
        <v>1</v>
      </c>
      <c r="N245" s="2">
        <v>1.7</v>
      </c>
      <c r="O245" s="2">
        <v>8.6999999999999993</v>
      </c>
      <c r="P245" s="2">
        <v>0.51900000000000002</v>
      </c>
      <c r="Q245" s="2">
        <v>19.3</v>
      </c>
      <c r="R245" s="2">
        <v>1.5</v>
      </c>
      <c r="S245" s="2">
        <v>-3.4</v>
      </c>
      <c r="T245" s="2">
        <v>-0.4</v>
      </c>
      <c r="U245" s="5">
        <v>-5</v>
      </c>
      <c r="V245" s="51">
        <f t="shared" si="15"/>
        <v>2.1008854166666664</v>
      </c>
      <c r="W245" s="51">
        <f t="shared" si="16"/>
        <v>-0.55999999999999994</v>
      </c>
      <c r="X245" s="51">
        <f t="shared" si="17"/>
        <v>-1.1764958333333331</v>
      </c>
      <c r="Y245" s="49">
        <f t="shared" si="18"/>
        <v>23.910600000000002</v>
      </c>
      <c r="Z245" s="9">
        <f t="shared" si="19"/>
        <v>11.367052083333334</v>
      </c>
    </row>
    <row r="246" spans="1:26" x14ac:dyDescent="0.2">
      <c r="A246" s="2" t="s">
        <v>396</v>
      </c>
      <c r="B246" s="2" t="s">
        <v>22</v>
      </c>
      <c r="C246" s="2">
        <v>57</v>
      </c>
      <c r="D246" s="2">
        <v>54</v>
      </c>
      <c r="E246" s="2">
        <v>24.4</v>
      </c>
      <c r="F246" s="2">
        <v>0.374</v>
      </c>
      <c r="G246" s="2">
        <v>0.29499999999999998</v>
      </c>
      <c r="H246" s="2">
        <v>0.78400000000000003</v>
      </c>
      <c r="I246" s="2">
        <v>3.8</v>
      </c>
      <c r="J246" s="2">
        <v>1.7</v>
      </c>
      <c r="K246" s="2">
        <v>1</v>
      </c>
      <c r="L246" s="2">
        <v>0.4</v>
      </c>
      <c r="M246" s="2">
        <v>1.1000000000000001</v>
      </c>
      <c r="N246" s="2">
        <v>2.2000000000000002</v>
      </c>
      <c r="O246" s="2">
        <v>5.8</v>
      </c>
      <c r="P246" s="2">
        <v>0.47499999999999998</v>
      </c>
      <c r="Q246" s="2">
        <v>13.2</v>
      </c>
      <c r="R246" s="2">
        <v>1.7</v>
      </c>
      <c r="S246" s="2">
        <v>-0.2</v>
      </c>
      <c r="T246" s="2">
        <v>0.6</v>
      </c>
      <c r="U246" s="5">
        <v>-6</v>
      </c>
      <c r="V246" s="51">
        <f t="shared" si="15"/>
        <v>2.51870487804878</v>
      </c>
      <c r="W246" s="51">
        <f t="shared" si="16"/>
        <v>-0.28000000000000014</v>
      </c>
      <c r="X246" s="51">
        <f t="shared" si="17"/>
        <v>-0.7052373658536587</v>
      </c>
      <c r="Y246" s="49">
        <f t="shared" si="18"/>
        <v>23.252399999999994</v>
      </c>
      <c r="Z246" s="9">
        <f t="shared" si="19"/>
        <v>11.273581317073168</v>
      </c>
    </row>
    <row r="247" spans="1:26" x14ac:dyDescent="0.2">
      <c r="A247" s="2" t="s">
        <v>325</v>
      </c>
      <c r="B247" s="2" t="s">
        <v>25</v>
      </c>
      <c r="C247" s="2">
        <v>42</v>
      </c>
      <c r="D247" s="2">
        <v>59</v>
      </c>
      <c r="E247" s="2">
        <v>21.4</v>
      </c>
      <c r="F247" s="2">
        <v>0.48099999999999998</v>
      </c>
      <c r="G247" s="2">
        <v>0.45200000000000001</v>
      </c>
      <c r="H247" s="2">
        <v>0.629</v>
      </c>
      <c r="I247" s="2">
        <v>2.2999999999999998</v>
      </c>
      <c r="J247" s="2">
        <v>1.7</v>
      </c>
      <c r="K247" s="2">
        <v>0.6</v>
      </c>
      <c r="L247" s="2">
        <v>0.3</v>
      </c>
      <c r="M247" s="2">
        <v>0.9</v>
      </c>
      <c r="N247" s="2">
        <v>1.7</v>
      </c>
      <c r="O247" s="2">
        <v>7.5</v>
      </c>
      <c r="P247" s="2">
        <v>0.54800000000000004</v>
      </c>
      <c r="Q247" s="2">
        <v>15.9</v>
      </c>
      <c r="R247" s="2">
        <v>1.8</v>
      </c>
      <c r="S247" s="2">
        <v>-1.8</v>
      </c>
      <c r="T247" s="2">
        <v>0.1</v>
      </c>
      <c r="U247" s="5">
        <v>-4</v>
      </c>
      <c r="V247" s="51">
        <f t="shared" si="15"/>
        <v>2.1421856707317071</v>
      </c>
      <c r="W247" s="51">
        <f t="shared" si="16"/>
        <v>-3.9999999999999925E-2</v>
      </c>
      <c r="X247" s="51">
        <f t="shared" si="17"/>
        <v>-8.5687426829268123E-2</v>
      </c>
      <c r="Y247" s="49">
        <f t="shared" si="18"/>
        <v>22.467199999999998</v>
      </c>
      <c r="Z247" s="9">
        <f t="shared" si="19"/>
        <v>11.190756286585366</v>
      </c>
    </row>
    <row r="248" spans="1:26" x14ac:dyDescent="0.2">
      <c r="A248" s="2" t="s">
        <v>564</v>
      </c>
      <c r="B248" s="2" t="s">
        <v>43</v>
      </c>
      <c r="C248" s="2">
        <v>73</v>
      </c>
      <c r="D248" s="2">
        <v>68</v>
      </c>
      <c r="E248" s="2">
        <v>15.9</v>
      </c>
      <c r="F248" s="2">
        <v>0.46200000000000002</v>
      </c>
      <c r="G248" s="2">
        <v>0.35499999999999998</v>
      </c>
      <c r="H248" s="2">
        <v>0.83899999999999997</v>
      </c>
      <c r="I248" s="2">
        <v>1.7</v>
      </c>
      <c r="J248" s="2">
        <v>1.2</v>
      </c>
      <c r="K248" s="2">
        <v>0.6</v>
      </c>
      <c r="L248" s="2">
        <v>0.1</v>
      </c>
      <c r="M248" s="2">
        <v>0.8</v>
      </c>
      <c r="N248" s="2">
        <v>1.6</v>
      </c>
      <c r="O248" s="2">
        <v>6.4</v>
      </c>
      <c r="P248" s="2">
        <v>0.54500000000000004</v>
      </c>
      <c r="Q248" s="2">
        <v>18.100000000000001</v>
      </c>
      <c r="R248" s="2">
        <v>2.1</v>
      </c>
      <c r="S248" s="2">
        <v>-2.1</v>
      </c>
      <c r="T248" s="2">
        <v>0</v>
      </c>
      <c r="U248" s="5">
        <v>0</v>
      </c>
      <c r="V248" s="51">
        <f t="shared" si="15"/>
        <v>3.6295466463414638</v>
      </c>
      <c r="W248" s="51">
        <f t="shared" si="16"/>
        <v>0.84000000000000008</v>
      </c>
      <c r="X248" s="51">
        <f t="shared" si="17"/>
        <v>3.0488191829268301</v>
      </c>
      <c r="Y248" s="49">
        <f t="shared" si="18"/>
        <v>19.116160000000001</v>
      </c>
      <c r="Z248" s="9">
        <f t="shared" si="19"/>
        <v>11.082489591463416</v>
      </c>
    </row>
    <row r="249" spans="1:26" x14ac:dyDescent="0.2">
      <c r="A249" s="2" t="s">
        <v>87</v>
      </c>
      <c r="B249" s="2" t="s">
        <v>40</v>
      </c>
      <c r="C249" s="2">
        <v>29</v>
      </c>
      <c r="D249" s="2">
        <v>60</v>
      </c>
      <c r="E249" s="2">
        <v>17.899999999999999</v>
      </c>
      <c r="F249" s="2">
        <v>0.46800000000000003</v>
      </c>
      <c r="G249" s="2">
        <v>0.38400000000000001</v>
      </c>
      <c r="H249" s="2">
        <v>0.72699999999999998</v>
      </c>
      <c r="I249" s="2">
        <v>3.5</v>
      </c>
      <c r="J249" s="2">
        <v>1.4</v>
      </c>
      <c r="K249" s="2">
        <v>0.4</v>
      </c>
      <c r="L249" s="2">
        <v>0.4</v>
      </c>
      <c r="M249" s="2">
        <v>0.8</v>
      </c>
      <c r="N249" s="2">
        <v>2.6</v>
      </c>
      <c r="O249" s="2">
        <v>5.0999999999999996</v>
      </c>
      <c r="P249" s="2">
        <v>0.59399999999999997</v>
      </c>
      <c r="Q249" s="2">
        <v>12.8</v>
      </c>
      <c r="R249" s="2">
        <v>1.9</v>
      </c>
      <c r="S249" s="2">
        <v>0.3</v>
      </c>
      <c r="T249" s="2">
        <v>0.6</v>
      </c>
      <c r="U249" s="5">
        <v>4</v>
      </c>
      <c r="V249" s="51">
        <f t="shared" si="15"/>
        <v>1.0128780487804876</v>
      </c>
      <c r="W249" s="51">
        <f t="shared" si="16"/>
        <v>1.8</v>
      </c>
      <c r="X249" s="51">
        <f t="shared" si="17"/>
        <v>1.8231804878048776</v>
      </c>
      <c r="Y249" s="49">
        <f t="shared" si="18"/>
        <v>19.990560000000002</v>
      </c>
      <c r="Z249" s="9">
        <f t="shared" si="19"/>
        <v>10.906870243902439</v>
      </c>
    </row>
    <row r="250" spans="1:26" x14ac:dyDescent="0.2">
      <c r="A250" s="2" t="s">
        <v>196</v>
      </c>
      <c r="B250" s="2" t="s">
        <v>28</v>
      </c>
      <c r="C250" s="2">
        <v>32</v>
      </c>
      <c r="D250" s="2">
        <v>76</v>
      </c>
      <c r="E250" s="2">
        <v>16.600000000000001</v>
      </c>
      <c r="F250" s="2">
        <v>0.39400000000000002</v>
      </c>
      <c r="G250" s="2">
        <v>0.22</v>
      </c>
      <c r="H250" s="2">
        <v>0.78</v>
      </c>
      <c r="I250" s="2">
        <v>1.9</v>
      </c>
      <c r="J250" s="2">
        <v>2.2999999999999998</v>
      </c>
      <c r="K250" s="2">
        <v>0.7</v>
      </c>
      <c r="L250" s="2">
        <v>0.1</v>
      </c>
      <c r="M250" s="2">
        <v>1.1000000000000001</v>
      </c>
      <c r="N250" s="2">
        <v>1.3</v>
      </c>
      <c r="O250" s="2">
        <v>5.6</v>
      </c>
      <c r="P250" s="2">
        <v>0.47899999999999998</v>
      </c>
      <c r="Q250" s="2">
        <v>19</v>
      </c>
      <c r="R250" s="2">
        <v>0.8</v>
      </c>
      <c r="S250" s="2">
        <v>-3.4</v>
      </c>
      <c r="T250" s="2">
        <v>-0.5</v>
      </c>
      <c r="U250" s="5">
        <v>-11</v>
      </c>
      <c r="V250" s="51">
        <f t="shared" si="15"/>
        <v>1.9488130081300816</v>
      </c>
      <c r="W250" s="51">
        <f t="shared" si="16"/>
        <v>-2.08</v>
      </c>
      <c r="X250" s="51">
        <f t="shared" si="17"/>
        <v>-4.05353105691057</v>
      </c>
      <c r="Y250" s="49">
        <f t="shared" si="18"/>
        <v>25.573695999999998</v>
      </c>
      <c r="Z250" s="9">
        <f t="shared" si="19"/>
        <v>10.760082471544713</v>
      </c>
    </row>
    <row r="251" spans="1:26" x14ac:dyDescent="0.2">
      <c r="A251" s="2" t="s">
        <v>377</v>
      </c>
      <c r="B251" s="2" t="s">
        <v>45</v>
      </c>
      <c r="C251" s="2">
        <v>53</v>
      </c>
      <c r="D251" s="2">
        <v>67</v>
      </c>
      <c r="E251" s="2">
        <v>21.9</v>
      </c>
      <c r="F251" s="2">
        <v>0.438</v>
      </c>
      <c r="G251" s="2">
        <v>0.33500000000000002</v>
      </c>
      <c r="H251" s="2">
        <v>0.68100000000000005</v>
      </c>
      <c r="I251" s="2">
        <v>1.9</v>
      </c>
      <c r="J251" s="2">
        <v>1.5</v>
      </c>
      <c r="K251" s="2">
        <v>0.7</v>
      </c>
      <c r="L251" s="2">
        <v>0.1</v>
      </c>
      <c r="M251" s="2">
        <v>0.9</v>
      </c>
      <c r="N251" s="2">
        <v>2</v>
      </c>
      <c r="O251" s="2">
        <v>8.9</v>
      </c>
      <c r="P251" s="2">
        <v>0.52300000000000002</v>
      </c>
      <c r="Q251" s="2">
        <v>19.399999999999999</v>
      </c>
      <c r="R251" s="2">
        <v>1.9</v>
      </c>
      <c r="S251" s="2">
        <v>-2.2000000000000002</v>
      </c>
      <c r="T251" s="2">
        <v>-0.1</v>
      </c>
      <c r="U251" s="5">
        <v>-6</v>
      </c>
      <c r="V251" s="51">
        <f t="shared" si="15"/>
        <v>3.8330230182926823</v>
      </c>
      <c r="W251" s="51">
        <f t="shared" si="16"/>
        <v>-0.4800000000000002</v>
      </c>
      <c r="X251" s="51">
        <f t="shared" si="17"/>
        <v>-1.8398510487804882</v>
      </c>
      <c r="Y251" s="49">
        <f t="shared" si="18"/>
        <v>23.274995999999998</v>
      </c>
      <c r="Z251" s="9">
        <f t="shared" si="19"/>
        <v>10.717572475609755</v>
      </c>
    </row>
    <row r="252" spans="1:26" x14ac:dyDescent="0.2">
      <c r="A252" s="2" t="s">
        <v>223</v>
      </c>
      <c r="B252" s="2" t="s">
        <v>31</v>
      </c>
      <c r="C252" s="2">
        <v>45</v>
      </c>
      <c r="D252" s="2">
        <v>59</v>
      </c>
      <c r="E252" s="2">
        <v>14.7</v>
      </c>
      <c r="F252" s="2">
        <v>0.44700000000000001</v>
      </c>
      <c r="G252" s="2">
        <v>0.32400000000000001</v>
      </c>
      <c r="H252" s="2">
        <v>0.85699999999999998</v>
      </c>
      <c r="I252" s="2">
        <v>2.8</v>
      </c>
      <c r="J252" s="2">
        <v>1</v>
      </c>
      <c r="K252" s="2">
        <v>0.6</v>
      </c>
      <c r="L252" s="2">
        <v>0.2</v>
      </c>
      <c r="M252" s="2">
        <v>0.6</v>
      </c>
      <c r="N252" s="2">
        <v>1.2</v>
      </c>
      <c r="O252" s="2">
        <v>4.2</v>
      </c>
      <c r="P252" s="2">
        <v>0.54300000000000004</v>
      </c>
      <c r="Q252" s="2">
        <v>13.2</v>
      </c>
      <c r="R252" s="2">
        <v>2.1</v>
      </c>
      <c r="S252" s="2">
        <v>0</v>
      </c>
      <c r="T252" s="2">
        <v>0.4</v>
      </c>
      <c r="U252" s="5">
        <v>7</v>
      </c>
      <c r="V252" s="51">
        <f t="shared" si="15"/>
        <v>1.3088826219512193</v>
      </c>
      <c r="W252" s="51">
        <f t="shared" si="16"/>
        <v>2.4000000000000004</v>
      </c>
      <c r="X252" s="51">
        <f t="shared" si="17"/>
        <v>3.1413182926829268</v>
      </c>
      <c r="Y252" s="49">
        <f t="shared" si="18"/>
        <v>18.267816000000003</v>
      </c>
      <c r="Z252" s="9">
        <f t="shared" si="19"/>
        <v>10.704567146341464</v>
      </c>
    </row>
    <row r="253" spans="1:26" x14ac:dyDescent="0.2">
      <c r="A253" s="2" t="s">
        <v>339</v>
      </c>
      <c r="B253" s="2" t="s">
        <v>25</v>
      </c>
      <c r="C253" s="2">
        <v>42</v>
      </c>
      <c r="D253" s="2">
        <v>29</v>
      </c>
      <c r="E253" s="2">
        <v>21.9</v>
      </c>
      <c r="F253" s="2">
        <v>0.38300000000000001</v>
      </c>
      <c r="G253" s="2">
        <v>0</v>
      </c>
      <c r="H253" s="2">
        <v>0.48899999999999999</v>
      </c>
      <c r="I253" s="2">
        <v>8.8000000000000007</v>
      </c>
      <c r="J253" s="2">
        <v>3.8</v>
      </c>
      <c r="K253" s="2">
        <v>0.6</v>
      </c>
      <c r="L253" s="2">
        <v>1</v>
      </c>
      <c r="M253" s="2">
        <v>1.8</v>
      </c>
      <c r="N253" s="2">
        <v>2.7</v>
      </c>
      <c r="O253" s="2">
        <v>4.3</v>
      </c>
      <c r="P253" s="2">
        <v>0.40600000000000003</v>
      </c>
      <c r="Q253" s="2">
        <v>14.2</v>
      </c>
      <c r="R253" s="2">
        <v>1.1000000000000001</v>
      </c>
      <c r="S253" s="2">
        <v>1.9</v>
      </c>
      <c r="T253" s="2">
        <v>0.6</v>
      </c>
      <c r="U253" s="5">
        <v>-3</v>
      </c>
      <c r="V253" s="51">
        <f t="shared" si="15"/>
        <v>0.96233140243902426</v>
      </c>
      <c r="W253" s="51">
        <f t="shared" si="16"/>
        <v>7.999999999999996E-2</v>
      </c>
      <c r="X253" s="51">
        <f t="shared" si="17"/>
        <v>7.6986512195121898E-2</v>
      </c>
      <c r="Y253" s="49">
        <f t="shared" si="18"/>
        <v>21.234728</v>
      </c>
      <c r="Z253" s="9">
        <f t="shared" si="19"/>
        <v>10.655857256097562</v>
      </c>
    </row>
    <row r="254" spans="1:26" x14ac:dyDescent="0.2">
      <c r="A254" s="2" t="s">
        <v>614</v>
      </c>
      <c r="B254" s="2" t="s">
        <v>19</v>
      </c>
      <c r="C254" s="2">
        <v>23</v>
      </c>
      <c r="D254" s="2">
        <v>62</v>
      </c>
      <c r="E254" s="2">
        <v>19.5</v>
      </c>
      <c r="F254" s="2">
        <v>0.38400000000000001</v>
      </c>
      <c r="G254" s="2">
        <v>0.34699999999999998</v>
      </c>
      <c r="H254" s="2">
        <v>0.75600000000000001</v>
      </c>
      <c r="I254" s="2">
        <v>1.6</v>
      </c>
      <c r="J254" s="2">
        <v>2.4</v>
      </c>
      <c r="K254" s="2">
        <v>1.2</v>
      </c>
      <c r="L254" s="2">
        <v>0.2</v>
      </c>
      <c r="M254" s="2">
        <v>1.1000000000000001</v>
      </c>
      <c r="N254" s="2">
        <v>2.6</v>
      </c>
      <c r="O254" s="2">
        <v>5.3</v>
      </c>
      <c r="P254" s="2">
        <v>0.51700000000000002</v>
      </c>
      <c r="Q254" s="2">
        <v>13.7</v>
      </c>
      <c r="R254" s="2">
        <v>1.4</v>
      </c>
      <c r="S254" s="2">
        <v>-0.8</v>
      </c>
      <c r="T254" s="2">
        <v>0.4</v>
      </c>
      <c r="U254" s="5">
        <v>-6</v>
      </c>
      <c r="V254" s="51">
        <f t="shared" si="15"/>
        <v>0.96787576219512195</v>
      </c>
      <c r="W254" s="51">
        <f t="shared" si="16"/>
        <v>-0.4800000000000002</v>
      </c>
      <c r="X254" s="51">
        <f t="shared" si="17"/>
        <v>-0.46458036585365875</v>
      </c>
      <c r="Y254" s="49">
        <f t="shared" si="18"/>
        <v>21.725047999999997</v>
      </c>
      <c r="Z254" s="9">
        <f t="shared" si="19"/>
        <v>10.630233817073169</v>
      </c>
    </row>
    <row r="255" spans="1:26" x14ac:dyDescent="0.2">
      <c r="A255" s="2" t="s">
        <v>331</v>
      </c>
      <c r="B255" s="2" t="s">
        <v>23</v>
      </c>
      <c r="C255" s="2">
        <v>33</v>
      </c>
      <c r="D255" s="2">
        <v>68</v>
      </c>
      <c r="E255" s="2">
        <v>30.4</v>
      </c>
      <c r="F255" s="2">
        <v>0.36399999999999999</v>
      </c>
      <c r="G255" s="2">
        <v>0.31900000000000001</v>
      </c>
      <c r="H255" s="2">
        <v>0.67</v>
      </c>
      <c r="I255" s="2">
        <v>3.4</v>
      </c>
      <c r="J255" s="2">
        <v>5.5</v>
      </c>
      <c r="K255" s="2">
        <v>1</v>
      </c>
      <c r="L255" s="2">
        <v>0.5</v>
      </c>
      <c r="M255" s="2">
        <v>3.2</v>
      </c>
      <c r="N255" s="2">
        <v>2.1</v>
      </c>
      <c r="O255" s="2">
        <v>12.8</v>
      </c>
      <c r="P255" s="2">
        <v>0.437</v>
      </c>
      <c r="Q255" s="2">
        <v>25.7</v>
      </c>
      <c r="R255" s="2">
        <v>-2.1</v>
      </c>
      <c r="S255" s="2">
        <v>-4.3</v>
      </c>
      <c r="T255" s="2">
        <v>-1.2</v>
      </c>
      <c r="U255" s="5">
        <v>-22</v>
      </c>
      <c r="V255" s="51">
        <f t="shared" si="15"/>
        <v>4.4542487804878039</v>
      </c>
      <c r="W255" s="51">
        <f t="shared" si="16"/>
        <v>-5.7200000000000006</v>
      </c>
      <c r="X255" s="51">
        <f t="shared" si="17"/>
        <v>-25.478303024390243</v>
      </c>
      <c r="Y255" s="49">
        <f t="shared" si="18"/>
        <v>46.576191999999999</v>
      </c>
      <c r="Z255" s="9">
        <f t="shared" si="19"/>
        <v>10.548944487804878</v>
      </c>
    </row>
    <row r="256" spans="1:26" x14ac:dyDescent="0.2">
      <c r="A256" s="2" t="s">
        <v>254</v>
      </c>
      <c r="B256" s="2" t="s">
        <v>21</v>
      </c>
      <c r="C256" s="2">
        <v>48</v>
      </c>
      <c r="D256" s="2">
        <v>36</v>
      </c>
      <c r="E256" s="2">
        <v>24</v>
      </c>
      <c r="F256" s="2">
        <v>0.48599999999999999</v>
      </c>
      <c r="G256" s="2">
        <v>0.38</v>
      </c>
      <c r="H256" s="2">
        <v>0.79700000000000004</v>
      </c>
      <c r="I256" s="2">
        <v>3</v>
      </c>
      <c r="J256" s="2">
        <v>2.2000000000000002</v>
      </c>
      <c r="K256" s="2">
        <v>0.7</v>
      </c>
      <c r="L256" s="2">
        <v>0.4</v>
      </c>
      <c r="M256" s="2">
        <v>1.3</v>
      </c>
      <c r="N256" s="2">
        <v>1.8</v>
      </c>
      <c r="O256" s="2">
        <v>8.6999999999999993</v>
      </c>
      <c r="P256" s="2">
        <v>0.57899999999999996</v>
      </c>
      <c r="Q256" s="2">
        <v>16.8</v>
      </c>
      <c r="R256" s="2">
        <v>2</v>
      </c>
      <c r="S256" s="2">
        <v>0.4</v>
      </c>
      <c r="T256" s="2">
        <v>0.5</v>
      </c>
      <c r="U256" s="5">
        <v>4</v>
      </c>
      <c r="V256" s="51">
        <f t="shared" si="15"/>
        <v>1.7701463414634149</v>
      </c>
      <c r="W256" s="51">
        <f t="shared" si="16"/>
        <v>1.8</v>
      </c>
      <c r="X256" s="51">
        <f t="shared" si="17"/>
        <v>3.1862634146341469</v>
      </c>
      <c r="Y256" s="49">
        <f t="shared" si="18"/>
        <v>17.477711999999997</v>
      </c>
      <c r="Z256" s="9">
        <f t="shared" si="19"/>
        <v>10.331987707317072</v>
      </c>
    </row>
    <row r="257" spans="1:26" x14ac:dyDescent="0.2">
      <c r="A257" s="2" t="s">
        <v>115</v>
      </c>
      <c r="B257" s="2" t="s">
        <v>30</v>
      </c>
      <c r="C257" s="2">
        <v>42</v>
      </c>
      <c r="D257" s="2">
        <v>60</v>
      </c>
      <c r="E257" s="2">
        <v>16.8</v>
      </c>
      <c r="F257" s="2">
        <v>0.38800000000000001</v>
      </c>
      <c r="G257" s="2">
        <v>0.34899999999999998</v>
      </c>
      <c r="H257" s="2">
        <v>0.83299999999999996</v>
      </c>
      <c r="I257" s="2">
        <v>2.4</v>
      </c>
      <c r="J257" s="2">
        <v>0.9</v>
      </c>
      <c r="K257" s="2">
        <v>0.6</v>
      </c>
      <c r="L257" s="2">
        <v>0.3</v>
      </c>
      <c r="M257" s="2">
        <v>0.6</v>
      </c>
      <c r="N257" s="2">
        <v>1.7</v>
      </c>
      <c r="O257" s="2">
        <v>6.6</v>
      </c>
      <c r="P257" s="2">
        <v>0.52</v>
      </c>
      <c r="Q257" s="2">
        <v>18.5</v>
      </c>
      <c r="R257" s="2">
        <v>1.8</v>
      </c>
      <c r="S257" s="2">
        <v>-1.2</v>
      </c>
      <c r="T257" s="2">
        <v>0.2</v>
      </c>
      <c r="U257" s="5">
        <v>-1</v>
      </c>
      <c r="V257" s="51">
        <f t="shared" si="15"/>
        <v>1.9898780487804881</v>
      </c>
      <c r="W257" s="51">
        <f t="shared" si="16"/>
        <v>0.60000000000000009</v>
      </c>
      <c r="X257" s="51">
        <f t="shared" si="17"/>
        <v>1.193926829268293</v>
      </c>
      <c r="Y257" s="49">
        <f t="shared" si="18"/>
        <v>19.348800000000004</v>
      </c>
      <c r="Z257" s="9">
        <f t="shared" si="19"/>
        <v>10.271363414634148</v>
      </c>
    </row>
    <row r="258" spans="1:26" x14ac:dyDescent="0.2">
      <c r="A258" s="2" t="s">
        <v>608</v>
      </c>
      <c r="B258" s="2" t="s">
        <v>36</v>
      </c>
      <c r="C258" s="2">
        <v>35</v>
      </c>
      <c r="D258" s="2">
        <v>56</v>
      </c>
      <c r="E258" s="2">
        <v>14.7</v>
      </c>
      <c r="F258" s="2">
        <v>0.47099999999999997</v>
      </c>
      <c r="G258" s="2">
        <v>0.36</v>
      </c>
      <c r="H258" s="2">
        <v>0.78500000000000003</v>
      </c>
      <c r="I258" s="2">
        <v>3.6</v>
      </c>
      <c r="J258" s="2">
        <v>0.4</v>
      </c>
      <c r="K258" s="2">
        <v>0.2</v>
      </c>
      <c r="L258" s="2">
        <v>0.4</v>
      </c>
      <c r="M258" s="2">
        <v>0.7</v>
      </c>
      <c r="N258" s="2">
        <v>1.2</v>
      </c>
      <c r="O258" s="2">
        <v>6.9</v>
      </c>
      <c r="P258" s="2">
        <v>0.56699999999999995</v>
      </c>
      <c r="Q258" s="2">
        <v>20.399999999999999</v>
      </c>
      <c r="R258" s="2">
        <v>1.6</v>
      </c>
      <c r="S258" s="2">
        <v>-3.7</v>
      </c>
      <c r="T258" s="2">
        <v>-0.4</v>
      </c>
      <c r="U258" s="5">
        <v>-1</v>
      </c>
      <c r="V258" s="51">
        <f t="shared" si="15"/>
        <v>1.4933048780487801</v>
      </c>
      <c r="W258" s="51">
        <f t="shared" si="16"/>
        <v>0.28000000000000008</v>
      </c>
      <c r="X258" s="51">
        <f t="shared" si="17"/>
        <v>0.41812536585365856</v>
      </c>
      <c r="Y258" s="49">
        <f t="shared" si="18"/>
        <v>19.560352000000005</v>
      </c>
      <c r="Z258" s="9">
        <f t="shared" si="19"/>
        <v>9.9892386829268318</v>
      </c>
    </row>
    <row r="259" spans="1:26" x14ac:dyDescent="0.2">
      <c r="A259" s="2" t="s">
        <v>199</v>
      </c>
      <c r="B259" s="2" t="s">
        <v>21</v>
      </c>
      <c r="C259" s="2">
        <v>48</v>
      </c>
      <c r="D259" s="2">
        <v>69</v>
      </c>
      <c r="E259" s="2">
        <v>22.6</v>
      </c>
      <c r="F259" s="2">
        <v>0.39200000000000002</v>
      </c>
      <c r="G259" s="2">
        <v>0.32300000000000001</v>
      </c>
      <c r="H259" s="2">
        <v>0.78300000000000003</v>
      </c>
      <c r="I259" s="2">
        <v>2.4</v>
      </c>
      <c r="J259" s="2">
        <v>0.8</v>
      </c>
      <c r="K259" s="2">
        <v>0.6</v>
      </c>
      <c r="L259" s="2">
        <v>0.3</v>
      </c>
      <c r="M259" s="2">
        <v>0.7</v>
      </c>
      <c r="N259" s="2">
        <v>1.8</v>
      </c>
      <c r="O259" s="2">
        <v>8.9</v>
      </c>
      <c r="P259" s="2">
        <v>0.49099999999999999</v>
      </c>
      <c r="Q259" s="2">
        <v>19.8</v>
      </c>
      <c r="R259" s="2">
        <v>1.7</v>
      </c>
      <c r="S259" s="2">
        <v>-3</v>
      </c>
      <c r="T259" s="2">
        <v>-0.4</v>
      </c>
      <c r="U259" s="5">
        <v>-8</v>
      </c>
      <c r="V259" s="51">
        <f t="shared" si="15"/>
        <v>3.7653804878048787</v>
      </c>
      <c r="W259" s="51">
        <f t="shared" si="16"/>
        <v>-1.08</v>
      </c>
      <c r="X259" s="51">
        <f t="shared" si="17"/>
        <v>-4.0666109268292692</v>
      </c>
      <c r="Y259" s="49">
        <f t="shared" si="18"/>
        <v>23.873723999999996</v>
      </c>
      <c r="Z259" s="9">
        <f t="shared" si="19"/>
        <v>9.9035565365853628</v>
      </c>
    </row>
    <row r="260" spans="1:26" x14ac:dyDescent="0.2">
      <c r="A260" s="2" t="s">
        <v>529</v>
      </c>
      <c r="B260" s="2" t="s">
        <v>34</v>
      </c>
      <c r="C260" s="2">
        <v>41</v>
      </c>
      <c r="D260" s="2">
        <v>72</v>
      </c>
      <c r="E260" s="2">
        <v>17.5</v>
      </c>
      <c r="F260" s="2">
        <v>0.40200000000000002</v>
      </c>
      <c r="G260" s="2">
        <v>0.35599999999999998</v>
      </c>
      <c r="H260" s="2">
        <v>0.81799999999999995</v>
      </c>
      <c r="I260" s="2">
        <v>1.1000000000000001</v>
      </c>
      <c r="J260" s="2">
        <v>1.4</v>
      </c>
      <c r="K260" s="2">
        <v>0.7</v>
      </c>
      <c r="L260" s="2">
        <v>0.1</v>
      </c>
      <c r="M260" s="2">
        <v>0.7</v>
      </c>
      <c r="N260" s="2">
        <v>1.3</v>
      </c>
      <c r="O260" s="2">
        <v>5.9</v>
      </c>
      <c r="P260" s="2">
        <v>0.54</v>
      </c>
      <c r="Q260" s="2">
        <v>15</v>
      </c>
      <c r="R260" s="2">
        <v>1.5</v>
      </c>
      <c r="S260" s="2">
        <v>-2.8</v>
      </c>
      <c r="T260" s="2">
        <v>-0.3</v>
      </c>
      <c r="U260" s="5">
        <v>-4</v>
      </c>
      <c r="V260" s="51">
        <f t="shared" si="15"/>
        <v>1.96875</v>
      </c>
      <c r="W260" s="51">
        <f t="shared" si="16"/>
        <v>-0.31999999999999995</v>
      </c>
      <c r="X260" s="51">
        <f t="shared" si="17"/>
        <v>-0.62999999999999989</v>
      </c>
      <c r="Y260" s="49">
        <f t="shared" si="18"/>
        <v>20.177280000000003</v>
      </c>
      <c r="Z260" s="9">
        <f t="shared" si="19"/>
        <v>9.7736400000000021</v>
      </c>
    </row>
    <row r="261" spans="1:26" x14ac:dyDescent="0.2">
      <c r="A261" s="2" t="s">
        <v>559</v>
      </c>
      <c r="B261" s="2" t="s">
        <v>44</v>
      </c>
      <c r="C261" s="2">
        <v>30</v>
      </c>
      <c r="D261" s="2">
        <v>59</v>
      </c>
      <c r="E261" s="2">
        <v>14.6</v>
      </c>
      <c r="F261" s="2">
        <v>0.47599999999999998</v>
      </c>
      <c r="G261" s="2">
        <v>0</v>
      </c>
      <c r="H261" s="2">
        <v>0.83899999999999997</v>
      </c>
      <c r="I261" s="2">
        <v>4.5999999999999996</v>
      </c>
      <c r="J261" s="2">
        <v>0.5</v>
      </c>
      <c r="K261" s="2">
        <v>0.3</v>
      </c>
      <c r="L261" s="2">
        <v>0.6</v>
      </c>
      <c r="M261" s="2">
        <v>0.9</v>
      </c>
      <c r="N261" s="2">
        <v>2.2999999999999998</v>
      </c>
      <c r="O261" s="2">
        <v>6</v>
      </c>
      <c r="P261" s="2">
        <v>0.51400000000000001</v>
      </c>
      <c r="Q261" s="2">
        <v>20.399999999999999</v>
      </c>
      <c r="R261" s="2">
        <v>1</v>
      </c>
      <c r="S261" s="2">
        <v>-4.5</v>
      </c>
      <c r="T261" s="2">
        <v>-0.5</v>
      </c>
      <c r="U261" s="5">
        <v>-7</v>
      </c>
      <c r="V261" s="51">
        <f t="shared" si="15"/>
        <v>1.3393719512195119</v>
      </c>
      <c r="W261" s="51">
        <f t="shared" si="16"/>
        <v>-1.2000000000000002</v>
      </c>
      <c r="X261" s="51">
        <f t="shared" si="17"/>
        <v>-1.6072463414634146</v>
      </c>
      <c r="Y261" s="49">
        <f t="shared" si="18"/>
        <v>20.895439999999997</v>
      </c>
      <c r="Z261" s="9">
        <f t="shared" si="19"/>
        <v>9.6440968292682907</v>
      </c>
    </row>
    <row r="262" spans="1:26" x14ac:dyDescent="0.2">
      <c r="A262" s="2" t="s">
        <v>253</v>
      </c>
      <c r="B262" s="2" t="s">
        <v>47</v>
      </c>
      <c r="C262" s="2">
        <v>44</v>
      </c>
      <c r="D262" s="2">
        <v>73</v>
      </c>
      <c r="E262" s="2">
        <v>23.1</v>
      </c>
      <c r="F262" s="2">
        <v>0.375</v>
      </c>
      <c r="G262" s="2">
        <v>0.307</v>
      </c>
      <c r="H262" s="2">
        <v>0.78400000000000003</v>
      </c>
      <c r="I262" s="2">
        <v>4.2</v>
      </c>
      <c r="J262" s="2">
        <v>1.6</v>
      </c>
      <c r="K262" s="2">
        <v>0.8</v>
      </c>
      <c r="L262" s="2">
        <v>0.2</v>
      </c>
      <c r="M262" s="2">
        <v>1.6</v>
      </c>
      <c r="N262" s="2">
        <v>2.4</v>
      </c>
      <c r="O262" s="2">
        <v>8.1</v>
      </c>
      <c r="P262" s="2">
        <v>0.46</v>
      </c>
      <c r="Q262" s="2">
        <v>19.600000000000001</v>
      </c>
      <c r="R262" s="2">
        <v>0.6</v>
      </c>
      <c r="S262" s="2">
        <v>-2.6</v>
      </c>
      <c r="T262" s="2">
        <v>-0.2</v>
      </c>
      <c r="U262" s="5">
        <v>-15</v>
      </c>
      <c r="V262" s="51">
        <f t="shared" si="15"/>
        <v>3.6947792682926832</v>
      </c>
      <c r="W262" s="51">
        <f t="shared" si="16"/>
        <v>-2.84</v>
      </c>
      <c r="X262" s="51">
        <f t="shared" si="17"/>
        <v>-10.493173121951219</v>
      </c>
      <c r="Y262" s="49">
        <f t="shared" si="18"/>
        <v>29.684720000000002</v>
      </c>
      <c r="Z262" s="9">
        <f t="shared" si="19"/>
        <v>9.5957734390243914</v>
      </c>
    </row>
    <row r="263" spans="1:26" x14ac:dyDescent="0.2">
      <c r="A263" s="2" t="s">
        <v>219</v>
      </c>
      <c r="B263" s="2" t="s">
        <v>36</v>
      </c>
      <c r="C263" s="2">
        <v>35</v>
      </c>
      <c r="D263" s="2">
        <v>79</v>
      </c>
      <c r="E263" s="2">
        <v>17.899999999999999</v>
      </c>
      <c r="F263" s="2">
        <v>0.433</v>
      </c>
      <c r="G263" s="2">
        <v>0.34899999999999998</v>
      </c>
      <c r="H263" s="2">
        <v>0.90700000000000003</v>
      </c>
      <c r="I263" s="2">
        <v>2.2000000000000002</v>
      </c>
      <c r="J263" s="2">
        <v>1.4</v>
      </c>
      <c r="K263" s="2">
        <v>0.5</v>
      </c>
      <c r="L263" s="2">
        <v>0.2</v>
      </c>
      <c r="M263" s="2">
        <v>1.2</v>
      </c>
      <c r="N263" s="2">
        <v>1.6</v>
      </c>
      <c r="O263" s="2">
        <v>6.1</v>
      </c>
      <c r="P263" s="2">
        <v>0.54100000000000004</v>
      </c>
      <c r="Q263" s="2">
        <v>16.899999999999999</v>
      </c>
      <c r="R263" s="2">
        <v>0.9</v>
      </c>
      <c r="S263" s="2">
        <v>-2.8</v>
      </c>
      <c r="T263" s="2">
        <v>-0.3</v>
      </c>
      <c r="U263" s="5">
        <v>-12</v>
      </c>
      <c r="V263" s="51">
        <f t="shared" si="15"/>
        <v>2.1251020071138202</v>
      </c>
      <c r="W263" s="51">
        <f t="shared" si="16"/>
        <v>-2.16</v>
      </c>
      <c r="X263" s="51">
        <f t="shared" si="17"/>
        <v>-4.5902203353658519</v>
      </c>
      <c r="Y263" s="49">
        <f t="shared" si="18"/>
        <v>23.194716000000003</v>
      </c>
      <c r="Z263" s="9">
        <f t="shared" si="19"/>
        <v>9.3022478323170752</v>
      </c>
    </row>
    <row r="264" spans="1:26" x14ac:dyDescent="0.2">
      <c r="A264" s="2" t="s">
        <v>554</v>
      </c>
      <c r="B264" s="2" t="s">
        <v>41</v>
      </c>
      <c r="C264" s="2">
        <v>48</v>
      </c>
      <c r="D264" s="2">
        <v>60</v>
      </c>
      <c r="E264" s="2">
        <v>11.8</v>
      </c>
      <c r="F264" s="2">
        <v>0.47599999999999998</v>
      </c>
      <c r="G264" s="3"/>
      <c r="H264" s="2">
        <v>0.81499999999999995</v>
      </c>
      <c r="I264" s="2">
        <v>3</v>
      </c>
      <c r="J264" s="2">
        <v>0.5</v>
      </c>
      <c r="K264" s="2">
        <v>0.2</v>
      </c>
      <c r="L264" s="2">
        <v>0.4</v>
      </c>
      <c r="M264" s="2">
        <v>0.8</v>
      </c>
      <c r="N264" s="2">
        <v>1.6</v>
      </c>
      <c r="O264" s="2">
        <v>6.1</v>
      </c>
      <c r="P264" s="2">
        <v>0.53900000000000003</v>
      </c>
      <c r="Q264" s="2">
        <v>23</v>
      </c>
      <c r="R264" s="2">
        <v>1.7</v>
      </c>
      <c r="S264" s="2">
        <v>-4.4000000000000004</v>
      </c>
      <c r="T264" s="2">
        <v>-0.4</v>
      </c>
      <c r="U264" s="5">
        <v>1</v>
      </c>
      <c r="V264" s="51">
        <f t="shared" ref="V264:V327" si="20">C264*(D264/82*E264/48*Q264/100)</f>
        <v>1.9858536585365854</v>
      </c>
      <c r="W264" s="51">
        <f t="shared" ref="W264:W327" si="21">R264*0.4+T264*0.4+U264*0.2</f>
        <v>0.72</v>
      </c>
      <c r="X264" s="51">
        <f t="shared" ref="X264:X327" si="22">V264*W264</f>
        <v>1.4298146341463414</v>
      </c>
      <c r="Y264" s="49">
        <f t="shared" ref="Y264:Y327" si="23">D264*(O264*P264+1.5*J264+1.2*I264+3*(K264+L264)-M264-N264)/25</f>
        <v>16.89096</v>
      </c>
      <c r="Z264" s="9">
        <f t="shared" ref="Z264:Z327" si="24">0.5*(X264)+0.5*(Y264)</f>
        <v>9.1603873170731713</v>
      </c>
    </row>
    <row r="265" spans="1:26" x14ac:dyDescent="0.2">
      <c r="A265" s="2" t="s">
        <v>705</v>
      </c>
      <c r="B265" s="2" t="s">
        <v>45</v>
      </c>
      <c r="C265" s="2">
        <v>53</v>
      </c>
      <c r="D265" s="2">
        <v>59</v>
      </c>
      <c r="E265" s="2">
        <v>13.9</v>
      </c>
      <c r="F265" s="2">
        <v>0.374</v>
      </c>
      <c r="G265" s="2">
        <v>0.29499999999999998</v>
      </c>
      <c r="H265" s="2">
        <v>0.875</v>
      </c>
      <c r="I265" s="2">
        <v>1.9</v>
      </c>
      <c r="J265" s="2">
        <v>2.2000000000000002</v>
      </c>
      <c r="K265" s="2">
        <v>0.9</v>
      </c>
      <c r="L265" s="2">
        <v>0</v>
      </c>
      <c r="M265" s="2">
        <v>0.8</v>
      </c>
      <c r="N265" s="2">
        <v>1.4</v>
      </c>
      <c r="O265" s="2">
        <v>2.5</v>
      </c>
      <c r="P265" s="2">
        <v>0.48199999999999998</v>
      </c>
      <c r="Q265" s="2">
        <v>11</v>
      </c>
      <c r="R265" s="2">
        <v>1.5</v>
      </c>
      <c r="S265" s="2">
        <v>0.4</v>
      </c>
      <c r="T265" s="2">
        <v>0.5</v>
      </c>
      <c r="U265" s="5">
        <v>-1</v>
      </c>
      <c r="V265" s="51">
        <f t="shared" si="20"/>
        <v>1.2147314532520326</v>
      </c>
      <c r="W265" s="51">
        <f t="shared" si="21"/>
        <v>0.60000000000000009</v>
      </c>
      <c r="X265" s="51">
        <f t="shared" si="22"/>
        <v>0.72883887195121966</v>
      </c>
      <c r="Y265" s="49">
        <f t="shared" si="23"/>
        <v>17.192599999999995</v>
      </c>
      <c r="Z265" s="9">
        <f t="shared" si="24"/>
        <v>8.9607194359756068</v>
      </c>
    </row>
    <row r="266" spans="1:26" x14ac:dyDescent="0.2">
      <c r="A266" s="2" t="s">
        <v>692</v>
      </c>
      <c r="B266" s="2" t="s">
        <v>46</v>
      </c>
      <c r="C266" s="2">
        <v>10</v>
      </c>
      <c r="D266" s="2">
        <v>36</v>
      </c>
      <c r="E266" s="2">
        <v>15.8</v>
      </c>
      <c r="F266" s="2">
        <v>0.55600000000000005</v>
      </c>
      <c r="G266" s="2">
        <v>0.46200000000000002</v>
      </c>
      <c r="H266" s="2">
        <v>0.73599999999999999</v>
      </c>
      <c r="I266" s="2">
        <v>4.0999999999999996</v>
      </c>
      <c r="J266" s="2">
        <v>0.9</v>
      </c>
      <c r="K266" s="2">
        <v>0.3</v>
      </c>
      <c r="L266" s="2">
        <v>0.3</v>
      </c>
      <c r="M266" s="2">
        <v>0.6</v>
      </c>
      <c r="N266" s="2">
        <v>1.9</v>
      </c>
      <c r="O266" s="2">
        <v>9.8000000000000007</v>
      </c>
      <c r="P266" s="2">
        <v>0.60499999999999998</v>
      </c>
      <c r="Q266" s="2">
        <v>24</v>
      </c>
      <c r="R266" s="2">
        <v>2.1</v>
      </c>
      <c r="S266" s="2">
        <v>-0.7</v>
      </c>
      <c r="T266" s="2">
        <v>0.2</v>
      </c>
      <c r="U266" s="5">
        <v>10</v>
      </c>
      <c r="V266" s="51">
        <f t="shared" si="20"/>
        <v>0.3468292682926829</v>
      </c>
      <c r="W266" s="51">
        <f t="shared" si="21"/>
        <v>2.92</v>
      </c>
      <c r="X266" s="51">
        <f t="shared" si="22"/>
        <v>1.0127414634146341</v>
      </c>
      <c r="Y266" s="49">
        <f t="shared" si="23"/>
        <v>16.558559999999996</v>
      </c>
      <c r="Z266" s="9">
        <f t="shared" si="24"/>
        <v>8.7856507317073156</v>
      </c>
    </row>
    <row r="267" spans="1:26" x14ac:dyDescent="0.2">
      <c r="A267" s="2" t="s">
        <v>252</v>
      </c>
      <c r="B267" s="2" t="s">
        <v>35</v>
      </c>
      <c r="C267" s="2">
        <v>56</v>
      </c>
      <c r="D267" s="2">
        <v>57</v>
      </c>
      <c r="E267" s="2">
        <v>16.2</v>
      </c>
      <c r="F267" s="2">
        <v>0.47499999999999998</v>
      </c>
      <c r="G267" s="2">
        <v>0.30299999999999999</v>
      </c>
      <c r="H267" s="2">
        <v>0.57399999999999995</v>
      </c>
      <c r="I267" s="2">
        <v>2.2000000000000002</v>
      </c>
      <c r="J267" s="2">
        <v>1.2</v>
      </c>
      <c r="K267" s="2">
        <v>0.5</v>
      </c>
      <c r="L267" s="2">
        <v>0.6</v>
      </c>
      <c r="M267" s="2">
        <v>0.9</v>
      </c>
      <c r="N267" s="2">
        <v>1.5</v>
      </c>
      <c r="O267" s="2">
        <v>5</v>
      </c>
      <c r="P267" s="2">
        <v>0.53200000000000003</v>
      </c>
      <c r="Q267" s="2">
        <v>15.9</v>
      </c>
      <c r="R267" s="2">
        <v>1.3</v>
      </c>
      <c r="S267" s="2">
        <v>-0.6</v>
      </c>
      <c r="T267" s="2">
        <v>0.3</v>
      </c>
      <c r="U267" s="5">
        <v>-5</v>
      </c>
      <c r="V267" s="51">
        <f t="shared" si="20"/>
        <v>2.0889109756097559</v>
      </c>
      <c r="W267" s="51">
        <f t="shared" si="21"/>
        <v>-0.36</v>
      </c>
      <c r="X267" s="51">
        <f t="shared" si="22"/>
        <v>-0.75200795121951214</v>
      </c>
      <c r="Y267" s="49">
        <f t="shared" si="23"/>
        <v>18.239999999999998</v>
      </c>
      <c r="Z267" s="9">
        <f t="shared" si="24"/>
        <v>8.7439960243902437</v>
      </c>
    </row>
    <row r="268" spans="1:26" x14ac:dyDescent="0.2">
      <c r="A268" s="2" t="s">
        <v>227</v>
      </c>
      <c r="B268" s="2" t="s">
        <v>46</v>
      </c>
      <c r="C268" s="2">
        <v>10</v>
      </c>
      <c r="D268" s="2">
        <v>51</v>
      </c>
      <c r="E268" s="2">
        <v>13.8</v>
      </c>
      <c r="F268" s="2">
        <v>0.51400000000000001</v>
      </c>
      <c r="G268" s="2">
        <v>0.182</v>
      </c>
      <c r="H268" s="2">
        <v>0.68899999999999995</v>
      </c>
      <c r="I268" s="2">
        <v>2.6</v>
      </c>
      <c r="J268" s="2">
        <v>0.6</v>
      </c>
      <c r="K268" s="2">
        <v>0.4</v>
      </c>
      <c r="L268" s="2">
        <v>0.8</v>
      </c>
      <c r="M268" s="2">
        <v>0.6</v>
      </c>
      <c r="N268" s="2">
        <v>1.8</v>
      </c>
      <c r="O268" s="2">
        <v>5.6</v>
      </c>
      <c r="P268" s="2">
        <v>0.56399999999999995</v>
      </c>
      <c r="Q268" s="2">
        <v>17.899999999999999</v>
      </c>
      <c r="R268" s="2">
        <v>1.5</v>
      </c>
      <c r="S268" s="2">
        <v>-0.9</v>
      </c>
      <c r="T268" s="2">
        <v>0.2</v>
      </c>
      <c r="U268" s="5">
        <v>2</v>
      </c>
      <c r="V268" s="51">
        <f t="shared" si="20"/>
        <v>0.32007164634146346</v>
      </c>
      <c r="W268" s="51">
        <f t="shared" si="21"/>
        <v>1.08</v>
      </c>
      <c r="X268" s="51">
        <f t="shared" si="22"/>
        <v>0.34567737804878057</v>
      </c>
      <c r="Y268" s="49">
        <f t="shared" si="23"/>
        <v>17.091935999999997</v>
      </c>
      <c r="Z268" s="9">
        <f t="shared" si="24"/>
        <v>8.7188066890243885</v>
      </c>
    </row>
    <row r="269" spans="1:26" x14ac:dyDescent="0.2">
      <c r="A269" s="2" t="s">
        <v>203</v>
      </c>
      <c r="B269" s="2" t="s">
        <v>20</v>
      </c>
      <c r="C269" s="2">
        <v>48</v>
      </c>
      <c r="D269" s="2">
        <v>51</v>
      </c>
      <c r="E269" s="2">
        <v>16.899999999999999</v>
      </c>
      <c r="F269" s="2">
        <v>0.43</v>
      </c>
      <c r="G269" s="2">
        <v>0.33800000000000002</v>
      </c>
      <c r="H269" s="2">
        <v>0.89300000000000002</v>
      </c>
      <c r="I269" s="2">
        <v>1.7</v>
      </c>
      <c r="J269" s="2">
        <v>1</v>
      </c>
      <c r="K269" s="2">
        <v>0.4</v>
      </c>
      <c r="L269" s="2">
        <v>0.1</v>
      </c>
      <c r="M269" s="2">
        <v>0.5</v>
      </c>
      <c r="N269" s="2">
        <v>0.9</v>
      </c>
      <c r="O269" s="2">
        <v>6.4</v>
      </c>
      <c r="P269" s="2">
        <v>0.56299999999999994</v>
      </c>
      <c r="Q269" s="2">
        <v>16.2</v>
      </c>
      <c r="R269" s="2">
        <v>1.9</v>
      </c>
      <c r="S269" s="2">
        <v>-2.1</v>
      </c>
      <c r="T269" s="2">
        <v>0</v>
      </c>
      <c r="U269" s="5">
        <v>4</v>
      </c>
      <c r="V269" s="51">
        <f t="shared" si="20"/>
        <v>1.7027780487804876</v>
      </c>
      <c r="W269" s="51">
        <f t="shared" si="21"/>
        <v>1.56</v>
      </c>
      <c r="X269" s="51">
        <f t="shared" si="22"/>
        <v>2.6563337560975606</v>
      </c>
      <c r="Y269" s="49">
        <f t="shared" si="23"/>
        <v>14.776127999999998</v>
      </c>
      <c r="Z269" s="9">
        <f t="shared" si="24"/>
        <v>8.7162308780487798</v>
      </c>
    </row>
    <row r="270" spans="1:26" x14ac:dyDescent="0.2">
      <c r="A270" s="2" t="s">
        <v>370</v>
      </c>
      <c r="B270" s="2" t="s">
        <v>35</v>
      </c>
      <c r="C270" s="2">
        <v>56</v>
      </c>
      <c r="D270" s="2">
        <v>49</v>
      </c>
      <c r="E270" s="2">
        <v>14.8</v>
      </c>
      <c r="F270" s="2">
        <v>0.42399999999999999</v>
      </c>
      <c r="G270" s="2">
        <v>0.40400000000000003</v>
      </c>
      <c r="H270" s="2">
        <v>0.81100000000000005</v>
      </c>
      <c r="I270" s="2">
        <v>2.2999999999999998</v>
      </c>
      <c r="J270" s="2">
        <v>1</v>
      </c>
      <c r="K270" s="2">
        <v>0.6</v>
      </c>
      <c r="L270" s="2">
        <v>0.2</v>
      </c>
      <c r="M270" s="2">
        <v>0.7</v>
      </c>
      <c r="N270" s="2">
        <v>1.2</v>
      </c>
      <c r="O270" s="2">
        <v>5.6</v>
      </c>
      <c r="P270" s="2">
        <v>0.54100000000000004</v>
      </c>
      <c r="Q270" s="2">
        <v>17.8</v>
      </c>
      <c r="R270" s="2">
        <v>1.6</v>
      </c>
      <c r="S270" s="2">
        <v>-0.4</v>
      </c>
      <c r="T270" s="2">
        <v>0.3</v>
      </c>
      <c r="U270" s="5">
        <v>2</v>
      </c>
      <c r="V270" s="51">
        <f t="shared" si="20"/>
        <v>1.8365837398373981</v>
      </c>
      <c r="W270" s="51">
        <f t="shared" si="21"/>
        <v>1.1600000000000001</v>
      </c>
      <c r="X270" s="51">
        <f t="shared" si="22"/>
        <v>2.130437138211382</v>
      </c>
      <c r="Y270" s="49">
        <f t="shared" si="23"/>
        <v>15.267616000000002</v>
      </c>
      <c r="Z270" s="9">
        <f t="shared" si="24"/>
        <v>8.6990265691056923</v>
      </c>
    </row>
    <row r="271" spans="1:26" x14ac:dyDescent="0.2">
      <c r="A271" s="2" t="s">
        <v>637</v>
      </c>
      <c r="B271" s="2" t="s">
        <v>28</v>
      </c>
      <c r="C271" s="2">
        <v>32</v>
      </c>
      <c r="D271" s="2">
        <v>61</v>
      </c>
      <c r="E271" s="2">
        <v>14.9</v>
      </c>
      <c r="F271" s="2">
        <v>0.38300000000000001</v>
      </c>
      <c r="G271" s="2">
        <v>0.36399999999999999</v>
      </c>
      <c r="H271" s="2">
        <v>0.82099999999999995</v>
      </c>
      <c r="I271" s="2">
        <v>2.4</v>
      </c>
      <c r="J271" s="2">
        <v>1.4</v>
      </c>
      <c r="K271" s="2">
        <v>0.6</v>
      </c>
      <c r="L271" s="2">
        <v>0.1</v>
      </c>
      <c r="M271" s="2">
        <v>0.7</v>
      </c>
      <c r="N271" s="2">
        <v>1.4</v>
      </c>
      <c r="O271" s="2">
        <v>4.9000000000000004</v>
      </c>
      <c r="P271" s="2">
        <v>0.503</v>
      </c>
      <c r="Q271" s="2">
        <v>16.8</v>
      </c>
      <c r="R271" s="2">
        <v>1.1000000000000001</v>
      </c>
      <c r="S271" s="2">
        <v>-1.5</v>
      </c>
      <c r="T271" s="2">
        <v>0.1</v>
      </c>
      <c r="U271" s="5">
        <v>-6</v>
      </c>
      <c r="V271" s="51">
        <f t="shared" si="20"/>
        <v>1.2414243902439026</v>
      </c>
      <c r="W271" s="51">
        <f t="shared" si="21"/>
        <v>-0.72000000000000008</v>
      </c>
      <c r="X271" s="51">
        <f t="shared" si="22"/>
        <v>-0.89382556097560995</v>
      </c>
      <c r="Y271" s="49">
        <f t="shared" si="23"/>
        <v>18.165067999999998</v>
      </c>
      <c r="Z271" s="9">
        <f t="shared" si="24"/>
        <v>8.6356212195121937</v>
      </c>
    </row>
    <row r="272" spans="1:26" x14ac:dyDescent="0.2">
      <c r="A272" s="2" t="s">
        <v>399</v>
      </c>
      <c r="B272" s="2" t="s">
        <v>24</v>
      </c>
      <c r="C272" s="2">
        <v>67</v>
      </c>
      <c r="D272" s="2">
        <v>55</v>
      </c>
      <c r="E272" s="2">
        <v>14.8</v>
      </c>
      <c r="F272" s="2">
        <v>0.504</v>
      </c>
      <c r="G272" s="2">
        <v>0.38300000000000001</v>
      </c>
      <c r="H272" s="2">
        <v>0.75</v>
      </c>
      <c r="I272" s="2">
        <v>1.7</v>
      </c>
      <c r="J272" s="2">
        <v>1.1000000000000001</v>
      </c>
      <c r="K272" s="2">
        <v>0.4</v>
      </c>
      <c r="L272" s="2">
        <v>0.1</v>
      </c>
      <c r="M272" s="2">
        <v>1</v>
      </c>
      <c r="N272" s="2">
        <v>1.9</v>
      </c>
      <c r="O272" s="2">
        <v>6</v>
      </c>
      <c r="P272" s="2">
        <v>0.58599999999999997</v>
      </c>
      <c r="Q272" s="2">
        <v>18.899999999999999</v>
      </c>
      <c r="R272" s="2">
        <v>2</v>
      </c>
      <c r="S272" s="2">
        <v>-1</v>
      </c>
      <c r="T272" s="2">
        <v>0.2</v>
      </c>
      <c r="U272" s="5">
        <v>4</v>
      </c>
      <c r="V272" s="51">
        <f t="shared" si="20"/>
        <v>2.6188216463414635</v>
      </c>
      <c r="W272" s="51">
        <f t="shared" si="21"/>
        <v>1.6800000000000002</v>
      </c>
      <c r="X272" s="51">
        <f t="shared" si="22"/>
        <v>4.399620365853659</v>
      </c>
      <c r="Y272" s="49">
        <f t="shared" si="23"/>
        <v>12.773199999999997</v>
      </c>
      <c r="Z272" s="9">
        <f t="shared" si="24"/>
        <v>8.5864101829268282</v>
      </c>
    </row>
    <row r="273" spans="1:26" x14ac:dyDescent="0.2">
      <c r="A273" s="2" t="s">
        <v>226</v>
      </c>
      <c r="B273" s="2" t="s">
        <v>27</v>
      </c>
      <c r="C273" s="2">
        <v>21</v>
      </c>
      <c r="D273" s="2">
        <v>29</v>
      </c>
      <c r="E273" s="2">
        <v>21.2</v>
      </c>
      <c r="F273" s="2">
        <v>0.45700000000000002</v>
      </c>
      <c r="G273" s="2">
        <v>0.28599999999999998</v>
      </c>
      <c r="H273" s="2">
        <v>0.71199999999999997</v>
      </c>
      <c r="I273" s="2">
        <v>5.3</v>
      </c>
      <c r="J273" s="2">
        <v>1.5</v>
      </c>
      <c r="K273" s="2">
        <v>1.3</v>
      </c>
      <c r="L273" s="2">
        <v>0.6</v>
      </c>
      <c r="M273" s="2">
        <v>0.9</v>
      </c>
      <c r="N273" s="2">
        <v>2.1</v>
      </c>
      <c r="O273" s="2">
        <v>5.8</v>
      </c>
      <c r="P273" s="2">
        <v>0.51900000000000002</v>
      </c>
      <c r="Q273" s="2">
        <v>13.5</v>
      </c>
      <c r="R273" s="2">
        <v>1.2</v>
      </c>
      <c r="S273" s="2">
        <v>1.2</v>
      </c>
      <c r="T273" s="2">
        <v>0.5</v>
      </c>
      <c r="U273" s="5">
        <v>2</v>
      </c>
      <c r="V273" s="51">
        <f t="shared" si="20"/>
        <v>0.44282469512195116</v>
      </c>
      <c r="W273" s="51">
        <f t="shared" si="21"/>
        <v>1.08</v>
      </c>
      <c r="X273" s="51">
        <f t="shared" si="22"/>
        <v>0.47825067073170729</v>
      </c>
      <c r="Y273" s="49">
        <f t="shared" si="23"/>
        <v>16.611432000000001</v>
      </c>
      <c r="Z273" s="9">
        <f t="shared" si="24"/>
        <v>8.5448413353658541</v>
      </c>
    </row>
    <row r="274" spans="1:26" x14ac:dyDescent="0.2">
      <c r="A274" s="2" t="s">
        <v>430</v>
      </c>
      <c r="B274" s="2" t="s">
        <v>29</v>
      </c>
      <c r="C274" s="2">
        <v>44</v>
      </c>
      <c r="D274" s="2">
        <v>78</v>
      </c>
      <c r="E274" s="2">
        <v>15.1</v>
      </c>
      <c r="F274" s="2">
        <v>0.42099999999999999</v>
      </c>
      <c r="G274" s="2">
        <v>0.23899999999999999</v>
      </c>
      <c r="H274" s="2">
        <v>0.745</v>
      </c>
      <c r="I274" s="2">
        <v>3.9</v>
      </c>
      <c r="J274" s="2">
        <v>0.4</v>
      </c>
      <c r="K274" s="2">
        <v>0.3</v>
      </c>
      <c r="L274" s="2">
        <v>0.3</v>
      </c>
      <c r="M274" s="2">
        <v>0.6</v>
      </c>
      <c r="N274" s="2">
        <v>1.9</v>
      </c>
      <c r="O274" s="2">
        <v>3.6</v>
      </c>
      <c r="P274" s="2">
        <v>0.47099999999999997</v>
      </c>
      <c r="Q274" s="2">
        <v>13</v>
      </c>
      <c r="R274" s="2">
        <v>1.2</v>
      </c>
      <c r="S274" s="2">
        <v>-4</v>
      </c>
      <c r="T274" s="2">
        <v>-0.6</v>
      </c>
      <c r="U274" s="5">
        <v>-9</v>
      </c>
      <c r="V274" s="51">
        <f t="shared" si="20"/>
        <v>1.711640243902439</v>
      </c>
      <c r="W274" s="51">
        <f t="shared" si="21"/>
        <v>-1.56</v>
      </c>
      <c r="X274" s="51">
        <f t="shared" si="22"/>
        <v>-2.6701587804878049</v>
      </c>
      <c r="Y274" s="49">
        <f t="shared" si="23"/>
        <v>19.579872000000002</v>
      </c>
      <c r="Z274" s="9">
        <f t="shared" si="24"/>
        <v>8.4548566097560993</v>
      </c>
    </row>
    <row r="275" spans="1:26" x14ac:dyDescent="0.2">
      <c r="A275" s="2" t="s">
        <v>304</v>
      </c>
      <c r="B275" s="2" t="s">
        <v>45</v>
      </c>
      <c r="C275" s="2">
        <v>53</v>
      </c>
      <c r="D275" s="2">
        <v>75</v>
      </c>
      <c r="E275" s="2">
        <v>17</v>
      </c>
      <c r="F275" s="2">
        <v>0.45400000000000001</v>
      </c>
      <c r="G275" s="2">
        <v>0.32500000000000001</v>
      </c>
      <c r="H275" s="2">
        <v>0.52600000000000002</v>
      </c>
      <c r="I275" s="2">
        <v>2.2999999999999998</v>
      </c>
      <c r="J275" s="2">
        <v>0.4</v>
      </c>
      <c r="K275" s="2">
        <v>0.6</v>
      </c>
      <c r="L275" s="2">
        <v>0.3</v>
      </c>
      <c r="M275" s="2">
        <v>0.5</v>
      </c>
      <c r="N275" s="2">
        <v>1.3</v>
      </c>
      <c r="O275" s="2">
        <v>3.1</v>
      </c>
      <c r="P275" s="2">
        <v>0.498</v>
      </c>
      <c r="Q275" s="2">
        <v>9.4</v>
      </c>
      <c r="R275" s="2">
        <v>1.6</v>
      </c>
      <c r="S275" s="2">
        <v>-1.6</v>
      </c>
      <c r="T275" s="2">
        <v>0.1</v>
      </c>
      <c r="U275" s="5">
        <v>-5</v>
      </c>
      <c r="V275" s="51">
        <f t="shared" si="20"/>
        <v>1.6138338414634146</v>
      </c>
      <c r="W275" s="51">
        <f t="shared" si="21"/>
        <v>-0.31999999999999984</v>
      </c>
      <c r="X275" s="51">
        <f t="shared" si="22"/>
        <v>-0.51642682926829242</v>
      </c>
      <c r="Y275" s="49">
        <f t="shared" si="23"/>
        <v>17.4114</v>
      </c>
      <c r="Z275" s="9">
        <f t="shared" si="24"/>
        <v>8.4474865853658532</v>
      </c>
    </row>
    <row r="276" spans="1:26" x14ac:dyDescent="0.2">
      <c r="A276" s="2" t="s">
        <v>656</v>
      </c>
      <c r="B276" s="2" t="s">
        <v>47</v>
      </c>
      <c r="C276" s="2">
        <v>44</v>
      </c>
      <c r="D276" s="2">
        <v>58</v>
      </c>
      <c r="E276" s="2">
        <v>17</v>
      </c>
      <c r="F276" s="2">
        <v>0.38800000000000001</v>
      </c>
      <c r="G276" s="2">
        <v>0.34399999999999997</v>
      </c>
      <c r="H276" s="2">
        <v>0.8</v>
      </c>
      <c r="I276" s="2">
        <v>1.5</v>
      </c>
      <c r="J276" s="2">
        <v>3.4</v>
      </c>
      <c r="K276" s="2">
        <v>0.4</v>
      </c>
      <c r="L276" s="2">
        <v>0.1</v>
      </c>
      <c r="M276" s="2">
        <v>1.4</v>
      </c>
      <c r="N276" s="2">
        <v>1.2</v>
      </c>
      <c r="O276" s="2">
        <v>4.4000000000000004</v>
      </c>
      <c r="P276" s="2">
        <v>0.51</v>
      </c>
      <c r="Q276" s="2">
        <v>14.6</v>
      </c>
      <c r="R276" s="2">
        <v>1.1000000000000001</v>
      </c>
      <c r="S276" s="2">
        <v>-3.5</v>
      </c>
      <c r="T276" s="2">
        <v>-0.4</v>
      </c>
      <c r="U276" s="5">
        <v>-7</v>
      </c>
      <c r="V276" s="51">
        <f t="shared" si="20"/>
        <v>1.6092642276422762</v>
      </c>
      <c r="W276" s="51">
        <f t="shared" si="21"/>
        <v>-1.1200000000000001</v>
      </c>
      <c r="X276" s="51">
        <f t="shared" si="22"/>
        <v>-1.8023759349593496</v>
      </c>
      <c r="Y276" s="49">
        <f t="shared" si="23"/>
        <v>18.662079999999996</v>
      </c>
      <c r="Z276" s="9">
        <f t="shared" si="24"/>
        <v>8.4298520325203228</v>
      </c>
    </row>
    <row r="277" spans="1:26" x14ac:dyDescent="0.2">
      <c r="A277" s="2" t="s">
        <v>360</v>
      </c>
      <c r="B277" s="2" t="s">
        <v>18</v>
      </c>
      <c r="C277" s="2">
        <v>55</v>
      </c>
      <c r="D277" s="2">
        <v>57</v>
      </c>
      <c r="E277" s="2">
        <v>12.2</v>
      </c>
      <c r="F277" s="2">
        <v>0.41</v>
      </c>
      <c r="G277" s="2">
        <v>0.32400000000000001</v>
      </c>
      <c r="H277" s="2">
        <v>0.79200000000000004</v>
      </c>
      <c r="I277" s="2">
        <v>1.5</v>
      </c>
      <c r="J277" s="2">
        <v>1.9</v>
      </c>
      <c r="K277" s="2">
        <v>0.6</v>
      </c>
      <c r="L277" s="2">
        <v>0.1</v>
      </c>
      <c r="M277" s="2">
        <v>0.8</v>
      </c>
      <c r="N277" s="2">
        <v>1.4</v>
      </c>
      <c r="O277" s="2">
        <v>5</v>
      </c>
      <c r="P277" s="2">
        <v>0.49</v>
      </c>
      <c r="Q277" s="2">
        <v>20.3</v>
      </c>
      <c r="R277" s="2">
        <v>1.4</v>
      </c>
      <c r="S277" s="2">
        <v>-1.3</v>
      </c>
      <c r="T277" s="2">
        <v>0.1</v>
      </c>
      <c r="U277" s="5">
        <v>-1</v>
      </c>
      <c r="V277" s="51">
        <f t="shared" si="20"/>
        <v>1.9725967987804873</v>
      </c>
      <c r="W277" s="51">
        <f t="shared" si="21"/>
        <v>0.39999999999999997</v>
      </c>
      <c r="X277" s="51">
        <f t="shared" si="22"/>
        <v>0.78903871951219484</v>
      </c>
      <c r="Y277" s="49">
        <f t="shared" si="23"/>
        <v>15.959999999999996</v>
      </c>
      <c r="Z277" s="9">
        <f t="shared" si="24"/>
        <v>8.3745193597560945</v>
      </c>
    </row>
    <row r="278" spans="1:26" x14ac:dyDescent="0.2">
      <c r="A278" s="2" t="s">
        <v>571</v>
      </c>
      <c r="B278" s="2" t="s">
        <v>44</v>
      </c>
      <c r="C278" s="2">
        <v>30</v>
      </c>
      <c r="D278" s="2">
        <v>45</v>
      </c>
      <c r="E278" s="2">
        <v>26.6</v>
      </c>
      <c r="F278" s="2">
        <v>0.40500000000000003</v>
      </c>
      <c r="G278" s="2">
        <v>0.32400000000000001</v>
      </c>
      <c r="H278" s="2">
        <v>0.8</v>
      </c>
      <c r="I278" s="2">
        <v>3.4</v>
      </c>
      <c r="J278" s="2">
        <v>3.7</v>
      </c>
      <c r="K278" s="2">
        <v>0.8</v>
      </c>
      <c r="L278" s="2">
        <v>0.1</v>
      </c>
      <c r="M278" s="2">
        <v>1.7</v>
      </c>
      <c r="N278" s="2">
        <v>2.2999999999999998</v>
      </c>
      <c r="O278" s="2">
        <v>10.6</v>
      </c>
      <c r="P278" s="2">
        <v>0.46500000000000002</v>
      </c>
      <c r="Q278" s="2">
        <v>21.7</v>
      </c>
      <c r="R278" s="2">
        <v>-0.1</v>
      </c>
      <c r="S278" s="2">
        <v>-3.7</v>
      </c>
      <c r="T278" s="2">
        <v>-0.5</v>
      </c>
      <c r="U278" s="5">
        <v>-17</v>
      </c>
      <c r="V278" s="51">
        <f t="shared" si="20"/>
        <v>1.9797942073170733</v>
      </c>
      <c r="W278" s="51">
        <f t="shared" si="21"/>
        <v>-3.6400000000000006</v>
      </c>
      <c r="X278" s="51">
        <f t="shared" si="22"/>
        <v>-7.2064509146341482</v>
      </c>
      <c r="Y278" s="49">
        <f t="shared" si="23"/>
        <v>23.866199999999999</v>
      </c>
      <c r="Z278" s="9">
        <f t="shared" si="24"/>
        <v>8.3298745426829264</v>
      </c>
    </row>
    <row r="279" spans="1:26" x14ac:dyDescent="0.2">
      <c r="A279" s="2" t="s">
        <v>464</v>
      </c>
      <c r="B279" s="2" t="s">
        <v>27</v>
      </c>
      <c r="C279" s="2">
        <v>21</v>
      </c>
      <c r="D279" s="2">
        <v>62</v>
      </c>
      <c r="E279" s="2">
        <v>15.8</v>
      </c>
      <c r="F279" s="2">
        <v>0.39400000000000002</v>
      </c>
      <c r="G279" s="2">
        <v>0.314</v>
      </c>
      <c r="H279" s="2">
        <v>0.755</v>
      </c>
      <c r="I279" s="2">
        <v>2</v>
      </c>
      <c r="J279" s="2">
        <v>1.5</v>
      </c>
      <c r="K279" s="2">
        <v>0.6</v>
      </c>
      <c r="L279" s="2">
        <v>0.2</v>
      </c>
      <c r="M279" s="2">
        <v>0.9</v>
      </c>
      <c r="N279" s="2">
        <v>1.5</v>
      </c>
      <c r="O279" s="2">
        <v>5.9</v>
      </c>
      <c r="P279" s="2">
        <v>0.5</v>
      </c>
      <c r="Q279" s="2">
        <v>18.899999999999999</v>
      </c>
      <c r="R279" s="2">
        <v>0.6</v>
      </c>
      <c r="S279" s="2">
        <v>-2.6</v>
      </c>
      <c r="T279" s="2">
        <v>-0.2</v>
      </c>
      <c r="U279" s="5">
        <v>-12</v>
      </c>
      <c r="V279" s="51">
        <f t="shared" si="20"/>
        <v>0.9878131097560976</v>
      </c>
      <c r="W279" s="51">
        <f t="shared" si="21"/>
        <v>-2.2400000000000002</v>
      </c>
      <c r="X279" s="51">
        <f t="shared" si="22"/>
        <v>-2.212701365853659</v>
      </c>
      <c r="Y279" s="49">
        <f t="shared" si="23"/>
        <v>18.847999999999999</v>
      </c>
      <c r="Z279" s="9">
        <f t="shared" si="24"/>
        <v>8.3176493170731707</v>
      </c>
    </row>
    <row r="280" spans="1:26" x14ac:dyDescent="0.2">
      <c r="A280" s="2" t="s">
        <v>79</v>
      </c>
      <c r="B280" s="2" t="s">
        <v>38</v>
      </c>
      <c r="C280" s="2">
        <v>33</v>
      </c>
      <c r="D280" s="2">
        <v>68</v>
      </c>
      <c r="E280" s="2">
        <v>24.6</v>
      </c>
      <c r="F280" s="2">
        <v>0.38600000000000001</v>
      </c>
      <c r="G280" s="2">
        <v>0.30599999999999999</v>
      </c>
      <c r="H280" s="2">
        <v>0.83299999999999996</v>
      </c>
      <c r="I280" s="2">
        <v>1.7</v>
      </c>
      <c r="J280" s="2">
        <v>1.9</v>
      </c>
      <c r="K280" s="2">
        <v>0.5</v>
      </c>
      <c r="L280" s="2">
        <v>0</v>
      </c>
      <c r="M280" s="2">
        <v>1.2</v>
      </c>
      <c r="N280" s="2">
        <v>1.3</v>
      </c>
      <c r="O280" s="2">
        <v>10.199999999999999</v>
      </c>
      <c r="P280" s="2">
        <v>0.5</v>
      </c>
      <c r="Q280" s="2">
        <v>19.7</v>
      </c>
      <c r="R280" s="2">
        <v>0.5</v>
      </c>
      <c r="S280" s="2">
        <v>-4.2</v>
      </c>
      <c r="T280" s="2">
        <v>-0.9</v>
      </c>
      <c r="U280" s="5">
        <v>-14</v>
      </c>
      <c r="V280" s="51">
        <f t="shared" si="20"/>
        <v>2.7629249999999996</v>
      </c>
      <c r="W280" s="51">
        <f t="shared" si="21"/>
        <v>-2.9600000000000004</v>
      </c>
      <c r="X280" s="51">
        <f t="shared" si="22"/>
        <v>-8.1782579999999996</v>
      </c>
      <c r="Y280" s="49">
        <f t="shared" si="23"/>
        <v>24.452799999999996</v>
      </c>
      <c r="Z280" s="9">
        <f t="shared" si="24"/>
        <v>8.1372709999999984</v>
      </c>
    </row>
    <row r="281" spans="1:26" x14ac:dyDescent="0.2">
      <c r="A281" s="2" t="s">
        <v>416</v>
      </c>
      <c r="B281" s="2" t="s">
        <v>28</v>
      </c>
      <c r="C281" s="2">
        <v>32</v>
      </c>
      <c r="D281" s="2">
        <v>59</v>
      </c>
      <c r="E281" s="2">
        <v>22.3</v>
      </c>
      <c r="F281" s="2">
        <v>0.442</v>
      </c>
      <c r="G281" s="2">
        <v>0.40400000000000003</v>
      </c>
      <c r="H281" s="2">
        <v>0.85699999999999998</v>
      </c>
      <c r="I281" s="2">
        <v>2.2000000000000002</v>
      </c>
      <c r="J281" s="2">
        <v>0.9</v>
      </c>
      <c r="K281" s="2">
        <v>0.4</v>
      </c>
      <c r="L281" s="2">
        <v>0.1</v>
      </c>
      <c r="M281" s="2">
        <v>1</v>
      </c>
      <c r="N281" s="2">
        <v>1.8</v>
      </c>
      <c r="O281" s="2">
        <v>8.1999999999999993</v>
      </c>
      <c r="P281" s="2">
        <v>0.55700000000000005</v>
      </c>
      <c r="Q281" s="2">
        <v>16.899999999999999</v>
      </c>
      <c r="R281" s="2">
        <v>1.7</v>
      </c>
      <c r="S281" s="2">
        <v>-3.2</v>
      </c>
      <c r="T281" s="2">
        <v>-0.4</v>
      </c>
      <c r="U281" s="5">
        <v>-5</v>
      </c>
      <c r="V281" s="51">
        <f t="shared" si="20"/>
        <v>1.807750406504065</v>
      </c>
      <c r="W281" s="51">
        <f t="shared" si="21"/>
        <v>-0.48</v>
      </c>
      <c r="X281" s="51">
        <f t="shared" si="22"/>
        <v>-0.8677201951219512</v>
      </c>
      <c r="Y281" s="49">
        <f t="shared" si="23"/>
        <v>17.127464000000003</v>
      </c>
      <c r="Z281" s="9">
        <f t="shared" si="24"/>
        <v>8.1298719024390262</v>
      </c>
    </row>
    <row r="282" spans="1:26" x14ac:dyDescent="0.2">
      <c r="A282" s="2" t="s">
        <v>343</v>
      </c>
      <c r="B282" s="2" t="s">
        <v>23</v>
      </c>
      <c r="C282" s="2">
        <v>33</v>
      </c>
      <c r="D282" s="2">
        <v>32</v>
      </c>
      <c r="E282" s="2">
        <v>17.100000000000001</v>
      </c>
      <c r="F282" s="2">
        <v>0.41699999999999998</v>
      </c>
      <c r="G282" s="2">
        <v>0</v>
      </c>
      <c r="H282" s="2">
        <v>0.61599999999999999</v>
      </c>
      <c r="I282" s="2">
        <v>5.5</v>
      </c>
      <c r="J282" s="2">
        <v>1.3</v>
      </c>
      <c r="K282" s="2">
        <v>0.8</v>
      </c>
      <c r="L282" s="2">
        <v>1.4</v>
      </c>
      <c r="M282" s="2">
        <v>1.7</v>
      </c>
      <c r="N282" s="2">
        <v>2.8</v>
      </c>
      <c r="O282" s="2">
        <v>8.1999999999999993</v>
      </c>
      <c r="P282" s="2">
        <v>0.46</v>
      </c>
      <c r="Q282" s="2">
        <v>27.2</v>
      </c>
      <c r="R282" s="2">
        <v>0.4</v>
      </c>
      <c r="S282" s="2">
        <v>-1.3</v>
      </c>
      <c r="T282" s="2">
        <v>0.1</v>
      </c>
      <c r="U282" s="5">
        <v>-10</v>
      </c>
      <c r="V282" s="51">
        <f t="shared" si="20"/>
        <v>1.2478829268292684</v>
      </c>
      <c r="W282" s="51">
        <f t="shared" si="21"/>
        <v>-1.8</v>
      </c>
      <c r="X282" s="51">
        <f t="shared" si="22"/>
        <v>-2.246189268292683</v>
      </c>
      <c r="Y282" s="49">
        <f t="shared" si="23"/>
        <v>18.460160000000002</v>
      </c>
      <c r="Z282" s="9">
        <f t="shared" si="24"/>
        <v>8.1069853658536601</v>
      </c>
    </row>
    <row r="283" spans="1:26" x14ac:dyDescent="0.2">
      <c r="A283" s="2" t="s">
        <v>581</v>
      </c>
      <c r="B283" s="2" t="s">
        <v>19</v>
      </c>
      <c r="C283" s="2">
        <v>23</v>
      </c>
      <c r="D283" s="2">
        <v>57</v>
      </c>
      <c r="E283" s="2">
        <v>19.5</v>
      </c>
      <c r="F283" s="2">
        <v>0.41699999999999998</v>
      </c>
      <c r="G283" s="2">
        <v>0.23200000000000001</v>
      </c>
      <c r="H283" s="2">
        <v>0.67400000000000004</v>
      </c>
      <c r="I283" s="2">
        <v>2.5</v>
      </c>
      <c r="J283" s="2">
        <v>2.1</v>
      </c>
      <c r="K283" s="2">
        <v>0.5</v>
      </c>
      <c r="L283" s="2">
        <v>0.2</v>
      </c>
      <c r="M283" s="2">
        <v>1.8</v>
      </c>
      <c r="N283" s="2">
        <v>1.5</v>
      </c>
      <c r="O283" s="2">
        <v>8.9</v>
      </c>
      <c r="P283" s="2">
        <v>0.498</v>
      </c>
      <c r="Q283" s="2">
        <v>23.2</v>
      </c>
      <c r="R283" s="2">
        <v>0.1</v>
      </c>
      <c r="S283" s="2">
        <v>-4.5999999999999996</v>
      </c>
      <c r="T283" s="2">
        <v>-0.7</v>
      </c>
      <c r="U283" s="5">
        <v>-16</v>
      </c>
      <c r="V283" s="51">
        <f t="shared" si="20"/>
        <v>1.5068506097560976</v>
      </c>
      <c r="W283" s="51">
        <f t="shared" si="21"/>
        <v>-3.44</v>
      </c>
      <c r="X283" s="51">
        <f t="shared" si="22"/>
        <v>-5.1835660975609761</v>
      </c>
      <c r="Y283" s="49">
        <f t="shared" si="23"/>
        <v>21.391416</v>
      </c>
      <c r="Z283" s="9">
        <f t="shared" si="24"/>
        <v>8.1039249512195113</v>
      </c>
    </row>
    <row r="284" spans="1:26" x14ac:dyDescent="0.2">
      <c r="A284" s="2" t="s">
        <v>333</v>
      </c>
      <c r="B284" s="2" t="s">
        <v>20</v>
      </c>
      <c r="C284" s="2">
        <v>48</v>
      </c>
      <c r="D284" s="2">
        <v>60</v>
      </c>
      <c r="E284" s="2">
        <v>9.4</v>
      </c>
      <c r="F284" s="2">
        <v>0.5</v>
      </c>
      <c r="G284" s="2">
        <v>0.308</v>
      </c>
      <c r="H284" s="2">
        <v>0.79500000000000004</v>
      </c>
      <c r="I284" s="2">
        <v>2</v>
      </c>
      <c r="J284" s="2">
        <v>0.6</v>
      </c>
      <c r="K284" s="2">
        <v>0.2</v>
      </c>
      <c r="L284" s="2">
        <v>0.5</v>
      </c>
      <c r="M284" s="2">
        <v>0.5</v>
      </c>
      <c r="N284" s="2">
        <v>1.2</v>
      </c>
      <c r="O284" s="2">
        <v>3.3</v>
      </c>
      <c r="P284" s="2">
        <v>0.57599999999999996</v>
      </c>
      <c r="Q284" s="2">
        <v>15.5</v>
      </c>
      <c r="R284" s="2">
        <v>1.6</v>
      </c>
      <c r="S284" s="2">
        <v>-0.5</v>
      </c>
      <c r="T284" s="2">
        <v>0.2</v>
      </c>
      <c r="U284" s="5">
        <v>9</v>
      </c>
      <c r="V284" s="51">
        <f t="shared" si="20"/>
        <v>1.0660975609756096</v>
      </c>
      <c r="W284" s="51">
        <f t="shared" si="21"/>
        <v>2.5200000000000005</v>
      </c>
      <c r="X284" s="51">
        <f t="shared" si="22"/>
        <v>2.6865658536585366</v>
      </c>
      <c r="Y284" s="49">
        <f t="shared" si="23"/>
        <v>13.441919999999998</v>
      </c>
      <c r="Z284" s="9">
        <f t="shared" si="24"/>
        <v>8.0642429268292677</v>
      </c>
    </row>
    <row r="285" spans="1:26" x14ac:dyDescent="0.2">
      <c r="A285" s="2" t="s">
        <v>461</v>
      </c>
      <c r="B285" s="2" t="s">
        <v>25</v>
      </c>
      <c r="C285" s="2">
        <v>42</v>
      </c>
      <c r="D285" s="2">
        <v>69</v>
      </c>
      <c r="E285" s="2">
        <v>16.100000000000001</v>
      </c>
      <c r="F285" s="2">
        <v>0.40100000000000002</v>
      </c>
      <c r="G285" s="2">
        <v>0.35699999999999998</v>
      </c>
      <c r="H285" s="2">
        <v>0.76600000000000001</v>
      </c>
      <c r="I285" s="2">
        <v>1.5</v>
      </c>
      <c r="J285" s="2">
        <v>2.6</v>
      </c>
      <c r="K285" s="2">
        <v>0.4</v>
      </c>
      <c r="L285" s="2">
        <v>0.1</v>
      </c>
      <c r="M285" s="2">
        <v>1.2</v>
      </c>
      <c r="N285" s="2">
        <v>1.9</v>
      </c>
      <c r="O285" s="2">
        <v>7.1</v>
      </c>
      <c r="P285" s="2">
        <v>0.49399999999999999</v>
      </c>
      <c r="Q285" s="2">
        <v>22.9</v>
      </c>
      <c r="R285" s="2">
        <v>0.9</v>
      </c>
      <c r="S285" s="2">
        <v>-3.3</v>
      </c>
      <c r="T285" s="2">
        <v>-0.4</v>
      </c>
      <c r="U285" s="5">
        <v>-10</v>
      </c>
      <c r="V285" s="51">
        <f t="shared" si="20"/>
        <v>2.7145925304878049</v>
      </c>
      <c r="W285" s="51">
        <f t="shared" si="21"/>
        <v>-1.8</v>
      </c>
      <c r="X285" s="51">
        <f t="shared" si="22"/>
        <v>-4.8862665548780493</v>
      </c>
      <c r="Y285" s="49">
        <f t="shared" si="23"/>
        <v>20.996424000000001</v>
      </c>
      <c r="Z285" s="9">
        <f t="shared" si="24"/>
        <v>8.0550787225609763</v>
      </c>
    </row>
    <row r="286" spans="1:26" x14ac:dyDescent="0.2">
      <c r="A286" s="2" t="s">
        <v>605</v>
      </c>
      <c r="B286" s="2" t="s">
        <v>18</v>
      </c>
      <c r="C286" s="2">
        <v>55</v>
      </c>
      <c r="D286" s="2">
        <v>68</v>
      </c>
      <c r="E286" s="2">
        <v>13.6</v>
      </c>
      <c r="F286" s="2">
        <v>0.40799999999999997</v>
      </c>
      <c r="G286" s="2">
        <v>0.38700000000000001</v>
      </c>
      <c r="H286" s="2">
        <v>0.74399999999999999</v>
      </c>
      <c r="I286" s="2">
        <v>0.9</v>
      </c>
      <c r="J286" s="2">
        <v>0.4</v>
      </c>
      <c r="K286" s="2">
        <v>0.3</v>
      </c>
      <c r="L286" s="2">
        <v>0.1</v>
      </c>
      <c r="M286" s="2">
        <v>0.3</v>
      </c>
      <c r="N286" s="2">
        <v>0.9</v>
      </c>
      <c r="O286" s="2">
        <v>5.6</v>
      </c>
      <c r="P286" s="2">
        <v>0.54300000000000004</v>
      </c>
      <c r="Q286" s="2">
        <v>16.899999999999999</v>
      </c>
      <c r="R286" s="2">
        <v>1.9</v>
      </c>
      <c r="S286" s="2">
        <v>-2.7</v>
      </c>
      <c r="T286" s="2">
        <v>-0.2</v>
      </c>
      <c r="U286" s="5">
        <v>4</v>
      </c>
      <c r="V286" s="51">
        <f t="shared" si="20"/>
        <v>2.1839471544715443</v>
      </c>
      <c r="W286" s="51">
        <f t="shared" si="21"/>
        <v>1.48</v>
      </c>
      <c r="X286" s="51">
        <f t="shared" si="22"/>
        <v>3.2322417886178854</v>
      </c>
      <c r="Y286" s="49">
        <f t="shared" si="23"/>
        <v>12.840576</v>
      </c>
      <c r="Z286" s="9">
        <f t="shared" si="24"/>
        <v>8.0364088943089431</v>
      </c>
    </row>
    <row r="287" spans="1:26" x14ac:dyDescent="0.2">
      <c r="A287" s="2" t="s">
        <v>706</v>
      </c>
      <c r="B287" s="2" t="s">
        <v>40</v>
      </c>
      <c r="C287" s="2">
        <v>29</v>
      </c>
      <c r="D287" s="2">
        <v>77</v>
      </c>
      <c r="E287" s="2">
        <v>19</v>
      </c>
      <c r="F287" s="2">
        <v>0.44500000000000001</v>
      </c>
      <c r="G287" s="2">
        <v>0.17399999999999999</v>
      </c>
      <c r="H287" s="2">
        <v>0.68400000000000005</v>
      </c>
      <c r="I287" s="2">
        <v>1.9</v>
      </c>
      <c r="J287" s="2">
        <v>0.9</v>
      </c>
      <c r="K287" s="2">
        <v>0.5</v>
      </c>
      <c r="L287" s="2">
        <v>0.2</v>
      </c>
      <c r="M287" s="2">
        <v>0.4</v>
      </c>
      <c r="N287" s="2">
        <v>0.8</v>
      </c>
      <c r="O287" s="2">
        <v>2.9</v>
      </c>
      <c r="P287" s="2">
        <v>0.46600000000000003</v>
      </c>
      <c r="Q287" s="2">
        <v>8.1</v>
      </c>
      <c r="R287" s="2">
        <v>0.4</v>
      </c>
      <c r="S287" s="2">
        <v>-3.1</v>
      </c>
      <c r="T287" s="2">
        <v>-0.4</v>
      </c>
      <c r="U287" s="5">
        <v>-13</v>
      </c>
      <c r="V287" s="51">
        <f t="shared" si="20"/>
        <v>0.87311661585365841</v>
      </c>
      <c r="W287" s="51">
        <f t="shared" si="21"/>
        <v>-2.6</v>
      </c>
      <c r="X287" s="51">
        <f t="shared" si="22"/>
        <v>-2.2701032012195119</v>
      </c>
      <c r="Y287" s="49">
        <f t="shared" si="23"/>
        <v>18.114711999999997</v>
      </c>
      <c r="Z287" s="9">
        <f t="shared" si="24"/>
        <v>7.9223043993902422</v>
      </c>
    </row>
    <row r="288" spans="1:26" x14ac:dyDescent="0.2">
      <c r="A288" s="2" t="s">
        <v>507</v>
      </c>
      <c r="B288" s="2" t="s">
        <v>23</v>
      </c>
      <c r="C288" s="2">
        <v>33</v>
      </c>
      <c r="D288" s="2">
        <v>39</v>
      </c>
      <c r="E288" s="2">
        <v>26.6</v>
      </c>
      <c r="F288" s="2">
        <v>0.36799999999999999</v>
      </c>
      <c r="G288" s="2">
        <v>0.29899999999999999</v>
      </c>
      <c r="H288" s="2">
        <v>0.85699999999999998</v>
      </c>
      <c r="I288" s="2">
        <v>2.9</v>
      </c>
      <c r="J288" s="2">
        <v>4.9000000000000004</v>
      </c>
      <c r="K288" s="2">
        <v>0.6</v>
      </c>
      <c r="L288" s="2">
        <v>0.1</v>
      </c>
      <c r="M288" s="2">
        <v>1.7</v>
      </c>
      <c r="N288" s="2">
        <v>2.6</v>
      </c>
      <c r="O288" s="2">
        <v>7.7</v>
      </c>
      <c r="P288" s="2">
        <v>0.46400000000000002</v>
      </c>
      <c r="Q288" s="2">
        <v>16.399999999999999</v>
      </c>
      <c r="R288" s="2">
        <v>0.5</v>
      </c>
      <c r="S288" s="2">
        <v>-3.1</v>
      </c>
      <c r="T288" s="2">
        <v>-0.3</v>
      </c>
      <c r="U288" s="5">
        <v>-13</v>
      </c>
      <c r="V288" s="51">
        <f t="shared" si="20"/>
        <v>1.4264250000000001</v>
      </c>
      <c r="W288" s="51">
        <f t="shared" si="21"/>
        <v>-2.52</v>
      </c>
      <c r="X288" s="51">
        <f t="shared" si="22"/>
        <v>-3.5945910000000003</v>
      </c>
      <c r="Y288" s="49">
        <f t="shared" si="23"/>
        <v>19.036368000000003</v>
      </c>
      <c r="Z288" s="9">
        <f t="shared" si="24"/>
        <v>7.7208885000000009</v>
      </c>
    </row>
    <row r="289" spans="1:26" x14ac:dyDescent="0.2">
      <c r="A289" s="2" t="s">
        <v>139</v>
      </c>
      <c r="B289" s="2" t="s">
        <v>38</v>
      </c>
      <c r="C289" s="2">
        <v>33</v>
      </c>
      <c r="D289" s="2">
        <v>44</v>
      </c>
      <c r="E289" s="2">
        <v>15.7</v>
      </c>
      <c r="F289" s="2">
        <v>0.45500000000000002</v>
      </c>
      <c r="G289" s="2">
        <v>0.45</v>
      </c>
      <c r="H289" s="2">
        <v>0.83299999999999996</v>
      </c>
      <c r="I289" s="2">
        <v>1.4</v>
      </c>
      <c r="J289" s="2">
        <v>1.5</v>
      </c>
      <c r="K289" s="2">
        <v>0.5</v>
      </c>
      <c r="L289" s="2">
        <v>0.1</v>
      </c>
      <c r="M289" s="2">
        <v>0.8</v>
      </c>
      <c r="N289" s="2">
        <v>0.9</v>
      </c>
      <c r="O289" s="2">
        <v>6.8</v>
      </c>
      <c r="P289" s="2">
        <v>0.60299999999999998</v>
      </c>
      <c r="Q289" s="2">
        <v>17.399999999999999</v>
      </c>
      <c r="R289" s="2">
        <v>1.4</v>
      </c>
      <c r="S289" s="2">
        <v>-1.5</v>
      </c>
      <c r="T289" s="2">
        <v>0.1</v>
      </c>
      <c r="U289" s="5">
        <v>2</v>
      </c>
      <c r="V289" s="51">
        <f t="shared" si="20"/>
        <v>1.0077676829268292</v>
      </c>
      <c r="W289" s="51">
        <f t="shared" si="21"/>
        <v>1</v>
      </c>
      <c r="X289" s="51">
        <f t="shared" si="22"/>
        <v>1.0077676829268292</v>
      </c>
      <c r="Y289" s="49">
        <f t="shared" si="23"/>
        <v>14.309503999999999</v>
      </c>
      <c r="Z289" s="9">
        <f t="shared" si="24"/>
        <v>7.6586358414634139</v>
      </c>
    </row>
    <row r="290" spans="1:26" x14ac:dyDescent="0.2">
      <c r="A290" s="2" t="s">
        <v>55</v>
      </c>
      <c r="B290" s="2" t="s">
        <v>33</v>
      </c>
      <c r="C290" s="2">
        <v>42</v>
      </c>
      <c r="D290" s="2">
        <v>55</v>
      </c>
      <c r="E290" s="2">
        <v>11.8</v>
      </c>
      <c r="F290" s="2">
        <v>0.40600000000000003</v>
      </c>
      <c r="G290" s="2">
        <v>0.26500000000000001</v>
      </c>
      <c r="H290" s="2">
        <v>0.8</v>
      </c>
      <c r="I290" s="2">
        <v>2.4</v>
      </c>
      <c r="J290" s="2">
        <v>0.5</v>
      </c>
      <c r="K290" s="2">
        <v>0.3</v>
      </c>
      <c r="L290" s="2">
        <v>0.5</v>
      </c>
      <c r="M290" s="2">
        <v>0.4</v>
      </c>
      <c r="N290" s="2">
        <v>0.8</v>
      </c>
      <c r="O290" s="2">
        <v>3.8</v>
      </c>
      <c r="P290" s="2">
        <v>0.52200000000000002</v>
      </c>
      <c r="Q290" s="2">
        <v>15.8</v>
      </c>
      <c r="R290" s="2">
        <v>1.1000000000000001</v>
      </c>
      <c r="S290" s="2">
        <v>-1.2</v>
      </c>
      <c r="T290" s="2">
        <v>0.1</v>
      </c>
      <c r="U290" s="5">
        <v>-1</v>
      </c>
      <c r="V290" s="51">
        <f t="shared" si="20"/>
        <v>1.0941981707317077</v>
      </c>
      <c r="W290" s="51">
        <f t="shared" si="21"/>
        <v>0.28000000000000008</v>
      </c>
      <c r="X290" s="51">
        <f t="shared" si="22"/>
        <v>0.30637548780487822</v>
      </c>
      <c r="Y290" s="49">
        <f t="shared" si="23"/>
        <v>14.98992</v>
      </c>
      <c r="Z290" s="9">
        <f t="shared" si="24"/>
        <v>7.648147743902439</v>
      </c>
    </row>
    <row r="291" spans="1:26" x14ac:dyDescent="0.2">
      <c r="A291" s="2" t="s">
        <v>623</v>
      </c>
      <c r="B291" s="2" t="s">
        <v>20</v>
      </c>
      <c r="C291" s="2">
        <v>48</v>
      </c>
      <c r="D291" s="2">
        <v>36</v>
      </c>
      <c r="E291" s="2">
        <v>16.100000000000001</v>
      </c>
      <c r="F291" s="2">
        <v>0.52300000000000002</v>
      </c>
      <c r="G291" s="2">
        <v>0</v>
      </c>
      <c r="H291" s="2">
        <v>0.81299999999999994</v>
      </c>
      <c r="I291" s="2">
        <v>3.3</v>
      </c>
      <c r="J291" s="2">
        <v>0.8</v>
      </c>
      <c r="K291" s="2">
        <v>0.6</v>
      </c>
      <c r="L291" s="2">
        <v>0.3</v>
      </c>
      <c r="M291" s="2">
        <v>0.7</v>
      </c>
      <c r="N291" s="2">
        <v>2</v>
      </c>
      <c r="O291" s="2">
        <v>5.6</v>
      </c>
      <c r="P291" s="2">
        <v>0.57099999999999995</v>
      </c>
      <c r="Q291" s="2">
        <v>15.5</v>
      </c>
      <c r="R291" s="2">
        <v>1.7</v>
      </c>
      <c r="S291" s="2">
        <v>-0.8</v>
      </c>
      <c r="T291" s="2">
        <v>0.2</v>
      </c>
      <c r="U291" s="5">
        <v>11</v>
      </c>
      <c r="V291" s="51">
        <f t="shared" si="20"/>
        <v>1.0955853658536587</v>
      </c>
      <c r="W291" s="51">
        <f t="shared" si="21"/>
        <v>2.96</v>
      </c>
      <c r="X291" s="51">
        <f t="shared" si="22"/>
        <v>3.2429326829268299</v>
      </c>
      <c r="Y291" s="49">
        <f t="shared" si="23"/>
        <v>12.034944000000001</v>
      </c>
      <c r="Z291" s="9">
        <f t="shared" si="24"/>
        <v>7.6389383414634153</v>
      </c>
    </row>
    <row r="292" spans="1:26" x14ac:dyDescent="0.2">
      <c r="A292" s="2" t="s">
        <v>107</v>
      </c>
      <c r="B292" s="2" t="s">
        <v>26</v>
      </c>
      <c r="C292" s="2">
        <v>40</v>
      </c>
      <c r="D292" s="2">
        <v>31</v>
      </c>
      <c r="E292" s="2">
        <v>25.7</v>
      </c>
      <c r="F292" s="2">
        <v>0.41</v>
      </c>
      <c r="G292" s="2">
        <v>0.40500000000000003</v>
      </c>
      <c r="H292" s="2">
        <v>0.752</v>
      </c>
      <c r="I292" s="2">
        <v>3.5</v>
      </c>
      <c r="J292" s="2">
        <v>2</v>
      </c>
      <c r="K292" s="2">
        <v>0.6</v>
      </c>
      <c r="L292" s="2">
        <v>0.1</v>
      </c>
      <c r="M292" s="2">
        <v>1.6</v>
      </c>
      <c r="N292" s="2">
        <v>2.2999999999999998</v>
      </c>
      <c r="O292" s="2">
        <v>13.3</v>
      </c>
      <c r="P292" s="2">
        <v>0.52</v>
      </c>
      <c r="Q292" s="2">
        <v>25.9</v>
      </c>
      <c r="R292" s="2">
        <v>1.5</v>
      </c>
      <c r="S292" s="2">
        <v>-2.5</v>
      </c>
      <c r="T292" s="2">
        <v>-0.1</v>
      </c>
      <c r="U292" s="5">
        <v>-3</v>
      </c>
      <c r="V292" s="51">
        <f t="shared" si="20"/>
        <v>2.0970050813008125</v>
      </c>
      <c r="W292" s="51">
        <f t="shared" si="21"/>
        <v>-4.0000000000000036E-2</v>
      </c>
      <c r="X292" s="51">
        <f t="shared" si="22"/>
        <v>-8.3880203252032576E-2</v>
      </c>
      <c r="Y292" s="49">
        <f t="shared" si="23"/>
        <v>15.271840000000003</v>
      </c>
      <c r="Z292" s="9">
        <f t="shared" si="24"/>
        <v>7.593979898373985</v>
      </c>
    </row>
    <row r="293" spans="1:26" x14ac:dyDescent="0.2">
      <c r="A293" s="2" t="s">
        <v>114</v>
      </c>
      <c r="B293" s="2" t="s">
        <v>35</v>
      </c>
      <c r="C293" s="2">
        <v>56</v>
      </c>
      <c r="D293" s="2">
        <v>26</v>
      </c>
      <c r="E293" s="2">
        <v>30.2</v>
      </c>
      <c r="F293" s="2">
        <v>0.38900000000000001</v>
      </c>
      <c r="G293" s="2">
        <v>0.39</v>
      </c>
      <c r="H293" s="2">
        <v>0.6</v>
      </c>
      <c r="I293" s="2">
        <v>4.7</v>
      </c>
      <c r="J293" s="2">
        <v>1</v>
      </c>
      <c r="K293" s="2">
        <v>1.7</v>
      </c>
      <c r="L293" s="2">
        <v>0.2</v>
      </c>
      <c r="M293" s="2">
        <v>1.1000000000000001</v>
      </c>
      <c r="N293" s="2">
        <v>2.4</v>
      </c>
      <c r="O293" s="2">
        <v>11</v>
      </c>
      <c r="P293" s="2">
        <v>0.49</v>
      </c>
      <c r="Q293" s="2">
        <v>18.5</v>
      </c>
      <c r="R293" s="2">
        <v>1.2</v>
      </c>
      <c r="S293" s="2">
        <v>0.2</v>
      </c>
      <c r="T293" s="2">
        <v>0.4</v>
      </c>
      <c r="U293" s="5">
        <v>-4</v>
      </c>
      <c r="V293" s="51">
        <f t="shared" si="20"/>
        <v>2.0667357723577235</v>
      </c>
      <c r="W293" s="51">
        <f t="shared" si="21"/>
        <v>-0.16000000000000003</v>
      </c>
      <c r="X293" s="51">
        <f t="shared" si="22"/>
        <v>-0.33067772357723585</v>
      </c>
      <c r="Y293" s="49">
        <f t="shared" si="23"/>
        <v>15.319199999999993</v>
      </c>
      <c r="Z293" s="9">
        <f t="shared" si="24"/>
        <v>7.4942611382113791</v>
      </c>
    </row>
    <row r="294" spans="1:26" x14ac:dyDescent="0.2">
      <c r="A294" s="2" t="s">
        <v>590</v>
      </c>
      <c r="B294" s="2" t="s">
        <v>39</v>
      </c>
      <c r="C294" s="2">
        <v>17</v>
      </c>
      <c r="D294" s="2">
        <v>53</v>
      </c>
      <c r="E294" s="2">
        <v>16.399999999999999</v>
      </c>
      <c r="F294" s="2">
        <v>0.42199999999999999</v>
      </c>
      <c r="G294" s="2">
        <v>0.26200000000000001</v>
      </c>
      <c r="H294" s="2">
        <v>0.93100000000000005</v>
      </c>
      <c r="I294" s="2">
        <v>1.7</v>
      </c>
      <c r="J294" s="2">
        <v>3.4</v>
      </c>
      <c r="K294" s="2">
        <v>0.5</v>
      </c>
      <c r="L294" s="2">
        <v>0.1</v>
      </c>
      <c r="M294" s="2">
        <v>1.5</v>
      </c>
      <c r="N294" s="2">
        <v>1.4</v>
      </c>
      <c r="O294" s="2">
        <v>4.5</v>
      </c>
      <c r="P294" s="2">
        <v>0.48799999999999999</v>
      </c>
      <c r="Q294" s="2">
        <v>16.3</v>
      </c>
      <c r="R294" s="2">
        <v>-0.1</v>
      </c>
      <c r="S294" s="2">
        <v>-6</v>
      </c>
      <c r="T294" s="2">
        <v>-0.9</v>
      </c>
      <c r="U294" s="5">
        <v>-19</v>
      </c>
      <c r="V294" s="51">
        <f t="shared" si="20"/>
        <v>0.61192916666666664</v>
      </c>
      <c r="W294" s="51">
        <f t="shared" si="21"/>
        <v>-4.2</v>
      </c>
      <c r="X294" s="51">
        <f t="shared" si="22"/>
        <v>-2.5701025</v>
      </c>
      <c r="Y294" s="49">
        <f t="shared" si="23"/>
        <v>17.460319999999996</v>
      </c>
      <c r="Z294" s="9">
        <f t="shared" si="24"/>
        <v>7.4451087499999975</v>
      </c>
    </row>
    <row r="295" spans="1:26" x14ac:dyDescent="0.2">
      <c r="A295" s="2" t="s">
        <v>607</v>
      </c>
      <c r="B295" s="2" t="s">
        <v>42</v>
      </c>
      <c r="C295" s="2">
        <v>41</v>
      </c>
      <c r="D295" s="2">
        <v>40</v>
      </c>
      <c r="E295" s="2">
        <v>20.2</v>
      </c>
      <c r="F295" s="2">
        <v>0.46500000000000002</v>
      </c>
      <c r="G295" s="2">
        <v>0.41</v>
      </c>
      <c r="H295" s="2">
        <v>0.85499999999999998</v>
      </c>
      <c r="I295" s="2">
        <v>2.1</v>
      </c>
      <c r="J295" s="2">
        <v>1.2</v>
      </c>
      <c r="K295" s="2">
        <v>0.5</v>
      </c>
      <c r="L295" s="2">
        <v>0</v>
      </c>
      <c r="M295" s="2">
        <v>0.7</v>
      </c>
      <c r="N295" s="2">
        <v>1.4</v>
      </c>
      <c r="O295" s="2">
        <v>9.8000000000000007</v>
      </c>
      <c r="P295" s="2">
        <v>0.55800000000000005</v>
      </c>
      <c r="Q295" s="2">
        <v>20.5</v>
      </c>
      <c r="R295" s="2">
        <v>1.4</v>
      </c>
      <c r="S295" s="2">
        <v>-2.8</v>
      </c>
      <c r="T295" s="2">
        <v>-0.2</v>
      </c>
      <c r="U295" s="5">
        <v>-2</v>
      </c>
      <c r="V295" s="51">
        <f t="shared" si="20"/>
        <v>1.7254166666666666</v>
      </c>
      <c r="W295" s="51">
        <f t="shared" si="21"/>
        <v>7.9999999999999905E-2</v>
      </c>
      <c r="X295" s="51">
        <f t="shared" si="22"/>
        <v>0.13803333333333317</v>
      </c>
      <c r="Y295" s="49">
        <f t="shared" si="23"/>
        <v>14.701440000000002</v>
      </c>
      <c r="Z295" s="9">
        <f t="shared" si="24"/>
        <v>7.4197366666666671</v>
      </c>
    </row>
    <row r="296" spans="1:26" x14ac:dyDescent="0.2">
      <c r="A296" s="2" t="s">
        <v>674</v>
      </c>
      <c r="B296" s="2" t="s">
        <v>40</v>
      </c>
      <c r="C296" s="2">
        <v>29</v>
      </c>
      <c r="D296" s="2">
        <v>38</v>
      </c>
      <c r="E296" s="2">
        <v>14.6</v>
      </c>
      <c r="F296" s="2">
        <v>0.47</v>
      </c>
      <c r="G296" s="2">
        <v>0</v>
      </c>
      <c r="H296" s="2">
        <v>0.66700000000000004</v>
      </c>
      <c r="I296" s="2">
        <v>3.9</v>
      </c>
      <c r="J296" s="2">
        <v>1.6</v>
      </c>
      <c r="K296" s="2">
        <v>0.7</v>
      </c>
      <c r="L296" s="2">
        <v>0.3</v>
      </c>
      <c r="M296" s="2">
        <v>0.4</v>
      </c>
      <c r="N296" s="2">
        <v>1.8</v>
      </c>
      <c r="O296" s="2">
        <v>3.2</v>
      </c>
      <c r="P296" s="2">
        <v>0.49099999999999999</v>
      </c>
      <c r="Q296" s="2">
        <v>11.3</v>
      </c>
      <c r="R296" s="2">
        <v>1.1000000000000001</v>
      </c>
      <c r="S296" s="2">
        <v>0</v>
      </c>
      <c r="T296" s="2">
        <v>0.3</v>
      </c>
      <c r="U296" s="5">
        <v>2</v>
      </c>
      <c r="V296" s="51">
        <f t="shared" si="20"/>
        <v>0.4619104674796749</v>
      </c>
      <c r="W296" s="51">
        <f t="shared" si="21"/>
        <v>0.96000000000000008</v>
      </c>
      <c r="X296" s="51">
        <f t="shared" si="22"/>
        <v>0.44343404878048792</v>
      </c>
      <c r="Y296" s="49">
        <f t="shared" si="23"/>
        <v>14.365823999999998</v>
      </c>
      <c r="Z296" s="9">
        <f t="shared" si="24"/>
        <v>7.4046290243902426</v>
      </c>
    </row>
    <row r="297" spans="1:26" x14ac:dyDescent="0.2">
      <c r="A297" s="2" t="s">
        <v>312</v>
      </c>
      <c r="B297" s="2" t="s">
        <v>38</v>
      </c>
      <c r="C297" s="2">
        <v>33</v>
      </c>
      <c r="D297" s="2">
        <v>68</v>
      </c>
      <c r="E297" s="2">
        <v>21.2</v>
      </c>
      <c r="F297" s="2">
        <v>0.42899999999999999</v>
      </c>
      <c r="G297" s="2">
        <v>0.36199999999999999</v>
      </c>
      <c r="H297" s="2">
        <v>0.71799999999999997</v>
      </c>
      <c r="I297" s="2">
        <v>2.2000000000000002</v>
      </c>
      <c r="J297" s="2">
        <v>1.2</v>
      </c>
      <c r="K297" s="2">
        <v>0.8</v>
      </c>
      <c r="L297" s="2">
        <v>0.1</v>
      </c>
      <c r="M297" s="2">
        <v>1.5</v>
      </c>
      <c r="N297" s="2">
        <v>2.1</v>
      </c>
      <c r="O297" s="2">
        <v>7.8</v>
      </c>
      <c r="P297" s="2">
        <v>0.53100000000000003</v>
      </c>
      <c r="Q297" s="2">
        <v>17.600000000000001</v>
      </c>
      <c r="R297" s="2">
        <v>0.3</v>
      </c>
      <c r="S297" s="2">
        <v>-3.2</v>
      </c>
      <c r="T297" s="2">
        <v>-0.4</v>
      </c>
      <c r="U297" s="5">
        <v>-16</v>
      </c>
      <c r="V297" s="51">
        <f t="shared" si="20"/>
        <v>2.1272390243902439</v>
      </c>
      <c r="W297" s="51">
        <f t="shared" si="21"/>
        <v>-3.24</v>
      </c>
      <c r="X297" s="51">
        <f t="shared" si="22"/>
        <v>-6.8922544390243905</v>
      </c>
      <c r="Y297" s="49">
        <f t="shared" si="23"/>
        <v>20.894496000000004</v>
      </c>
      <c r="Z297" s="9">
        <f t="shared" si="24"/>
        <v>7.0011207804878062</v>
      </c>
    </row>
    <row r="298" spans="1:26" x14ac:dyDescent="0.2">
      <c r="A298" s="2" t="s">
        <v>315</v>
      </c>
      <c r="B298" s="2" t="s">
        <v>33</v>
      </c>
      <c r="C298" s="2">
        <v>42</v>
      </c>
      <c r="D298" s="2">
        <v>34</v>
      </c>
      <c r="E298" s="2">
        <v>11.7</v>
      </c>
      <c r="F298" s="2">
        <v>0.628</v>
      </c>
      <c r="G298" s="2">
        <v>0</v>
      </c>
      <c r="H298" s="2">
        <v>0.58699999999999997</v>
      </c>
      <c r="I298" s="2">
        <v>3.6</v>
      </c>
      <c r="J298" s="2">
        <v>0.3</v>
      </c>
      <c r="K298" s="2">
        <v>0.2</v>
      </c>
      <c r="L298" s="2">
        <v>1.1000000000000001</v>
      </c>
      <c r="M298" s="2">
        <v>0.7</v>
      </c>
      <c r="N298" s="2">
        <v>1.6</v>
      </c>
      <c r="O298" s="2">
        <v>3.7</v>
      </c>
      <c r="P298" s="2">
        <v>0.63600000000000001</v>
      </c>
      <c r="Q298" s="2">
        <v>14</v>
      </c>
      <c r="R298" s="2">
        <v>1.3</v>
      </c>
      <c r="S298" s="2">
        <v>1.1000000000000001</v>
      </c>
      <c r="T298" s="2">
        <v>0.3</v>
      </c>
      <c r="U298" s="5">
        <v>14</v>
      </c>
      <c r="V298" s="51">
        <f t="shared" si="20"/>
        <v>0.59427439024390238</v>
      </c>
      <c r="W298" s="51">
        <f t="shared" si="21"/>
        <v>3.4400000000000004</v>
      </c>
      <c r="X298" s="51">
        <f t="shared" si="22"/>
        <v>2.0443039024390246</v>
      </c>
      <c r="Y298" s="49">
        <f t="shared" si="23"/>
        <v>11.863552000000002</v>
      </c>
      <c r="Z298" s="9">
        <f t="shared" si="24"/>
        <v>6.9539279512195131</v>
      </c>
    </row>
    <row r="299" spans="1:26" x14ac:dyDescent="0.2">
      <c r="A299" s="2" t="s">
        <v>519</v>
      </c>
      <c r="B299" s="2" t="s">
        <v>27</v>
      </c>
      <c r="C299" s="2">
        <v>21</v>
      </c>
      <c r="D299" s="2">
        <v>39</v>
      </c>
      <c r="E299" s="2">
        <v>10.9</v>
      </c>
      <c r="F299" s="2">
        <v>0.57099999999999995</v>
      </c>
      <c r="G299" s="3"/>
      <c r="H299" s="2">
        <v>0.54500000000000004</v>
      </c>
      <c r="I299" s="2">
        <v>3.1</v>
      </c>
      <c r="J299" s="2">
        <v>0.3</v>
      </c>
      <c r="K299" s="2">
        <v>0.2</v>
      </c>
      <c r="L299" s="2">
        <v>0.8</v>
      </c>
      <c r="M299" s="2">
        <v>0.4</v>
      </c>
      <c r="N299" s="2">
        <v>1.2</v>
      </c>
      <c r="O299" s="2">
        <v>4.7</v>
      </c>
      <c r="P299" s="2">
        <v>0.57899999999999996</v>
      </c>
      <c r="Q299" s="2">
        <v>18.100000000000001</v>
      </c>
      <c r="R299" s="2">
        <v>1.2</v>
      </c>
      <c r="S299" s="2">
        <v>-1.6</v>
      </c>
      <c r="T299" s="2">
        <v>0</v>
      </c>
      <c r="U299" s="5">
        <v>8</v>
      </c>
      <c r="V299" s="51">
        <f t="shared" si="20"/>
        <v>0.41051958841463415</v>
      </c>
      <c r="W299" s="51">
        <f t="shared" si="21"/>
        <v>2.08</v>
      </c>
      <c r="X299" s="51">
        <f t="shared" si="22"/>
        <v>0.85388074390243907</v>
      </c>
      <c r="Y299" s="49">
        <f t="shared" si="23"/>
        <v>12.934428</v>
      </c>
      <c r="Z299" s="9">
        <f t="shared" si="24"/>
        <v>6.8941543719512195</v>
      </c>
    </row>
    <row r="300" spans="1:26" x14ac:dyDescent="0.2">
      <c r="A300" s="2" t="s">
        <v>663</v>
      </c>
      <c r="B300" s="2" t="s">
        <v>24</v>
      </c>
      <c r="C300" s="2">
        <v>67</v>
      </c>
      <c r="D300" s="2">
        <v>46</v>
      </c>
      <c r="E300" s="2">
        <v>9.4</v>
      </c>
      <c r="F300" s="2">
        <v>0.47099999999999997</v>
      </c>
      <c r="G300" s="2">
        <v>0.30599999999999999</v>
      </c>
      <c r="H300" s="2">
        <v>0.68799999999999994</v>
      </c>
      <c r="I300" s="2">
        <v>1.2</v>
      </c>
      <c r="J300" s="2">
        <v>0.5</v>
      </c>
      <c r="K300" s="2">
        <v>0.3</v>
      </c>
      <c r="L300" s="2">
        <v>0.5</v>
      </c>
      <c r="M300" s="2">
        <v>0.2</v>
      </c>
      <c r="N300" s="2">
        <v>0.2</v>
      </c>
      <c r="O300" s="2">
        <v>2.7</v>
      </c>
      <c r="P300" s="2">
        <v>0.55800000000000005</v>
      </c>
      <c r="Q300" s="2">
        <v>12.6</v>
      </c>
      <c r="R300" s="2">
        <v>1.3</v>
      </c>
      <c r="S300" s="2">
        <v>1.8</v>
      </c>
      <c r="T300" s="2">
        <v>0.4</v>
      </c>
      <c r="U300" s="5">
        <v>14</v>
      </c>
      <c r="V300" s="51">
        <f t="shared" si="20"/>
        <v>0.92741890243902458</v>
      </c>
      <c r="W300" s="51">
        <f t="shared" si="21"/>
        <v>3.4800000000000004</v>
      </c>
      <c r="X300" s="51">
        <f t="shared" si="22"/>
        <v>3.2274177804878059</v>
      </c>
      <c r="Y300" s="49">
        <f t="shared" si="23"/>
        <v>10.481744000000001</v>
      </c>
      <c r="Z300" s="9">
        <f t="shared" si="24"/>
        <v>6.8545808902439038</v>
      </c>
    </row>
    <row r="301" spans="1:26" x14ac:dyDescent="0.2">
      <c r="A301" s="2" t="s">
        <v>613</v>
      </c>
      <c r="B301" s="2" t="s">
        <v>45</v>
      </c>
      <c r="C301" s="2">
        <v>53</v>
      </c>
      <c r="D301" s="2">
        <v>68</v>
      </c>
      <c r="E301" s="2">
        <v>18.100000000000001</v>
      </c>
      <c r="F301" s="2">
        <v>0.36299999999999999</v>
      </c>
      <c r="G301" s="2">
        <v>0.31</v>
      </c>
      <c r="H301" s="2">
        <v>0.81799999999999995</v>
      </c>
      <c r="I301" s="2">
        <v>2.7</v>
      </c>
      <c r="J301" s="2">
        <v>1</v>
      </c>
      <c r="K301" s="2">
        <v>0.5</v>
      </c>
      <c r="L301" s="2">
        <v>0.3</v>
      </c>
      <c r="M301" s="2">
        <v>0.9</v>
      </c>
      <c r="N301" s="2">
        <v>1.9</v>
      </c>
      <c r="O301" s="2">
        <v>6.1</v>
      </c>
      <c r="P301" s="2">
        <v>0.48899999999999999</v>
      </c>
      <c r="Q301" s="2">
        <v>17.8</v>
      </c>
      <c r="R301" s="2">
        <v>0.9</v>
      </c>
      <c r="S301" s="2">
        <v>-2.8</v>
      </c>
      <c r="T301" s="2">
        <v>-0.3</v>
      </c>
      <c r="U301" s="5">
        <v>-12</v>
      </c>
      <c r="V301" s="51">
        <f t="shared" si="20"/>
        <v>2.9500424796747966</v>
      </c>
      <c r="W301" s="51">
        <f t="shared" si="21"/>
        <v>-2.16</v>
      </c>
      <c r="X301" s="51">
        <f t="shared" si="22"/>
        <v>-6.3720917560975607</v>
      </c>
      <c r="Y301" s="49">
        <f t="shared" si="23"/>
        <v>19.918288000000004</v>
      </c>
      <c r="Z301" s="9">
        <f t="shared" si="24"/>
        <v>6.7730981219512216</v>
      </c>
    </row>
    <row r="302" spans="1:26" x14ac:dyDescent="0.2">
      <c r="A302" s="2" t="s">
        <v>456</v>
      </c>
      <c r="B302" s="2" t="s">
        <v>44</v>
      </c>
      <c r="C302" s="2">
        <v>30</v>
      </c>
      <c r="D302" s="2">
        <v>47</v>
      </c>
      <c r="E302" s="2">
        <v>18</v>
      </c>
      <c r="F302" s="2">
        <v>0.42199999999999999</v>
      </c>
      <c r="G302" s="2">
        <v>0.40400000000000003</v>
      </c>
      <c r="H302" s="2">
        <v>0.78</v>
      </c>
      <c r="I302" s="2">
        <v>3.1</v>
      </c>
      <c r="J302" s="2">
        <v>1.1000000000000001</v>
      </c>
      <c r="K302" s="2">
        <v>0.2</v>
      </c>
      <c r="L302" s="2">
        <v>0.1</v>
      </c>
      <c r="M302" s="2">
        <v>0.5</v>
      </c>
      <c r="N302" s="2">
        <v>1.9</v>
      </c>
      <c r="O302" s="2">
        <v>7</v>
      </c>
      <c r="P302" s="2">
        <v>0.52600000000000002</v>
      </c>
      <c r="Q302" s="2">
        <v>17.5</v>
      </c>
      <c r="R302" s="2">
        <v>1.1000000000000001</v>
      </c>
      <c r="S302" s="2">
        <v>-2.9</v>
      </c>
      <c r="T302" s="2">
        <v>-0.2</v>
      </c>
      <c r="U302" s="5">
        <v>-5</v>
      </c>
      <c r="V302" s="51">
        <f t="shared" si="20"/>
        <v>1.1284298780487805</v>
      </c>
      <c r="W302" s="51">
        <f t="shared" si="21"/>
        <v>-0.6399999999999999</v>
      </c>
      <c r="X302" s="51">
        <f t="shared" si="22"/>
        <v>-0.72219512195121938</v>
      </c>
      <c r="Y302" s="49">
        <f t="shared" si="23"/>
        <v>14.197759999999999</v>
      </c>
      <c r="Z302" s="9">
        <f t="shared" si="24"/>
        <v>6.7377824390243894</v>
      </c>
    </row>
    <row r="303" spans="1:26" x14ac:dyDescent="0.2">
      <c r="A303" s="2" t="s">
        <v>309</v>
      </c>
      <c r="B303" s="2" t="s">
        <v>33</v>
      </c>
      <c r="C303" s="2">
        <v>42</v>
      </c>
      <c r="D303" s="2">
        <v>34</v>
      </c>
      <c r="E303" s="2">
        <v>10.9</v>
      </c>
      <c r="F303" s="2">
        <v>0.57499999999999996</v>
      </c>
      <c r="G303" s="2">
        <v>0</v>
      </c>
      <c r="H303" s="2">
        <v>0.5</v>
      </c>
      <c r="I303" s="2">
        <v>3.9</v>
      </c>
      <c r="J303" s="2">
        <v>0.1</v>
      </c>
      <c r="K303" s="2">
        <v>0.1</v>
      </c>
      <c r="L303" s="2">
        <v>0.8</v>
      </c>
      <c r="M303" s="2">
        <v>0.6</v>
      </c>
      <c r="N303" s="2">
        <v>1.4</v>
      </c>
      <c r="O303" s="2">
        <v>5.0999999999999996</v>
      </c>
      <c r="P303" s="2">
        <v>0.57399999999999995</v>
      </c>
      <c r="Q303" s="2">
        <v>21.1</v>
      </c>
      <c r="R303" s="2">
        <v>1.1000000000000001</v>
      </c>
      <c r="S303" s="2">
        <v>-3.5</v>
      </c>
      <c r="T303" s="2">
        <v>-0.1</v>
      </c>
      <c r="U303" s="5">
        <v>7</v>
      </c>
      <c r="V303" s="51">
        <f t="shared" si="20"/>
        <v>0.83441493902439046</v>
      </c>
      <c r="W303" s="51">
        <f t="shared" si="21"/>
        <v>1.8000000000000003</v>
      </c>
      <c r="X303" s="51">
        <f t="shared" si="22"/>
        <v>1.501946890243903</v>
      </c>
      <c r="Y303" s="49">
        <f t="shared" si="23"/>
        <v>11.502064000000001</v>
      </c>
      <c r="Z303" s="9">
        <f t="shared" si="24"/>
        <v>6.5020054451219522</v>
      </c>
    </row>
    <row r="304" spans="1:26" x14ac:dyDescent="0.2">
      <c r="A304" s="2" t="s">
        <v>688</v>
      </c>
      <c r="B304" s="2" t="s">
        <v>26</v>
      </c>
      <c r="C304" s="2">
        <v>40</v>
      </c>
      <c r="D304" s="2">
        <v>70</v>
      </c>
      <c r="E304" s="2">
        <v>12.2</v>
      </c>
      <c r="F304" s="2">
        <v>0.371</v>
      </c>
      <c r="G304" s="2">
        <v>0.27300000000000002</v>
      </c>
      <c r="H304" s="2">
        <v>0.81</v>
      </c>
      <c r="I304" s="2">
        <v>1.9</v>
      </c>
      <c r="J304" s="2">
        <v>0.6</v>
      </c>
      <c r="K304" s="2">
        <v>0.5</v>
      </c>
      <c r="L304" s="2">
        <v>0.3</v>
      </c>
      <c r="M304" s="2">
        <v>0.6</v>
      </c>
      <c r="N304" s="2">
        <v>1.4</v>
      </c>
      <c r="O304" s="2">
        <v>2.9</v>
      </c>
      <c r="P304" s="2">
        <v>0.48199999999999998</v>
      </c>
      <c r="Q304" s="2">
        <v>13.6</v>
      </c>
      <c r="R304" s="2">
        <v>1.1000000000000001</v>
      </c>
      <c r="S304" s="2">
        <v>-1.4</v>
      </c>
      <c r="T304" s="2">
        <v>0.1</v>
      </c>
      <c r="U304" s="5">
        <v>-8</v>
      </c>
      <c r="V304" s="51">
        <f t="shared" si="20"/>
        <v>1.1803252032520324</v>
      </c>
      <c r="W304" s="51">
        <f t="shared" si="21"/>
        <v>-1.1200000000000001</v>
      </c>
      <c r="X304" s="51">
        <f t="shared" si="22"/>
        <v>-1.3219642276422765</v>
      </c>
      <c r="Y304" s="49">
        <f t="shared" si="23"/>
        <v>13.937840000000001</v>
      </c>
      <c r="Z304" s="9">
        <f t="shared" si="24"/>
        <v>6.3079378861788626</v>
      </c>
    </row>
    <row r="305" spans="1:26" x14ac:dyDescent="0.2">
      <c r="A305" s="2" t="s">
        <v>78</v>
      </c>
      <c r="B305" s="2" t="s">
        <v>34</v>
      </c>
      <c r="C305" s="2">
        <v>41</v>
      </c>
      <c r="D305" s="2">
        <v>20</v>
      </c>
      <c r="E305" s="2">
        <v>18.2</v>
      </c>
      <c r="F305" s="2">
        <v>0.52200000000000002</v>
      </c>
      <c r="G305" s="2">
        <v>0.33300000000000002</v>
      </c>
      <c r="H305" s="2">
        <v>0.77600000000000002</v>
      </c>
      <c r="I305" s="2">
        <v>4.9000000000000004</v>
      </c>
      <c r="J305" s="2">
        <v>0.8</v>
      </c>
      <c r="K305" s="2">
        <v>0.6</v>
      </c>
      <c r="L305" s="2">
        <v>0.5</v>
      </c>
      <c r="M305" s="2">
        <v>1.2</v>
      </c>
      <c r="N305" s="2">
        <v>2</v>
      </c>
      <c r="O305" s="2">
        <v>12.8</v>
      </c>
      <c r="P305" s="2">
        <v>0.56299999999999994</v>
      </c>
      <c r="Q305" s="2">
        <v>29.7</v>
      </c>
      <c r="R305" s="2">
        <v>1</v>
      </c>
      <c r="S305" s="2">
        <v>-3.4</v>
      </c>
      <c r="T305" s="2">
        <v>-0.1</v>
      </c>
      <c r="U305" s="5">
        <v>1</v>
      </c>
      <c r="V305" s="51">
        <f t="shared" si="20"/>
        <v>1.1261249999999998</v>
      </c>
      <c r="W305" s="51">
        <f t="shared" si="21"/>
        <v>0.56000000000000005</v>
      </c>
      <c r="X305" s="51">
        <f t="shared" si="22"/>
        <v>0.63062999999999991</v>
      </c>
      <c r="Y305" s="49">
        <f t="shared" si="23"/>
        <v>11.509120000000003</v>
      </c>
      <c r="Z305" s="9">
        <f t="shared" si="24"/>
        <v>6.0698750000000015</v>
      </c>
    </row>
    <row r="306" spans="1:26" x14ac:dyDescent="0.2">
      <c r="A306" s="2" t="s">
        <v>406</v>
      </c>
      <c r="B306" s="2" t="s">
        <v>25</v>
      </c>
      <c r="C306" s="2">
        <v>42</v>
      </c>
      <c r="D306" s="2">
        <v>64</v>
      </c>
      <c r="E306" s="2">
        <v>20.3</v>
      </c>
      <c r="F306" s="2">
        <v>0.372</v>
      </c>
      <c r="G306" s="2">
        <v>0.36099999999999999</v>
      </c>
      <c r="H306" s="2">
        <v>0.90900000000000003</v>
      </c>
      <c r="I306" s="2">
        <v>3.1</v>
      </c>
      <c r="J306" s="2">
        <v>1</v>
      </c>
      <c r="K306" s="2">
        <v>0.3</v>
      </c>
      <c r="L306" s="2">
        <v>0.3</v>
      </c>
      <c r="M306" s="2">
        <v>0.8</v>
      </c>
      <c r="N306" s="2">
        <v>1.6</v>
      </c>
      <c r="O306" s="2">
        <v>5.3</v>
      </c>
      <c r="P306" s="2">
        <v>0.47799999999999998</v>
      </c>
      <c r="Q306" s="2">
        <v>13.7</v>
      </c>
      <c r="R306" s="2">
        <v>0.4</v>
      </c>
      <c r="S306" s="2">
        <v>-4.0999999999999996</v>
      </c>
      <c r="T306" s="2">
        <v>-0.7</v>
      </c>
      <c r="U306" s="5">
        <v>-16</v>
      </c>
      <c r="V306" s="51">
        <f t="shared" si="20"/>
        <v>1.8992878048780488</v>
      </c>
      <c r="W306" s="51">
        <f t="shared" si="21"/>
        <v>-3.3200000000000003</v>
      </c>
      <c r="X306" s="51">
        <f t="shared" si="22"/>
        <v>-6.3056355121951224</v>
      </c>
      <c r="Y306" s="49">
        <f t="shared" si="23"/>
        <v>18.312704</v>
      </c>
      <c r="Z306" s="9">
        <f t="shared" si="24"/>
        <v>6.0035342439024388</v>
      </c>
    </row>
    <row r="307" spans="1:26" x14ac:dyDescent="0.2">
      <c r="A307" s="2" t="s">
        <v>718</v>
      </c>
      <c r="B307" s="2" t="s">
        <v>22</v>
      </c>
      <c r="C307" s="2">
        <v>57</v>
      </c>
      <c r="D307" s="2">
        <v>41</v>
      </c>
      <c r="E307" s="2">
        <v>18.2</v>
      </c>
      <c r="F307" s="2">
        <v>0.437</v>
      </c>
      <c r="G307" s="2">
        <v>0.35299999999999998</v>
      </c>
      <c r="H307" s="2">
        <v>0.90500000000000003</v>
      </c>
      <c r="I307" s="2">
        <v>1.8</v>
      </c>
      <c r="J307" s="2">
        <v>2.4</v>
      </c>
      <c r="K307" s="2">
        <v>0.3</v>
      </c>
      <c r="L307" s="2">
        <v>0.1</v>
      </c>
      <c r="M307" s="2">
        <v>1.4</v>
      </c>
      <c r="N307" s="2">
        <v>1.5</v>
      </c>
      <c r="O307" s="2">
        <v>8.1999999999999993</v>
      </c>
      <c r="P307" s="2">
        <v>0.52700000000000002</v>
      </c>
      <c r="Q307" s="2">
        <v>22.8</v>
      </c>
      <c r="R307" s="2">
        <v>1.1000000000000001</v>
      </c>
      <c r="S307" s="2">
        <v>-3.3</v>
      </c>
      <c r="T307" s="2">
        <v>-0.2</v>
      </c>
      <c r="U307" s="5">
        <v>-6</v>
      </c>
      <c r="V307" s="51">
        <f t="shared" si="20"/>
        <v>2.4638249999999999</v>
      </c>
      <c r="W307" s="51">
        <f t="shared" si="21"/>
        <v>-0.84000000000000008</v>
      </c>
      <c r="X307" s="51">
        <f t="shared" si="22"/>
        <v>-2.0696129999999999</v>
      </c>
      <c r="Y307" s="49">
        <f t="shared" si="23"/>
        <v>13.745495999999996</v>
      </c>
      <c r="Z307" s="9">
        <f t="shared" si="24"/>
        <v>5.8379414999999977</v>
      </c>
    </row>
    <row r="308" spans="1:26" x14ac:dyDescent="0.2">
      <c r="A308" s="2" t="s">
        <v>170</v>
      </c>
      <c r="B308" s="2" t="s">
        <v>25</v>
      </c>
      <c r="C308" s="2">
        <v>42</v>
      </c>
      <c r="D308" s="2">
        <v>31</v>
      </c>
      <c r="E308" s="2">
        <v>10.4</v>
      </c>
      <c r="F308" s="2">
        <v>0.55600000000000005</v>
      </c>
      <c r="G308" s="2">
        <v>0</v>
      </c>
      <c r="H308" s="2">
        <v>0.71399999999999997</v>
      </c>
      <c r="I308" s="2">
        <v>3.3</v>
      </c>
      <c r="J308" s="2">
        <v>0.8</v>
      </c>
      <c r="K308" s="2">
        <v>0.2</v>
      </c>
      <c r="L308" s="2">
        <v>0.4</v>
      </c>
      <c r="M308" s="2">
        <v>0.4</v>
      </c>
      <c r="N308" s="2">
        <v>1</v>
      </c>
      <c r="O308" s="2">
        <v>3.4</v>
      </c>
      <c r="P308" s="2">
        <v>0.60099999999999998</v>
      </c>
      <c r="Q308" s="2">
        <v>13.7</v>
      </c>
      <c r="R308" s="2">
        <v>1.2</v>
      </c>
      <c r="S308" s="2">
        <v>0.9</v>
      </c>
      <c r="T308" s="2">
        <v>0.2</v>
      </c>
      <c r="U308" s="5">
        <v>19</v>
      </c>
      <c r="V308" s="51">
        <f t="shared" si="20"/>
        <v>0.47131341463414644</v>
      </c>
      <c r="W308" s="51">
        <f t="shared" si="21"/>
        <v>4.3600000000000003</v>
      </c>
      <c r="X308" s="51">
        <f t="shared" si="22"/>
        <v>2.0549264878048787</v>
      </c>
      <c r="Y308" s="49">
        <f t="shared" si="23"/>
        <v>9.428215999999999</v>
      </c>
      <c r="Z308" s="9">
        <f t="shared" si="24"/>
        <v>5.7415712439024391</v>
      </c>
    </row>
    <row r="309" spans="1:26" x14ac:dyDescent="0.2">
      <c r="A309" s="2" t="s">
        <v>457</v>
      </c>
      <c r="B309" s="2" t="s">
        <v>39</v>
      </c>
      <c r="C309" s="2">
        <v>17</v>
      </c>
      <c r="D309" s="2">
        <v>39</v>
      </c>
      <c r="E309" s="2">
        <v>12.7</v>
      </c>
      <c r="F309" s="2">
        <v>0.54800000000000004</v>
      </c>
      <c r="G309" s="3"/>
      <c r="H309" s="2">
        <v>0.42199999999999999</v>
      </c>
      <c r="I309" s="2">
        <v>4</v>
      </c>
      <c r="J309" s="2">
        <v>0.4</v>
      </c>
      <c r="K309" s="2">
        <v>0.4</v>
      </c>
      <c r="L309" s="2">
        <v>0.5</v>
      </c>
      <c r="M309" s="2">
        <v>0.6</v>
      </c>
      <c r="N309" s="2">
        <v>2</v>
      </c>
      <c r="O309" s="2">
        <v>3.4</v>
      </c>
      <c r="P309" s="2">
        <v>0.53700000000000003</v>
      </c>
      <c r="Q309" s="2">
        <v>12.9</v>
      </c>
      <c r="R309" s="2">
        <v>0.7</v>
      </c>
      <c r="S309" s="2">
        <v>-3.4</v>
      </c>
      <c r="T309" s="2">
        <v>-0.2</v>
      </c>
      <c r="U309" s="5">
        <v>-3</v>
      </c>
      <c r="V309" s="51">
        <f t="shared" si="20"/>
        <v>0.27596364329268297</v>
      </c>
      <c r="W309" s="51">
        <f t="shared" si="21"/>
        <v>-0.40000000000000013</v>
      </c>
      <c r="X309" s="51">
        <f t="shared" si="22"/>
        <v>-0.11038545731707322</v>
      </c>
      <c r="Y309" s="49">
        <f t="shared" si="23"/>
        <v>11.428247999999998</v>
      </c>
      <c r="Z309" s="9">
        <f t="shared" si="24"/>
        <v>5.6589312713414621</v>
      </c>
    </row>
    <row r="310" spans="1:26" x14ac:dyDescent="0.2">
      <c r="A310" s="2" t="s">
        <v>551</v>
      </c>
      <c r="B310" s="2" t="s">
        <v>39</v>
      </c>
      <c r="C310" s="2">
        <v>17</v>
      </c>
      <c r="D310" s="2">
        <v>54</v>
      </c>
      <c r="E310" s="2">
        <v>19.100000000000001</v>
      </c>
      <c r="F310" s="2">
        <v>0.33900000000000002</v>
      </c>
      <c r="G310" s="2">
        <v>0.32500000000000001</v>
      </c>
      <c r="H310" s="2">
        <v>0.82899999999999996</v>
      </c>
      <c r="I310" s="2">
        <v>1.8</v>
      </c>
      <c r="J310" s="2">
        <v>0.6</v>
      </c>
      <c r="K310" s="2">
        <v>0.4</v>
      </c>
      <c r="L310" s="2">
        <v>0.1</v>
      </c>
      <c r="M310" s="2">
        <v>0.6</v>
      </c>
      <c r="N310" s="2">
        <v>0.9</v>
      </c>
      <c r="O310" s="2">
        <v>7.3</v>
      </c>
      <c r="P310" s="2">
        <v>0.48299999999999998</v>
      </c>
      <c r="Q310" s="2">
        <v>18.5</v>
      </c>
      <c r="R310" s="2">
        <v>0.1</v>
      </c>
      <c r="S310" s="2">
        <v>-4.8</v>
      </c>
      <c r="T310" s="2">
        <v>-0.7</v>
      </c>
      <c r="U310" s="5">
        <v>-17</v>
      </c>
      <c r="V310" s="51">
        <f t="shared" si="20"/>
        <v>0.82412423780487809</v>
      </c>
      <c r="W310" s="51">
        <f t="shared" si="21"/>
        <v>-3.64</v>
      </c>
      <c r="X310" s="51">
        <f t="shared" si="22"/>
        <v>-2.9998122256097561</v>
      </c>
      <c r="Y310" s="49">
        <f t="shared" si="23"/>
        <v>14.225543999999998</v>
      </c>
      <c r="Z310" s="9">
        <f t="shared" si="24"/>
        <v>5.6128658871951203</v>
      </c>
    </row>
    <row r="311" spans="1:26" x14ac:dyDescent="0.2">
      <c r="A311" s="2" t="s">
        <v>260</v>
      </c>
      <c r="B311" s="2" t="s">
        <v>40</v>
      </c>
      <c r="C311" s="2">
        <v>29</v>
      </c>
      <c r="D311" s="2">
        <v>37</v>
      </c>
      <c r="E311" s="2">
        <v>15.5</v>
      </c>
      <c r="F311" s="2">
        <v>0.35899999999999999</v>
      </c>
      <c r="G311" s="2">
        <v>0.30199999999999999</v>
      </c>
      <c r="H311" s="2">
        <v>0.71799999999999997</v>
      </c>
      <c r="I311" s="2">
        <v>1.3</v>
      </c>
      <c r="J311" s="2">
        <v>2.9</v>
      </c>
      <c r="K311" s="2">
        <v>0.8</v>
      </c>
      <c r="L311" s="2">
        <v>0.1</v>
      </c>
      <c r="M311" s="2">
        <v>0.9</v>
      </c>
      <c r="N311" s="2">
        <v>0.9</v>
      </c>
      <c r="O311" s="2">
        <v>4.2</v>
      </c>
      <c r="P311" s="2">
        <v>0.45</v>
      </c>
      <c r="Q311" s="2">
        <v>16.100000000000001</v>
      </c>
      <c r="R311" s="2">
        <v>0.3</v>
      </c>
      <c r="S311" s="2">
        <v>-3.7</v>
      </c>
      <c r="T311" s="2">
        <v>-0.3</v>
      </c>
      <c r="U311" s="5">
        <v>-13</v>
      </c>
      <c r="V311" s="51">
        <f t="shared" si="20"/>
        <v>0.68030271849593504</v>
      </c>
      <c r="W311" s="51">
        <f t="shared" si="21"/>
        <v>-2.6</v>
      </c>
      <c r="X311" s="51">
        <f t="shared" si="22"/>
        <v>-1.7687870680894311</v>
      </c>
      <c r="Y311" s="49">
        <f t="shared" si="23"/>
        <v>12.875999999999999</v>
      </c>
      <c r="Z311" s="9">
        <f t="shared" si="24"/>
        <v>5.5536064659552844</v>
      </c>
    </row>
    <row r="312" spans="1:26" x14ac:dyDescent="0.2">
      <c r="A312" s="2" t="s">
        <v>696</v>
      </c>
      <c r="B312" s="2" t="s">
        <v>32</v>
      </c>
      <c r="C312" s="2">
        <v>33</v>
      </c>
      <c r="D312" s="2">
        <v>41</v>
      </c>
      <c r="E312" s="2">
        <v>26.6</v>
      </c>
      <c r="F312" s="2">
        <v>0.371</v>
      </c>
      <c r="G312" s="2">
        <v>0.32100000000000001</v>
      </c>
      <c r="H312" s="2">
        <v>0.77500000000000002</v>
      </c>
      <c r="I312" s="2">
        <v>2.6</v>
      </c>
      <c r="J312" s="2">
        <v>2.9</v>
      </c>
      <c r="K312" s="2">
        <v>1.2</v>
      </c>
      <c r="L312" s="2">
        <v>0.2</v>
      </c>
      <c r="M312" s="2">
        <v>1.8</v>
      </c>
      <c r="N312" s="2">
        <v>3.1</v>
      </c>
      <c r="O312" s="2">
        <v>7.8</v>
      </c>
      <c r="P312" s="2">
        <v>0.47399999999999998</v>
      </c>
      <c r="Q312" s="2">
        <v>17</v>
      </c>
      <c r="R312" s="2">
        <v>-0.1</v>
      </c>
      <c r="S312" s="2">
        <v>-3.5</v>
      </c>
      <c r="T312" s="2">
        <v>-0.4</v>
      </c>
      <c r="U312" s="5">
        <v>-19</v>
      </c>
      <c r="V312" s="51">
        <f t="shared" si="20"/>
        <v>1.5544375000000001</v>
      </c>
      <c r="W312" s="51">
        <f t="shared" si="21"/>
        <v>-4</v>
      </c>
      <c r="X312" s="51">
        <f t="shared" si="22"/>
        <v>-6.2177500000000006</v>
      </c>
      <c r="Y312" s="49">
        <f t="shared" si="23"/>
        <v>17.166207999999997</v>
      </c>
      <c r="Z312" s="9">
        <f t="shared" si="24"/>
        <v>5.4742289999999985</v>
      </c>
    </row>
    <row r="313" spans="1:26" x14ac:dyDescent="0.2">
      <c r="A313" s="2" t="s">
        <v>124</v>
      </c>
      <c r="B313" s="2" t="s">
        <v>43</v>
      </c>
      <c r="C313" s="2">
        <v>73</v>
      </c>
      <c r="D313" s="2">
        <v>66</v>
      </c>
      <c r="E313" s="2">
        <v>8.8000000000000007</v>
      </c>
      <c r="F313" s="2">
        <v>0.441</v>
      </c>
      <c r="G313" s="2">
        <v>0.35699999999999998</v>
      </c>
      <c r="H313" s="2">
        <v>0.82399999999999995</v>
      </c>
      <c r="I313" s="2">
        <v>1</v>
      </c>
      <c r="J313" s="2">
        <v>1</v>
      </c>
      <c r="K313" s="2">
        <v>0.3</v>
      </c>
      <c r="L313" s="2">
        <v>0.2</v>
      </c>
      <c r="M313" s="2">
        <v>0.7</v>
      </c>
      <c r="N313" s="2">
        <v>0.9</v>
      </c>
      <c r="O313" s="2">
        <v>3.6</v>
      </c>
      <c r="P313" s="2">
        <v>0.54400000000000004</v>
      </c>
      <c r="Q313" s="2">
        <v>19.5</v>
      </c>
      <c r="R313" s="2">
        <v>0.9</v>
      </c>
      <c r="S313" s="2">
        <v>-3</v>
      </c>
      <c r="T313" s="2">
        <v>-0.2</v>
      </c>
      <c r="U313" s="5">
        <v>-4</v>
      </c>
      <c r="V313" s="51">
        <f t="shared" si="20"/>
        <v>2.1005304878048783</v>
      </c>
      <c r="W313" s="51">
        <f t="shared" si="21"/>
        <v>-0.52</v>
      </c>
      <c r="X313" s="51">
        <f t="shared" si="22"/>
        <v>-1.0922758536585366</v>
      </c>
      <c r="Y313" s="49">
        <f t="shared" si="23"/>
        <v>12.034176</v>
      </c>
      <c r="Z313" s="9">
        <f t="shared" si="24"/>
        <v>5.4709500731707319</v>
      </c>
    </row>
    <row r="314" spans="1:26" x14ac:dyDescent="0.2">
      <c r="A314" s="2" t="s">
        <v>141</v>
      </c>
      <c r="B314" s="2" t="s">
        <v>37</v>
      </c>
      <c r="C314" s="2">
        <v>48</v>
      </c>
      <c r="D314" s="2">
        <v>43</v>
      </c>
      <c r="E314" s="2">
        <v>11.1</v>
      </c>
      <c r="F314" s="2">
        <v>0.47599999999999998</v>
      </c>
      <c r="G314" s="2">
        <v>0.48399999999999999</v>
      </c>
      <c r="H314" s="2">
        <v>0.55600000000000005</v>
      </c>
      <c r="I314" s="2">
        <v>1.3</v>
      </c>
      <c r="J314" s="2">
        <v>0.5</v>
      </c>
      <c r="K314" s="2">
        <v>0.3</v>
      </c>
      <c r="L314" s="2">
        <v>0.1</v>
      </c>
      <c r="M314" s="2">
        <v>0.6</v>
      </c>
      <c r="N314" s="2">
        <v>0.9</v>
      </c>
      <c r="O314" s="2">
        <v>5.6</v>
      </c>
      <c r="P314" s="2">
        <v>0.63400000000000001</v>
      </c>
      <c r="Q314" s="2">
        <v>20.399999999999999</v>
      </c>
      <c r="R314" s="2">
        <v>1.1000000000000001</v>
      </c>
      <c r="S314" s="2">
        <v>-1.1000000000000001</v>
      </c>
      <c r="T314" s="2">
        <v>0.1</v>
      </c>
      <c r="U314" s="5">
        <v>3</v>
      </c>
      <c r="V314" s="51">
        <f t="shared" si="20"/>
        <v>1.187429268292683</v>
      </c>
      <c r="W314" s="51">
        <f t="shared" si="21"/>
        <v>1.08</v>
      </c>
      <c r="X314" s="51">
        <f t="shared" si="22"/>
        <v>1.2824236097560977</v>
      </c>
      <c r="Y314" s="49">
        <f t="shared" si="23"/>
        <v>9.5638880000000004</v>
      </c>
      <c r="Z314" s="9">
        <f t="shared" si="24"/>
        <v>5.423155804878049</v>
      </c>
    </row>
    <row r="315" spans="1:26" x14ac:dyDescent="0.2">
      <c r="A315" s="2" t="s">
        <v>500</v>
      </c>
      <c r="B315" s="2" t="s">
        <v>21</v>
      </c>
      <c r="C315" s="2">
        <v>48</v>
      </c>
      <c r="D315" s="2">
        <v>42</v>
      </c>
      <c r="E315" s="2">
        <v>14.2</v>
      </c>
      <c r="F315" s="2">
        <v>0.372</v>
      </c>
      <c r="G315" s="2">
        <v>0.245</v>
      </c>
      <c r="H315" s="2">
        <v>0.7</v>
      </c>
      <c r="I315" s="2">
        <v>2.5</v>
      </c>
      <c r="J315" s="2">
        <v>1.9</v>
      </c>
      <c r="K315" s="2">
        <v>0.4</v>
      </c>
      <c r="L315" s="2">
        <v>0.2</v>
      </c>
      <c r="M315" s="2">
        <v>0.7</v>
      </c>
      <c r="N315" s="2">
        <v>1.6</v>
      </c>
      <c r="O315" s="2">
        <v>3.6</v>
      </c>
      <c r="P315" s="2">
        <v>0.45300000000000001</v>
      </c>
      <c r="Q315" s="2">
        <v>15</v>
      </c>
      <c r="R315" s="2">
        <v>0.8</v>
      </c>
      <c r="S315" s="2">
        <v>-1.4</v>
      </c>
      <c r="T315" s="2">
        <v>0.1</v>
      </c>
      <c r="U315" s="5">
        <v>-6</v>
      </c>
      <c r="V315" s="51">
        <f t="shared" si="20"/>
        <v>1.0909756097560974</v>
      </c>
      <c r="W315" s="51">
        <f t="shared" si="21"/>
        <v>-0.84000000000000008</v>
      </c>
      <c r="X315" s="51">
        <f t="shared" si="22"/>
        <v>-0.91641951219512197</v>
      </c>
      <c r="Y315" s="49">
        <f t="shared" si="23"/>
        <v>11.727744</v>
      </c>
      <c r="Z315" s="9">
        <f t="shared" si="24"/>
        <v>5.4056622439024391</v>
      </c>
    </row>
    <row r="316" spans="1:26" x14ac:dyDescent="0.2">
      <c r="A316" s="2" t="s">
        <v>469</v>
      </c>
      <c r="B316" s="2" t="s">
        <v>18</v>
      </c>
      <c r="C316" s="2">
        <v>55</v>
      </c>
      <c r="D316" s="2">
        <v>59</v>
      </c>
      <c r="E316" s="2">
        <v>11.8</v>
      </c>
      <c r="F316" s="2">
        <v>0.45900000000000002</v>
      </c>
      <c r="G316" s="2">
        <v>0</v>
      </c>
      <c r="H316" s="2">
        <v>0.69699999999999995</v>
      </c>
      <c r="I316" s="2">
        <v>2.9</v>
      </c>
      <c r="J316" s="2">
        <v>0.9</v>
      </c>
      <c r="K316" s="2">
        <v>0.3</v>
      </c>
      <c r="L316" s="2">
        <v>0.3</v>
      </c>
      <c r="M316" s="2">
        <v>0.8</v>
      </c>
      <c r="N316" s="2">
        <v>1.8</v>
      </c>
      <c r="O316" s="2">
        <v>2.1</v>
      </c>
      <c r="P316" s="2">
        <v>0.498</v>
      </c>
      <c r="Q316" s="2">
        <v>10.6</v>
      </c>
      <c r="R316" s="2">
        <v>0.8</v>
      </c>
      <c r="S316" s="2">
        <v>-1.2</v>
      </c>
      <c r="T316" s="2">
        <v>0.1</v>
      </c>
      <c r="U316" s="5">
        <v>-8</v>
      </c>
      <c r="V316" s="51">
        <f t="shared" si="20"/>
        <v>1.0312108739837396</v>
      </c>
      <c r="W316" s="51">
        <f t="shared" si="21"/>
        <v>-1.24</v>
      </c>
      <c r="X316" s="51">
        <f t="shared" si="22"/>
        <v>-1.2787014837398369</v>
      </c>
      <c r="Y316" s="49">
        <f t="shared" si="23"/>
        <v>11.978888</v>
      </c>
      <c r="Z316" s="9">
        <f t="shared" si="24"/>
        <v>5.3500932581300811</v>
      </c>
    </row>
    <row r="317" spans="1:26" x14ac:dyDescent="0.2">
      <c r="A317" s="2" t="s">
        <v>638</v>
      </c>
      <c r="B317" s="2" t="s">
        <v>36</v>
      </c>
      <c r="C317" s="2">
        <v>35</v>
      </c>
      <c r="D317" s="2">
        <v>33</v>
      </c>
      <c r="E317" s="2">
        <v>19.899999999999999</v>
      </c>
      <c r="F317" s="2">
        <v>0.34300000000000003</v>
      </c>
      <c r="G317" s="2">
        <v>0.29199999999999998</v>
      </c>
      <c r="H317" s="2">
        <v>0.872</v>
      </c>
      <c r="I317" s="2">
        <v>2</v>
      </c>
      <c r="J317" s="2">
        <v>2.7</v>
      </c>
      <c r="K317" s="2">
        <v>0.6</v>
      </c>
      <c r="L317" s="2">
        <v>0.2</v>
      </c>
      <c r="M317" s="2">
        <v>0.8</v>
      </c>
      <c r="N317" s="2">
        <v>1.5</v>
      </c>
      <c r="O317" s="2">
        <v>4.3</v>
      </c>
      <c r="P317" s="2">
        <v>0.46100000000000002</v>
      </c>
      <c r="Q317" s="2">
        <v>12.1</v>
      </c>
      <c r="R317" s="2">
        <v>0.6</v>
      </c>
      <c r="S317" s="2">
        <v>-3.3</v>
      </c>
      <c r="T317" s="2">
        <v>-0.2</v>
      </c>
      <c r="U317" s="5">
        <v>-8</v>
      </c>
      <c r="V317" s="51">
        <f t="shared" si="20"/>
        <v>0.70658650914634136</v>
      </c>
      <c r="W317" s="51">
        <f t="shared" si="21"/>
        <v>-1.4400000000000002</v>
      </c>
      <c r="X317" s="51">
        <f t="shared" si="22"/>
        <v>-1.0174845731707316</v>
      </c>
      <c r="Y317" s="49">
        <f t="shared" si="23"/>
        <v>11.262636000000002</v>
      </c>
      <c r="Z317" s="9">
        <f t="shared" si="24"/>
        <v>5.1225757134146352</v>
      </c>
    </row>
    <row r="318" spans="1:26" x14ac:dyDescent="0.2">
      <c r="A318" s="2" t="s">
        <v>574</v>
      </c>
      <c r="B318" s="2" t="s">
        <v>25</v>
      </c>
      <c r="C318" s="2">
        <v>42</v>
      </c>
      <c r="D318" s="2">
        <v>31</v>
      </c>
      <c r="E318" s="2">
        <v>22.7</v>
      </c>
      <c r="F318" s="2">
        <v>0.41</v>
      </c>
      <c r="G318" s="2">
        <v>0.39400000000000002</v>
      </c>
      <c r="H318" s="2">
        <v>0.78400000000000003</v>
      </c>
      <c r="I318" s="2">
        <v>2.7</v>
      </c>
      <c r="J318" s="2">
        <v>1.3</v>
      </c>
      <c r="K318" s="2">
        <v>0.5</v>
      </c>
      <c r="L318" s="2">
        <v>0.3</v>
      </c>
      <c r="M318" s="2">
        <v>0.8</v>
      </c>
      <c r="N318" s="2">
        <v>2.1</v>
      </c>
      <c r="O318" s="2">
        <v>7.2</v>
      </c>
      <c r="P318" s="2">
        <v>0.54300000000000004</v>
      </c>
      <c r="Q318" s="2">
        <v>14.4</v>
      </c>
      <c r="R318" s="2">
        <v>0.9</v>
      </c>
      <c r="S318" s="2">
        <v>-2.1</v>
      </c>
      <c r="T318" s="2">
        <v>0</v>
      </c>
      <c r="U318" s="5">
        <v>-4</v>
      </c>
      <c r="V318" s="51">
        <f t="shared" si="20"/>
        <v>1.0812951219512197</v>
      </c>
      <c r="W318" s="51">
        <f t="shared" si="21"/>
        <v>-0.44</v>
      </c>
      <c r="X318" s="51">
        <f t="shared" si="22"/>
        <v>-0.47576985365853669</v>
      </c>
      <c r="Y318" s="49">
        <f t="shared" si="23"/>
        <v>10.663504</v>
      </c>
      <c r="Z318" s="9">
        <f t="shared" si="24"/>
        <v>5.0938670731707312</v>
      </c>
    </row>
    <row r="319" spans="1:26" x14ac:dyDescent="0.2">
      <c r="A319" s="2" t="s">
        <v>105</v>
      </c>
      <c r="B319" s="2" t="s">
        <v>47</v>
      </c>
      <c r="C319" s="2">
        <v>44</v>
      </c>
      <c r="D319" s="2">
        <v>37</v>
      </c>
      <c r="E319" s="2">
        <v>11.6</v>
      </c>
      <c r="F319" s="2">
        <v>0.439</v>
      </c>
      <c r="G319" s="2">
        <v>0.41499999999999998</v>
      </c>
      <c r="H319" s="2">
        <v>0.93300000000000005</v>
      </c>
      <c r="I319" s="2">
        <v>1.8</v>
      </c>
      <c r="J319" s="2">
        <v>0.7</v>
      </c>
      <c r="K319" s="2">
        <v>0.3</v>
      </c>
      <c r="L319" s="2">
        <v>0.1</v>
      </c>
      <c r="M319" s="2">
        <v>0.2</v>
      </c>
      <c r="N319" s="2">
        <v>0.8</v>
      </c>
      <c r="O319" s="2">
        <v>3.3</v>
      </c>
      <c r="P319" s="2">
        <v>0.58299999999999996</v>
      </c>
      <c r="Q319" s="2">
        <v>11.4</v>
      </c>
      <c r="R319" s="2">
        <v>1.2</v>
      </c>
      <c r="S319" s="2">
        <v>0</v>
      </c>
      <c r="T319" s="2">
        <v>0.2</v>
      </c>
      <c r="U319" s="5">
        <v>18</v>
      </c>
      <c r="V319" s="51">
        <f t="shared" si="20"/>
        <v>0.54696829268292679</v>
      </c>
      <c r="W319" s="51">
        <f t="shared" si="21"/>
        <v>4.16</v>
      </c>
      <c r="X319" s="51">
        <f t="shared" si="22"/>
        <v>2.2753880975609757</v>
      </c>
      <c r="Y319" s="49">
        <f t="shared" si="23"/>
        <v>7.8941720000000002</v>
      </c>
      <c r="Z319" s="9">
        <f t="shared" si="24"/>
        <v>5.0847800487804875</v>
      </c>
    </row>
    <row r="320" spans="1:26" x14ac:dyDescent="0.2">
      <c r="A320" s="2" t="s">
        <v>715</v>
      </c>
      <c r="B320" s="2" t="s">
        <v>33</v>
      </c>
      <c r="C320" s="2">
        <v>42</v>
      </c>
      <c r="D320" s="2">
        <v>62</v>
      </c>
      <c r="E320" s="2">
        <v>10.7</v>
      </c>
      <c r="F320" s="2">
        <v>0.38200000000000001</v>
      </c>
      <c r="G320" s="2">
        <v>0.27300000000000002</v>
      </c>
      <c r="H320" s="2">
        <v>0.91700000000000004</v>
      </c>
      <c r="I320" s="2">
        <v>2.5</v>
      </c>
      <c r="J320" s="2">
        <v>0.4</v>
      </c>
      <c r="K320" s="2">
        <v>0.3</v>
      </c>
      <c r="L320" s="2">
        <v>0.2</v>
      </c>
      <c r="M320" s="2">
        <v>0.5</v>
      </c>
      <c r="N320" s="2">
        <v>1.1000000000000001</v>
      </c>
      <c r="O320" s="2">
        <v>5.0999999999999996</v>
      </c>
      <c r="P320" s="2">
        <v>0.47299999999999998</v>
      </c>
      <c r="Q320" s="2">
        <v>25.3</v>
      </c>
      <c r="R320" s="2">
        <v>0.2</v>
      </c>
      <c r="S320" s="2">
        <v>-4.5999999999999996</v>
      </c>
      <c r="T320" s="2">
        <v>-0.4</v>
      </c>
      <c r="U320" s="5">
        <v>-13</v>
      </c>
      <c r="V320" s="51">
        <f t="shared" si="20"/>
        <v>1.7909777439024392</v>
      </c>
      <c r="W320" s="51">
        <f t="shared" si="21"/>
        <v>-2.68</v>
      </c>
      <c r="X320" s="51">
        <f t="shared" si="22"/>
        <v>-4.7998203536585375</v>
      </c>
      <c r="Y320" s="49">
        <f t="shared" si="23"/>
        <v>14.662504000000002</v>
      </c>
      <c r="Z320" s="9">
        <f t="shared" si="24"/>
        <v>4.9313418231707322</v>
      </c>
    </row>
    <row r="321" spans="1:26" x14ac:dyDescent="0.2">
      <c r="A321" s="2" t="s">
        <v>622</v>
      </c>
      <c r="B321" s="2" t="s">
        <v>28</v>
      </c>
      <c r="C321" s="2">
        <v>32</v>
      </c>
      <c r="D321" s="2">
        <v>48</v>
      </c>
      <c r="E321" s="2">
        <v>11</v>
      </c>
      <c r="F321" s="2">
        <v>0.41</v>
      </c>
      <c r="G321" s="2">
        <v>0</v>
      </c>
      <c r="H321" s="2">
        <v>0.82599999999999996</v>
      </c>
      <c r="I321" s="2">
        <v>2.6</v>
      </c>
      <c r="J321" s="2">
        <v>1</v>
      </c>
      <c r="K321" s="2">
        <v>0.2</v>
      </c>
      <c r="L321" s="2">
        <v>0.8</v>
      </c>
      <c r="M321" s="2">
        <v>0.9</v>
      </c>
      <c r="N321" s="2">
        <v>1.4</v>
      </c>
      <c r="O321" s="2">
        <v>3.9</v>
      </c>
      <c r="P321" s="2">
        <v>0.435</v>
      </c>
      <c r="Q321" s="2">
        <v>22.2</v>
      </c>
      <c r="R321" s="2">
        <v>-0.2</v>
      </c>
      <c r="S321" s="2">
        <v>-4.4000000000000004</v>
      </c>
      <c r="T321" s="2">
        <v>-0.3</v>
      </c>
      <c r="U321" s="5">
        <v>-19</v>
      </c>
      <c r="V321" s="51">
        <f t="shared" si="20"/>
        <v>0.95297560975609741</v>
      </c>
      <c r="W321" s="51">
        <f t="shared" si="21"/>
        <v>-4</v>
      </c>
      <c r="X321" s="51">
        <f t="shared" si="22"/>
        <v>-3.8119024390243896</v>
      </c>
      <c r="Y321" s="49">
        <f t="shared" si="23"/>
        <v>13.471679999999997</v>
      </c>
      <c r="Z321" s="9">
        <f t="shared" si="24"/>
        <v>4.8298887804878037</v>
      </c>
    </row>
    <row r="322" spans="1:26" x14ac:dyDescent="0.2">
      <c r="A322" s="2" t="s">
        <v>378</v>
      </c>
      <c r="B322" s="2" t="s">
        <v>31</v>
      </c>
      <c r="C322" s="2">
        <v>45</v>
      </c>
      <c r="D322" s="2">
        <v>45</v>
      </c>
      <c r="E322" s="2">
        <v>11.3</v>
      </c>
      <c r="F322" s="2">
        <v>0.43</v>
      </c>
      <c r="G322" s="2">
        <v>0.378</v>
      </c>
      <c r="H322" s="2">
        <v>0.69199999999999995</v>
      </c>
      <c r="I322" s="2">
        <v>1.5</v>
      </c>
      <c r="J322" s="2">
        <v>0.6</v>
      </c>
      <c r="K322" s="2">
        <v>0.4</v>
      </c>
      <c r="L322" s="2">
        <v>0.2</v>
      </c>
      <c r="M322" s="2">
        <v>0.4</v>
      </c>
      <c r="N322" s="2">
        <v>0.5</v>
      </c>
      <c r="O322" s="2">
        <v>3.8</v>
      </c>
      <c r="P322" s="2">
        <v>0.50800000000000001</v>
      </c>
      <c r="Q322" s="2">
        <v>16.100000000000001</v>
      </c>
      <c r="R322" s="2">
        <v>0.8</v>
      </c>
      <c r="S322" s="2">
        <v>-3</v>
      </c>
      <c r="T322" s="2">
        <v>-0.1</v>
      </c>
      <c r="U322" s="5">
        <v>-3</v>
      </c>
      <c r="V322" s="51">
        <f t="shared" si="20"/>
        <v>0.93599657012195148</v>
      </c>
      <c r="W322" s="51">
        <f t="shared" si="21"/>
        <v>-0.32000000000000006</v>
      </c>
      <c r="X322" s="51">
        <f t="shared" si="22"/>
        <v>-0.29951890243902451</v>
      </c>
      <c r="Y322" s="49">
        <f t="shared" si="23"/>
        <v>9.95472</v>
      </c>
      <c r="Z322" s="9">
        <f t="shared" si="24"/>
        <v>4.8276005487804881</v>
      </c>
    </row>
    <row r="323" spans="1:26" x14ac:dyDescent="0.2">
      <c r="A323" s="2" t="s">
        <v>475</v>
      </c>
      <c r="B323" s="2" t="s">
        <v>32</v>
      </c>
      <c r="C323" s="2">
        <v>33</v>
      </c>
      <c r="D323" s="2">
        <v>46</v>
      </c>
      <c r="E323" s="2">
        <v>14.2</v>
      </c>
      <c r="F323" s="2">
        <v>0.44900000000000001</v>
      </c>
      <c r="G323" s="2">
        <v>0.33300000000000002</v>
      </c>
      <c r="H323" s="2">
        <v>0.73499999999999999</v>
      </c>
      <c r="I323" s="2">
        <v>1.6</v>
      </c>
      <c r="J323" s="2">
        <v>2.1</v>
      </c>
      <c r="K323" s="2">
        <v>0.5</v>
      </c>
      <c r="L323" s="2">
        <v>0</v>
      </c>
      <c r="M323" s="2">
        <v>1</v>
      </c>
      <c r="N323" s="2">
        <v>1.4</v>
      </c>
      <c r="O323" s="2">
        <v>4.5</v>
      </c>
      <c r="P323" s="2">
        <v>0.51</v>
      </c>
      <c r="Q323" s="2">
        <v>17.100000000000001</v>
      </c>
      <c r="R323" s="2">
        <v>0.4</v>
      </c>
      <c r="S323" s="2">
        <v>-4.8</v>
      </c>
      <c r="T323" s="2">
        <v>-0.5</v>
      </c>
      <c r="U323" s="5">
        <v>-12</v>
      </c>
      <c r="V323" s="51">
        <f t="shared" si="20"/>
        <v>0.9364856707317073</v>
      </c>
      <c r="W323" s="51">
        <f t="shared" si="21"/>
        <v>-2.4400000000000004</v>
      </c>
      <c r="X323" s="51">
        <f t="shared" si="22"/>
        <v>-2.2850250365853664</v>
      </c>
      <c r="Y323" s="49">
        <f t="shared" si="23"/>
        <v>11.8956</v>
      </c>
      <c r="Z323" s="9">
        <f t="shared" si="24"/>
        <v>4.8052874817073166</v>
      </c>
    </row>
    <row r="324" spans="1:26" x14ac:dyDescent="0.2">
      <c r="A324" s="2" t="s">
        <v>522</v>
      </c>
      <c r="B324" s="2" t="s">
        <v>18</v>
      </c>
      <c r="C324" s="2">
        <v>55</v>
      </c>
      <c r="D324" s="2">
        <v>68</v>
      </c>
      <c r="E324" s="2">
        <v>14.4</v>
      </c>
      <c r="F324" s="2">
        <v>0.38900000000000001</v>
      </c>
      <c r="G324" s="2">
        <v>0.309</v>
      </c>
      <c r="H324" s="2">
        <v>0.65900000000000003</v>
      </c>
      <c r="I324" s="2">
        <v>2.1</v>
      </c>
      <c r="J324" s="2">
        <v>0.4</v>
      </c>
      <c r="K324" s="2">
        <v>0.4</v>
      </c>
      <c r="L324" s="2">
        <v>0.1</v>
      </c>
      <c r="M324" s="2">
        <v>0.5</v>
      </c>
      <c r="N324" s="2">
        <v>1.8</v>
      </c>
      <c r="O324" s="2">
        <v>3.4</v>
      </c>
      <c r="P324" s="2">
        <v>0.48099999999999998</v>
      </c>
      <c r="Q324" s="2">
        <v>11.9</v>
      </c>
      <c r="R324" s="2">
        <v>1.1000000000000001</v>
      </c>
      <c r="S324" s="2">
        <v>-2.5</v>
      </c>
      <c r="T324" s="2">
        <v>-0.1</v>
      </c>
      <c r="U324" s="5">
        <v>-6</v>
      </c>
      <c r="V324" s="51">
        <f t="shared" si="20"/>
        <v>1.6282682926829268</v>
      </c>
      <c r="W324" s="51">
        <f t="shared" si="21"/>
        <v>-0.80000000000000016</v>
      </c>
      <c r="X324" s="51">
        <f t="shared" si="22"/>
        <v>-1.3026146341463418</v>
      </c>
      <c r="Y324" s="49">
        <f t="shared" si="23"/>
        <v>10.758687999999999</v>
      </c>
      <c r="Z324" s="9">
        <f t="shared" si="24"/>
        <v>4.7280366829268292</v>
      </c>
    </row>
    <row r="325" spans="1:26" x14ac:dyDescent="0.2">
      <c r="A325" s="2" t="s">
        <v>594</v>
      </c>
      <c r="B325" s="2" t="s">
        <v>22</v>
      </c>
      <c r="C325" s="2">
        <v>57</v>
      </c>
      <c r="D325" s="2">
        <v>48</v>
      </c>
      <c r="E325" s="2">
        <v>9.6</v>
      </c>
      <c r="F325" s="2">
        <v>0.40799999999999997</v>
      </c>
      <c r="G325" s="2">
        <v>0.39400000000000002</v>
      </c>
      <c r="H325" s="2">
        <v>0.80800000000000005</v>
      </c>
      <c r="I325" s="2">
        <v>1</v>
      </c>
      <c r="J325" s="2">
        <v>0.3</v>
      </c>
      <c r="K325" s="2">
        <v>0.2</v>
      </c>
      <c r="L325" s="2">
        <v>0.2</v>
      </c>
      <c r="M325" s="2">
        <v>0.3</v>
      </c>
      <c r="N325" s="2">
        <v>1</v>
      </c>
      <c r="O325" s="2">
        <v>3.7</v>
      </c>
      <c r="P325" s="2">
        <v>0.57999999999999996</v>
      </c>
      <c r="Q325" s="2">
        <v>16.2</v>
      </c>
      <c r="R325" s="2">
        <v>1.2</v>
      </c>
      <c r="S325" s="2">
        <v>-1</v>
      </c>
      <c r="T325" s="2">
        <v>0.1</v>
      </c>
      <c r="U325" s="5">
        <v>8</v>
      </c>
      <c r="V325" s="51">
        <f t="shared" si="20"/>
        <v>1.0810536585365853</v>
      </c>
      <c r="W325" s="51">
        <f t="shared" si="21"/>
        <v>2.12</v>
      </c>
      <c r="X325" s="51">
        <f t="shared" si="22"/>
        <v>2.291833756097561</v>
      </c>
      <c r="Y325" s="49">
        <f t="shared" si="23"/>
        <v>7.0963200000000004</v>
      </c>
      <c r="Z325" s="9">
        <f t="shared" si="24"/>
        <v>4.6940768780487812</v>
      </c>
    </row>
    <row r="326" spans="1:26" x14ac:dyDescent="0.2">
      <c r="A326" s="2" t="s">
        <v>595</v>
      </c>
      <c r="B326" s="2" t="s">
        <v>39</v>
      </c>
      <c r="C326" s="2">
        <v>17</v>
      </c>
      <c r="D326" s="2">
        <v>36</v>
      </c>
      <c r="E326" s="2">
        <v>13.1</v>
      </c>
      <c r="F326" s="2">
        <v>0.36899999999999999</v>
      </c>
      <c r="G326" s="2">
        <v>0.13500000000000001</v>
      </c>
      <c r="H326" s="2">
        <v>0.68500000000000005</v>
      </c>
      <c r="I326" s="2">
        <v>3.4</v>
      </c>
      <c r="J326" s="2">
        <v>0.6</v>
      </c>
      <c r="K326" s="2">
        <v>0.4</v>
      </c>
      <c r="L326" s="2">
        <v>0.3</v>
      </c>
      <c r="M326" s="2">
        <v>0.5</v>
      </c>
      <c r="N326" s="2">
        <v>1.1000000000000001</v>
      </c>
      <c r="O326" s="2">
        <v>4.2</v>
      </c>
      <c r="P326" s="2">
        <v>0.44</v>
      </c>
      <c r="Q326" s="2">
        <v>17.899999999999999</v>
      </c>
      <c r="R326" s="2">
        <v>0.1</v>
      </c>
      <c r="S326" s="2">
        <v>-6</v>
      </c>
      <c r="T326" s="2">
        <v>-0.5</v>
      </c>
      <c r="U326" s="5">
        <v>-16</v>
      </c>
      <c r="V326" s="51">
        <f t="shared" si="20"/>
        <v>0.36460335365853658</v>
      </c>
      <c r="W326" s="51">
        <f t="shared" si="21"/>
        <v>-3.3600000000000003</v>
      </c>
      <c r="X326" s="51">
        <f t="shared" si="22"/>
        <v>-1.2250672682926831</v>
      </c>
      <c r="Y326" s="49">
        <f t="shared" si="23"/>
        <v>10.552320000000002</v>
      </c>
      <c r="Z326" s="9">
        <f t="shared" si="24"/>
        <v>4.6636263658536592</v>
      </c>
    </row>
    <row r="327" spans="1:26" x14ac:dyDescent="0.2">
      <c r="A327" s="2" t="s">
        <v>206</v>
      </c>
      <c r="B327" s="2" t="s">
        <v>34</v>
      </c>
      <c r="C327" s="2">
        <v>41</v>
      </c>
      <c r="D327" s="2">
        <v>39</v>
      </c>
      <c r="E327" s="2">
        <v>9.6999999999999993</v>
      </c>
      <c r="F327" s="2">
        <v>0.64400000000000002</v>
      </c>
      <c r="G327" s="2">
        <v>0</v>
      </c>
      <c r="H327" s="2">
        <v>0.52200000000000002</v>
      </c>
      <c r="I327" s="2">
        <v>1.7</v>
      </c>
      <c r="J327" s="2">
        <v>0.4</v>
      </c>
      <c r="K327" s="2">
        <v>0.3</v>
      </c>
      <c r="L327" s="2">
        <v>0.3</v>
      </c>
      <c r="M327" s="2">
        <v>0.4</v>
      </c>
      <c r="N327" s="2">
        <v>1.2</v>
      </c>
      <c r="O327" s="2">
        <v>3.6</v>
      </c>
      <c r="P327" s="2">
        <v>0.63500000000000001</v>
      </c>
      <c r="Q327" s="2">
        <v>14.5</v>
      </c>
      <c r="R327" s="2">
        <v>0.9</v>
      </c>
      <c r="S327" s="2">
        <v>-1.9</v>
      </c>
      <c r="T327" s="2">
        <v>0</v>
      </c>
      <c r="U327" s="5">
        <v>9</v>
      </c>
      <c r="V327" s="51">
        <f t="shared" si="20"/>
        <v>0.57139062499999993</v>
      </c>
      <c r="W327" s="51">
        <f t="shared" si="21"/>
        <v>2.16</v>
      </c>
      <c r="X327" s="51">
        <f t="shared" si="22"/>
        <v>1.2342037499999998</v>
      </c>
      <c r="Y327" s="49">
        <f t="shared" si="23"/>
        <v>7.9965599999999997</v>
      </c>
      <c r="Z327" s="9">
        <f t="shared" si="24"/>
        <v>4.6153818749999997</v>
      </c>
    </row>
    <row r="328" spans="1:26" x14ac:dyDescent="0.2">
      <c r="A328" s="2" t="s">
        <v>509</v>
      </c>
      <c r="B328" s="2" t="s">
        <v>32</v>
      </c>
      <c r="C328" s="2">
        <v>33</v>
      </c>
      <c r="D328" s="2">
        <v>66</v>
      </c>
      <c r="E328" s="2">
        <v>13</v>
      </c>
      <c r="F328" s="2">
        <v>0.41099999999999998</v>
      </c>
      <c r="G328" s="2">
        <v>1</v>
      </c>
      <c r="H328" s="2">
        <v>0.67500000000000004</v>
      </c>
      <c r="I328" s="2">
        <v>2.7</v>
      </c>
      <c r="J328" s="2">
        <v>0.5</v>
      </c>
      <c r="K328" s="2">
        <v>0.3</v>
      </c>
      <c r="L328" s="2">
        <v>0.1</v>
      </c>
      <c r="M328" s="2">
        <v>0.5</v>
      </c>
      <c r="N328" s="2">
        <v>1.5</v>
      </c>
      <c r="O328" s="2">
        <v>3</v>
      </c>
      <c r="P328" s="2">
        <v>0.441</v>
      </c>
      <c r="Q328" s="2">
        <v>13.5</v>
      </c>
      <c r="R328" s="2">
        <v>0.3</v>
      </c>
      <c r="S328" s="2">
        <v>-6</v>
      </c>
      <c r="T328" s="2">
        <v>-0.9</v>
      </c>
      <c r="U328" s="5">
        <v>-15</v>
      </c>
      <c r="V328" s="51">
        <f t="shared" ref="V328:V391" si="25">C328*(D328/82*E328/48*Q328/100)</f>
        <v>0.97113567073170748</v>
      </c>
      <c r="W328" s="51">
        <f t="shared" ref="W328:W391" si="26">R328*0.4+T328*0.4+U328*0.2</f>
        <v>-3.24</v>
      </c>
      <c r="X328" s="51">
        <f t="shared" ref="X328:X391" si="27">V328*W328</f>
        <v>-3.1464795731707325</v>
      </c>
      <c r="Y328" s="49">
        <f t="shared" ref="Y328:Y391" si="28">D328*(O328*P328+1.5*J328+1.2*I328+3*(K328+L328)-M328-N328)/25</f>
        <v>11.914320000000002</v>
      </c>
      <c r="Z328" s="9">
        <f t="shared" ref="Z328:Z391" si="29">0.5*(X328)+0.5*(Y328)</f>
        <v>4.3839202134146351</v>
      </c>
    </row>
    <row r="329" spans="1:26" x14ac:dyDescent="0.2">
      <c r="A329" s="2" t="s">
        <v>336</v>
      </c>
      <c r="B329" s="2" t="s">
        <v>36</v>
      </c>
      <c r="C329" s="2">
        <v>35</v>
      </c>
      <c r="D329" s="2">
        <v>55</v>
      </c>
      <c r="E329" s="2">
        <v>10.9</v>
      </c>
      <c r="F329" s="2">
        <v>0.33800000000000002</v>
      </c>
      <c r="G329" s="2">
        <v>0.32700000000000001</v>
      </c>
      <c r="H329" s="2">
        <v>0.73299999999999998</v>
      </c>
      <c r="I329" s="2">
        <v>1</v>
      </c>
      <c r="J329" s="2">
        <v>1.8</v>
      </c>
      <c r="K329" s="2">
        <v>0.4</v>
      </c>
      <c r="L329" s="2">
        <v>0</v>
      </c>
      <c r="M329" s="2">
        <v>0.8</v>
      </c>
      <c r="N329" s="2">
        <v>0.7</v>
      </c>
      <c r="O329" s="2">
        <v>3.7</v>
      </c>
      <c r="P329" s="2">
        <v>0.46</v>
      </c>
      <c r="Q329" s="2">
        <v>19.7</v>
      </c>
      <c r="R329" s="2">
        <v>0.1</v>
      </c>
      <c r="S329" s="2">
        <v>-4.9000000000000004</v>
      </c>
      <c r="T329" s="2">
        <v>-0.4</v>
      </c>
      <c r="U329" s="5">
        <v>-16</v>
      </c>
      <c r="V329" s="51">
        <f t="shared" si="25"/>
        <v>1.0501911839430895</v>
      </c>
      <c r="W329" s="51">
        <f t="shared" si="26"/>
        <v>-3.3200000000000003</v>
      </c>
      <c r="X329" s="51">
        <f t="shared" si="27"/>
        <v>-3.4866347306910574</v>
      </c>
      <c r="Y329" s="49">
        <f t="shared" si="28"/>
        <v>11.664400000000001</v>
      </c>
      <c r="Z329" s="9">
        <f t="shared" si="29"/>
        <v>4.0888826346544711</v>
      </c>
    </row>
    <row r="330" spans="1:26" x14ac:dyDescent="0.2">
      <c r="A330" s="2" t="s">
        <v>644</v>
      </c>
      <c r="B330" s="2" t="s">
        <v>39</v>
      </c>
      <c r="C330" s="2">
        <v>17</v>
      </c>
      <c r="D330" s="2">
        <v>35</v>
      </c>
      <c r="E330" s="2">
        <v>16.899999999999999</v>
      </c>
      <c r="F330" s="2">
        <v>0.311</v>
      </c>
      <c r="G330" s="2">
        <v>0.31</v>
      </c>
      <c r="H330" s="2">
        <v>0.70199999999999996</v>
      </c>
      <c r="I330" s="2">
        <v>2.5</v>
      </c>
      <c r="J330" s="2">
        <v>0.8</v>
      </c>
      <c r="K330" s="2">
        <v>0.6</v>
      </c>
      <c r="L330" s="2">
        <v>0.3</v>
      </c>
      <c r="M330" s="2">
        <v>0.4</v>
      </c>
      <c r="N330" s="2">
        <v>1.9</v>
      </c>
      <c r="O330" s="2">
        <v>5</v>
      </c>
      <c r="P330" s="2">
        <v>0.435</v>
      </c>
      <c r="Q330" s="2">
        <v>16.2</v>
      </c>
      <c r="R330" s="2">
        <v>0.1</v>
      </c>
      <c r="S330" s="2">
        <v>-3.8</v>
      </c>
      <c r="T330" s="2">
        <v>-0.3</v>
      </c>
      <c r="U330" s="5">
        <v>-16</v>
      </c>
      <c r="V330" s="51">
        <f t="shared" si="25"/>
        <v>0.41386966463414632</v>
      </c>
      <c r="W330" s="51">
        <f t="shared" si="26"/>
        <v>-3.2800000000000002</v>
      </c>
      <c r="X330" s="51">
        <f t="shared" si="27"/>
        <v>-1.3574925</v>
      </c>
      <c r="Y330" s="49">
        <f t="shared" si="28"/>
        <v>9.4849999999999977</v>
      </c>
      <c r="Z330" s="9">
        <f t="shared" si="29"/>
        <v>4.0637537499999992</v>
      </c>
    </row>
    <row r="331" spans="1:26" x14ac:dyDescent="0.2">
      <c r="A331" s="2" t="s">
        <v>499</v>
      </c>
      <c r="B331" s="2" t="s">
        <v>27</v>
      </c>
      <c r="C331" s="2">
        <v>21</v>
      </c>
      <c r="D331" s="2">
        <v>24</v>
      </c>
      <c r="E331" s="2">
        <v>15.1</v>
      </c>
      <c r="F331" s="2">
        <v>0.40400000000000003</v>
      </c>
      <c r="G331" s="2">
        <v>0.38200000000000001</v>
      </c>
      <c r="H331" s="2">
        <v>0.47799999999999998</v>
      </c>
      <c r="I331" s="2">
        <v>2.8</v>
      </c>
      <c r="J331" s="2">
        <v>0.4</v>
      </c>
      <c r="K331" s="2">
        <v>1.2</v>
      </c>
      <c r="L331" s="2">
        <v>0.5</v>
      </c>
      <c r="M331" s="2">
        <v>0.6</v>
      </c>
      <c r="N331" s="2">
        <v>1.6</v>
      </c>
      <c r="O331" s="2">
        <v>4.7</v>
      </c>
      <c r="P331" s="2">
        <v>0.47</v>
      </c>
      <c r="Q331" s="2">
        <v>16.5</v>
      </c>
      <c r="R331" s="2">
        <v>0.3</v>
      </c>
      <c r="S331" s="2">
        <v>-1</v>
      </c>
      <c r="T331" s="2">
        <v>0.1</v>
      </c>
      <c r="U331" s="5">
        <v>-10</v>
      </c>
      <c r="V331" s="51">
        <f t="shared" si="25"/>
        <v>0.31903353658536582</v>
      </c>
      <c r="W331" s="51">
        <f t="shared" si="26"/>
        <v>-1.84</v>
      </c>
      <c r="X331" s="51">
        <f t="shared" si="27"/>
        <v>-0.58702170731707315</v>
      </c>
      <c r="Y331" s="49">
        <f t="shared" si="28"/>
        <v>8.7062400000000011</v>
      </c>
      <c r="Z331" s="9">
        <f t="shared" si="29"/>
        <v>4.0596091463414643</v>
      </c>
    </row>
    <row r="332" spans="1:26" x14ac:dyDescent="0.2">
      <c r="A332" s="2" t="s">
        <v>681</v>
      </c>
      <c r="B332" s="2" t="s">
        <v>37</v>
      </c>
      <c r="C332" s="2">
        <v>48</v>
      </c>
      <c r="D332" s="2">
        <v>44</v>
      </c>
      <c r="E332" s="2">
        <v>7.8</v>
      </c>
      <c r="F332" s="2">
        <v>0.45100000000000001</v>
      </c>
      <c r="G332" s="2">
        <v>0.66700000000000004</v>
      </c>
      <c r="H332" s="2">
        <v>0.58499999999999996</v>
      </c>
      <c r="I332" s="2">
        <v>2</v>
      </c>
      <c r="J332" s="2">
        <v>0.2</v>
      </c>
      <c r="K332" s="2">
        <v>0.3</v>
      </c>
      <c r="L332" s="2">
        <v>0.2</v>
      </c>
      <c r="M332" s="2">
        <v>0.3</v>
      </c>
      <c r="N332" s="2">
        <v>1.3</v>
      </c>
      <c r="O332" s="2">
        <v>2.4</v>
      </c>
      <c r="P332" s="2">
        <v>0.52200000000000002</v>
      </c>
      <c r="Q332" s="2">
        <v>14.7</v>
      </c>
      <c r="R332" s="2">
        <v>1</v>
      </c>
      <c r="S332" s="2">
        <v>-2.7</v>
      </c>
      <c r="T332" s="2">
        <v>-0.1</v>
      </c>
      <c r="U332" s="5">
        <v>9</v>
      </c>
      <c r="V332" s="51">
        <f t="shared" si="25"/>
        <v>0.61524878048780485</v>
      </c>
      <c r="W332" s="51">
        <f t="shared" si="26"/>
        <v>2.16</v>
      </c>
      <c r="X332" s="51">
        <f t="shared" si="27"/>
        <v>1.3289373658536585</v>
      </c>
      <c r="Y332" s="49">
        <f t="shared" si="28"/>
        <v>6.7809280000000003</v>
      </c>
      <c r="Z332" s="9">
        <f t="shared" si="29"/>
        <v>4.0549326829268297</v>
      </c>
    </row>
    <row r="333" spans="1:26" x14ac:dyDescent="0.2">
      <c r="A333" s="2" t="s">
        <v>498</v>
      </c>
      <c r="B333" s="2" t="s">
        <v>43</v>
      </c>
      <c r="C333" s="2">
        <v>73</v>
      </c>
      <c r="D333" s="2">
        <v>41</v>
      </c>
      <c r="E333" s="2">
        <v>6.4</v>
      </c>
      <c r="F333" s="2">
        <v>0.53600000000000003</v>
      </c>
      <c r="G333" s="2">
        <v>0.5</v>
      </c>
      <c r="H333" s="2">
        <v>0.53100000000000003</v>
      </c>
      <c r="I333" s="2">
        <v>1.4</v>
      </c>
      <c r="J333" s="2">
        <v>0.4</v>
      </c>
      <c r="K333" s="2">
        <v>0.2</v>
      </c>
      <c r="L333" s="2">
        <v>0.2</v>
      </c>
      <c r="M333" s="2">
        <v>0.4</v>
      </c>
      <c r="N333" s="2">
        <v>1</v>
      </c>
      <c r="O333" s="2">
        <v>2.9</v>
      </c>
      <c r="P333" s="2">
        <v>0.55400000000000005</v>
      </c>
      <c r="Q333" s="2">
        <v>20.100000000000001</v>
      </c>
      <c r="R333" s="2">
        <v>0.8</v>
      </c>
      <c r="S333" s="2">
        <v>-1.1000000000000001</v>
      </c>
      <c r="T333" s="2">
        <v>0.1</v>
      </c>
      <c r="U333" s="5">
        <v>8</v>
      </c>
      <c r="V333" s="51">
        <f t="shared" si="25"/>
        <v>0.97820000000000007</v>
      </c>
      <c r="W333" s="51">
        <f t="shared" si="26"/>
        <v>1.9600000000000002</v>
      </c>
      <c r="X333" s="51">
        <f t="shared" si="27"/>
        <v>1.9172720000000003</v>
      </c>
      <c r="Y333" s="49">
        <f t="shared" si="28"/>
        <v>6.0460239999999992</v>
      </c>
      <c r="Z333" s="9">
        <f t="shared" si="29"/>
        <v>3.9816479999999999</v>
      </c>
    </row>
    <row r="334" spans="1:26" x14ac:dyDescent="0.2">
      <c r="A334" s="2" t="s">
        <v>301</v>
      </c>
      <c r="B334" s="2" t="s">
        <v>30</v>
      </c>
      <c r="C334" s="2">
        <v>42</v>
      </c>
      <c r="D334" s="2">
        <v>27</v>
      </c>
      <c r="E334" s="2">
        <v>14.1</v>
      </c>
      <c r="F334" s="2">
        <v>0.46600000000000003</v>
      </c>
      <c r="G334" s="2">
        <v>0</v>
      </c>
      <c r="H334" s="2">
        <v>0.72599999999999998</v>
      </c>
      <c r="I334" s="2">
        <v>3.2</v>
      </c>
      <c r="J334" s="2">
        <v>0.6</v>
      </c>
      <c r="K334" s="2">
        <v>0.3</v>
      </c>
      <c r="L334" s="2">
        <v>0.3</v>
      </c>
      <c r="M334" s="2">
        <v>0.7</v>
      </c>
      <c r="N334" s="2">
        <v>2.1</v>
      </c>
      <c r="O334" s="2">
        <v>5.7</v>
      </c>
      <c r="P334" s="2">
        <v>0.53400000000000003</v>
      </c>
      <c r="Q334" s="2">
        <v>19.2</v>
      </c>
      <c r="R334" s="2">
        <v>0.8</v>
      </c>
      <c r="S334" s="2">
        <v>-3.2</v>
      </c>
      <c r="T334" s="2">
        <v>-0.1</v>
      </c>
      <c r="U334" s="5">
        <v>0</v>
      </c>
      <c r="V334" s="51">
        <f t="shared" si="25"/>
        <v>0.77997073170731701</v>
      </c>
      <c r="W334" s="51">
        <f t="shared" si="26"/>
        <v>0.28000000000000003</v>
      </c>
      <c r="X334" s="51">
        <f t="shared" si="27"/>
        <v>0.2183918048780488</v>
      </c>
      <c r="Y334" s="49">
        <f t="shared" si="28"/>
        <v>7.3265040000000008</v>
      </c>
      <c r="Z334" s="9">
        <f t="shared" si="29"/>
        <v>3.7724479024390249</v>
      </c>
    </row>
    <row r="335" spans="1:26" x14ac:dyDescent="0.2">
      <c r="A335" s="2" t="s">
        <v>654</v>
      </c>
      <c r="B335" s="2" t="s">
        <v>27</v>
      </c>
      <c r="C335" s="2">
        <v>21</v>
      </c>
      <c r="D335" s="2">
        <v>46</v>
      </c>
      <c r="E335" s="2">
        <v>13.8</v>
      </c>
      <c r="F335" s="2">
        <v>0.45500000000000002</v>
      </c>
      <c r="G335" s="2">
        <v>0.188</v>
      </c>
      <c r="H335" s="2">
        <v>0.82499999999999996</v>
      </c>
      <c r="I335" s="2">
        <v>2.1</v>
      </c>
      <c r="J335" s="2">
        <v>0.4</v>
      </c>
      <c r="K335" s="2">
        <v>0.1</v>
      </c>
      <c r="L335" s="2">
        <v>0.2</v>
      </c>
      <c r="M335" s="2">
        <v>0.6</v>
      </c>
      <c r="N335" s="2">
        <v>1.3</v>
      </c>
      <c r="O335" s="2">
        <v>6.6</v>
      </c>
      <c r="P335" s="2">
        <v>0.5</v>
      </c>
      <c r="Q335" s="2">
        <v>23.2</v>
      </c>
      <c r="R335" s="2">
        <v>0.2</v>
      </c>
      <c r="S335" s="2">
        <v>-7.9</v>
      </c>
      <c r="T335" s="2">
        <v>-0.9</v>
      </c>
      <c r="U335" s="5">
        <v>-15</v>
      </c>
      <c r="V335" s="51">
        <f t="shared" si="25"/>
        <v>0.78575853658536587</v>
      </c>
      <c r="W335" s="51">
        <f t="shared" si="26"/>
        <v>-3.2800000000000002</v>
      </c>
      <c r="X335" s="51">
        <f t="shared" si="27"/>
        <v>-2.5772880000000002</v>
      </c>
      <c r="Y335" s="49">
        <f t="shared" si="28"/>
        <v>9.9728000000000012</v>
      </c>
      <c r="Z335" s="9">
        <f t="shared" si="29"/>
        <v>3.6977560000000005</v>
      </c>
    </row>
    <row r="336" spans="1:26" x14ac:dyDescent="0.2">
      <c r="A336" s="2" t="s">
        <v>330</v>
      </c>
      <c r="B336" s="2" t="s">
        <v>34</v>
      </c>
      <c r="C336" s="2">
        <v>41</v>
      </c>
      <c r="D336" s="2">
        <v>37</v>
      </c>
      <c r="E336" s="2">
        <v>14.8</v>
      </c>
      <c r="F336" s="2">
        <v>0.439</v>
      </c>
      <c r="G336" s="2">
        <v>0.28100000000000003</v>
      </c>
      <c r="H336" s="2">
        <v>0.64200000000000002</v>
      </c>
      <c r="I336" s="2">
        <v>2.9</v>
      </c>
      <c r="J336" s="2">
        <v>1.1000000000000001</v>
      </c>
      <c r="K336" s="2">
        <v>0.5</v>
      </c>
      <c r="L336" s="2">
        <v>0.1</v>
      </c>
      <c r="M336" s="2">
        <v>1.2</v>
      </c>
      <c r="N336" s="2">
        <v>1.9</v>
      </c>
      <c r="O336" s="2">
        <v>6.2</v>
      </c>
      <c r="P336" s="2">
        <v>0.504</v>
      </c>
      <c r="Q336" s="2">
        <v>21.4</v>
      </c>
      <c r="R336" s="2">
        <v>0.3</v>
      </c>
      <c r="S336" s="2">
        <v>-4.3</v>
      </c>
      <c r="T336" s="2">
        <v>-0.3</v>
      </c>
      <c r="U336" s="5">
        <v>-12</v>
      </c>
      <c r="V336" s="51">
        <f t="shared" si="25"/>
        <v>1.2206916666666665</v>
      </c>
      <c r="W336" s="51">
        <f t="shared" si="26"/>
        <v>-2.4000000000000004</v>
      </c>
      <c r="X336" s="51">
        <f t="shared" si="27"/>
        <v>-2.9296600000000002</v>
      </c>
      <c r="Y336" s="49">
        <f t="shared" si="28"/>
        <v>10.293104000000001</v>
      </c>
      <c r="Z336" s="9">
        <f t="shared" si="29"/>
        <v>3.6817220000000006</v>
      </c>
    </row>
    <row r="337" spans="1:26" x14ac:dyDescent="0.2">
      <c r="A337" s="2" t="s">
        <v>547</v>
      </c>
      <c r="B337" s="2" t="s">
        <v>30</v>
      </c>
      <c r="C337" s="2">
        <v>42</v>
      </c>
      <c r="D337" s="2">
        <v>12</v>
      </c>
      <c r="E337" s="2">
        <v>17.7</v>
      </c>
      <c r="F337" s="2">
        <v>0.67300000000000004</v>
      </c>
      <c r="G337" s="3"/>
      <c r="H337" s="2">
        <v>0.54200000000000004</v>
      </c>
      <c r="I337" s="2">
        <v>3.6</v>
      </c>
      <c r="J337" s="2">
        <v>0.5</v>
      </c>
      <c r="K337" s="2">
        <v>0.4</v>
      </c>
      <c r="L337" s="2">
        <v>1.3</v>
      </c>
      <c r="M337" s="2">
        <v>0.8</v>
      </c>
      <c r="N337" s="2">
        <v>1.8</v>
      </c>
      <c r="O337" s="2">
        <v>6.9</v>
      </c>
      <c r="P337" s="2">
        <v>0.66300000000000003</v>
      </c>
      <c r="Q337" s="2">
        <v>15.4</v>
      </c>
      <c r="R337" s="2">
        <v>0.7</v>
      </c>
      <c r="S337" s="2">
        <v>0.9</v>
      </c>
      <c r="T337" s="2">
        <v>0.2</v>
      </c>
      <c r="U337" s="5">
        <v>13</v>
      </c>
      <c r="V337" s="51">
        <f t="shared" si="25"/>
        <v>0.34903536585365852</v>
      </c>
      <c r="W337" s="51">
        <f t="shared" si="26"/>
        <v>2.96</v>
      </c>
      <c r="X337" s="51">
        <f t="shared" si="27"/>
        <v>1.0331446829268291</v>
      </c>
      <c r="Y337" s="49">
        <f t="shared" si="28"/>
        <v>5.8294560000000004</v>
      </c>
      <c r="Z337" s="9">
        <f t="shared" si="29"/>
        <v>3.4313003414634147</v>
      </c>
    </row>
    <row r="338" spans="1:26" x14ac:dyDescent="0.2">
      <c r="A338" s="2" t="s">
        <v>508</v>
      </c>
      <c r="B338" s="2" t="s">
        <v>35</v>
      </c>
      <c r="C338" s="2">
        <v>56</v>
      </c>
      <c r="D338" s="2">
        <v>29</v>
      </c>
      <c r="E338" s="2">
        <v>7.8</v>
      </c>
      <c r="F338" s="2">
        <v>0.63600000000000001</v>
      </c>
      <c r="G338" s="2">
        <v>0.33300000000000002</v>
      </c>
      <c r="H338" s="2">
        <v>0.53300000000000003</v>
      </c>
      <c r="I338" s="2">
        <v>1.6</v>
      </c>
      <c r="J338" s="2">
        <v>0.2</v>
      </c>
      <c r="K338" s="2">
        <v>0.4</v>
      </c>
      <c r="L338" s="2">
        <v>0.4</v>
      </c>
      <c r="M338" s="2">
        <v>0.4</v>
      </c>
      <c r="N338" s="2">
        <v>1</v>
      </c>
      <c r="O338" s="2">
        <v>2.2000000000000002</v>
      </c>
      <c r="P338" s="2">
        <v>0.64200000000000002</v>
      </c>
      <c r="Q338" s="2">
        <v>12.4</v>
      </c>
      <c r="R338" s="2">
        <v>0.7</v>
      </c>
      <c r="S338" s="2">
        <v>2.6</v>
      </c>
      <c r="T338" s="2">
        <v>0.3</v>
      </c>
      <c r="U338" s="5">
        <v>16</v>
      </c>
      <c r="V338" s="51">
        <f t="shared" si="25"/>
        <v>0.39906829268292676</v>
      </c>
      <c r="W338" s="51">
        <f t="shared" si="26"/>
        <v>3.6</v>
      </c>
      <c r="X338" s="51">
        <f t="shared" si="27"/>
        <v>1.4366458536585365</v>
      </c>
      <c r="Y338" s="49">
        <f t="shared" si="28"/>
        <v>5.373584000000001</v>
      </c>
      <c r="Z338" s="9">
        <f t="shared" si="29"/>
        <v>3.4051149268292686</v>
      </c>
    </row>
    <row r="339" spans="1:26" x14ac:dyDescent="0.2">
      <c r="A339" s="2" t="s">
        <v>548</v>
      </c>
      <c r="B339" s="2" t="s">
        <v>35</v>
      </c>
      <c r="C339" s="2">
        <v>56</v>
      </c>
      <c r="D339" s="2">
        <v>27</v>
      </c>
      <c r="E339" s="2">
        <v>8.5</v>
      </c>
      <c r="F339" s="2">
        <v>0.45</v>
      </c>
      <c r="G339" s="2">
        <v>0.38500000000000001</v>
      </c>
      <c r="H339" s="2">
        <v>0.74299999999999999</v>
      </c>
      <c r="I339" s="2">
        <v>1.4</v>
      </c>
      <c r="J339" s="2">
        <v>1.1000000000000001</v>
      </c>
      <c r="K339" s="2">
        <v>0.3</v>
      </c>
      <c r="L339" s="2">
        <v>0.1</v>
      </c>
      <c r="M339" s="2">
        <v>0.6</v>
      </c>
      <c r="N339" s="2">
        <v>0.3</v>
      </c>
      <c r="O339" s="2">
        <v>3.8</v>
      </c>
      <c r="P339" s="2">
        <v>0.54</v>
      </c>
      <c r="Q339" s="2">
        <v>22.1</v>
      </c>
      <c r="R339" s="2">
        <v>0.6</v>
      </c>
      <c r="S339" s="2">
        <v>-0.7</v>
      </c>
      <c r="T339" s="2">
        <v>0.1</v>
      </c>
      <c r="U339" s="5">
        <v>3</v>
      </c>
      <c r="V339" s="51">
        <f t="shared" si="25"/>
        <v>0.72161890243902449</v>
      </c>
      <c r="W339" s="51">
        <f t="shared" si="26"/>
        <v>0.88000000000000012</v>
      </c>
      <c r="X339" s="51">
        <f t="shared" si="27"/>
        <v>0.63502463414634158</v>
      </c>
      <c r="Y339" s="49">
        <f t="shared" si="28"/>
        <v>6.1365600000000002</v>
      </c>
      <c r="Z339" s="9">
        <f t="shared" si="29"/>
        <v>3.3857923170731707</v>
      </c>
    </row>
    <row r="340" spans="1:26" x14ac:dyDescent="0.2">
      <c r="A340" s="2" t="s">
        <v>514</v>
      </c>
      <c r="B340" s="2" t="s">
        <v>44</v>
      </c>
      <c r="C340" s="2">
        <v>30</v>
      </c>
      <c r="D340" s="2">
        <v>37</v>
      </c>
      <c r="E340" s="2">
        <v>14.6</v>
      </c>
      <c r="F340" s="2">
        <v>0.53300000000000003</v>
      </c>
      <c r="G340" s="3"/>
      <c r="H340" s="2">
        <v>0.44</v>
      </c>
      <c r="I340" s="2">
        <v>3.5</v>
      </c>
      <c r="J340" s="2">
        <v>0.8</v>
      </c>
      <c r="K340" s="2">
        <v>0.3</v>
      </c>
      <c r="L340" s="2">
        <v>0.3</v>
      </c>
      <c r="M340" s="2">
        <v>1.1000000000000001</v>
      </c>
      <c r="N340" s="2">
        <v>1.7</v>
      </c>
      <c r="O340" s="2">
        <v>2.5</v>
      </c>
      <c r="P340" s="2">
        <v>0.52900000000000003</v>
      </c>
      <c r="Q340" s="2">
        <v>10.4</v>
      </c>
      <c r="R340" s="2">
        <v>-0.1</v>
      </c>
      <c r="S340" s="2">
        <v>-4.3</v>
      </c>
      <c r="T340" s="2">
        <v>-0.3</v>
      </c>
      <c r="U340" s="5">
        <v>-23</v>
      </c>
      <c r="V340" s="51">
        <f t="shared" si="25"/>
        <v>0.42820731707317072</v>
      </c>
      <c r="W340" s="51">
        <f t="shared" si="26"/>
        <v>-4.7600000000000007</v>
      </c>
      <c r="X340" s="51">
        <f t="shared" si="27"/>
        <v>-2.0382668292682928</v>
      </c>
      <c r="Y340" s="49">
        <f t="shared" si="28"/>
        <v>8.4693000000000023</v>
      </c>
      <c r="Z340" s="9">
        <f t="shared" si="29"/>
        <v>3.2155165853658545</v>
      </c>
    </row>
    <row r="341" spans="1:26" x14ac:dyDescent="0.2">
      <c r="A341" s="2" t="s">
        <v>709</v>
      </c>
      <c r="B341" s="2" t="s">
        <v>27</v>
      </c>
      <c r="C341" s="2">
        <v>21</v>
      </c>
      <c r="D341" s="2">
        <v>14</v>
      </c>
      <c r="E341" s="2">
        <v>18.8</v>
      </c>
      <c r="F341" s="2">
        <v>0.42899999999999999</v>
      </c>
      <c r="G341" s="3"/>
      <c r="H341" s="2">
        <v>0.83299999999999996</v>
      </c>
      <c r="I341" s="2">
        <v>5.0999999999999996</v>
      </c>
      <c r="J341" s="2">
        <v>0.6</v>
      </c>
      <c r="K341" s="2">
        <v>0.6</v>
      </c>
      <c r="L341" s="2">
        <v>1</v>
      </c>
      <c r="M341" s="2">
        <v>0.9</v>
      </c>
      <c r="N341" s="2">
        <v>2.6</v>
      </c>
      <c r="O341" s="2">
        <v>6.5</v>
      </c>
      <c r="P341" s="2">
        <v>0.504</v>
      </c>
      <c r="Q341" s="2">
        <v>17.3</v>
      </c>
      <c r="R341" s="2">
        <v>0.4</v>
      </c>
      <c r="S341" s="2">
        <v>-2.6</v>
      </c>
      <c r="T341" s="2">
        <v>0</v>
      </c>
      <c r="U341" s="5">
        <v>-3</v>
      </c>
      <c r="V341" s="51">
        <f t="shared" si="25"/>
        <v>0.24293841463414637</v>
      </c>
      <c r="W341" s="51">
        <f t="shared" si="26"/>
        <v>-0.44000000000000006</v>
      </c>
      <c r="X341" s="51">
        <f t="shared" si="27"/>
        <v>-0.10689290243902441</v>
      </c>
      <c r="Y341" s="49">
        <f t="shared" si="28"/>
        <v>6.49376</v>
      </c>
      <c r="Z341" s="9">
        <f t="shared" si="29"/>
        <v>3.1934335487804879</v>
      </c>
    </row>
    <row r="342" spans="1:26" x14ac:dyDescent="0.2">
      <c r="A342" s="2" t="s">
        <v>657</v>
      </c>
      <c r="B342" s="2" t="s">
        <v>24</v>
      </c>
      <c r="C342" s="2">
        <v>67</v>
      </c>
      <c r="D342" s="2">
        <v>30</v>
      </c>
      <c r="E342" s="2">
        <v>6.9</v>
      </c>
      <c r="F342" s="2">
        <v>0.50900000000000001</v>
      </c>
      <c r="G342" s="2">
        <v>0.441</v>
      </c>
      <c r="H342" s="2">
        <v>0.75</v>
      </c>
      <c r="I342" s="2">
        <v>0.9</v>
      </c>
      <c r="J342" s="2">
        <v>0.3</v>
      </c>
      <c r="K342" s="2">
        <v>0.2</v>
      </c>
      <c r="L342" s="2">
        <v>0</v>
      </c>
      <c r="M342" s="2">
        <v>0.1</v>
      </c>
      <c r="N342" s="2">
        <v>0.5</v>
      </c>
      <c r="O342" s="2">
        <v>2.5</v>
      </c>
      <c r="P342" s="2">
        <v>0.64700000000000002</v>
      </c>
      <c r="Q342" s="2">
        <v>13.7</v>
      </c>
      <c r="R342" s="2">
        <v>0.8</v>
      </c>
      <c r="S342" s="2">
        <v>1.6</v>
      </c>
      <c r="T342" s="2">
        <v>0.2</v>
      </c>
      <c r="U342" s="5">
        <v>24</v>
      </c>
      <c r="V342" s="51">
        <f t="shared" si="25"/>
        <v>0.48273704268292678</v>
      </c>
      <c r="W342" s="51">
        <f t="shared" si="26"/>
        <v>5.2000000000000011</v>
      </c>
      <c r="X342" s="51">
        <f t="shared" si="27"/>
        <v>2.5102326219512197</v>
      </c>
      <c r="Y342" s="49">
        <f t="shared" si="28"/>
        <v>3.7769999999999997</v>
      </c>
      <c r="Z342" s="9">
        <f t="shared" si="29"/>
        <v>3.1436163109756095</v>
      </c>
    </row>
    <row r="343" spans="1:26" x14ac:dyDescent="0.2">
      <c r="A343" s="2" t="s">
        <v>353</v>
      </c>
      <c r="B343" s="2" t="s">
        <v>42</v>
      </c>
      <c r="C343" s="2">
        <v>41</v>
      </c>
      <c r="D343" s="2">
        <v>63</v>
      </c>
      <c r="E343" s="2">
        <v>10.7</v>
      </c>
      <c r="F343" s="2">
        <v>0.42699999999999999</v>
      </c>
      <c r="G343" s="2">
        <v>0.316</v>
      </c>
      <c r="H343" s="2">
        <v>0.63300000000000001</v>
      </c>
      <c r="I343" s="2">
        <v>2.1</v>
      </c>
      <c r="J343" s="2">
        <v>0.2</v>
      </c>
      <c r="K343" s="2">
        <v>0.3</v>
      </c>
      <c r="L343" s="2">
        <v>0.1</v>
      </c>
      <c r="M343" s="2">
        <v>0.5</v>
      </c>
      <c r="N343" s="2">
        <v>1.6</v>
      </c>
      <c r="O343" s="2">
        <v>3.7</v>
      </c>
      <c r="P343" s="2">
        <v>0.50700000000000001</v>
      </c>
      <c r="Q343" s="2">
        <v>17.399999999999999</v>
      </c>
      <c r="R343" s="2">
        <v>0.4</v>
      </c>
      <c r="S343" s="2">
        <v>-5.8</v>
      </c>
      <c r="T343" s="2">
        <v>-0.7</v>
      </c>
      <c r="U343" s="5">
        <v>-13</v>
      </c>
      <c r="V343" s="51">
        <f t="shared" si="25"/>
        <v>1.22180625</v>
      </c>
      <c r="W343" s="51">
        <f t="shared" si="26"/>
        <v>-2.72</v>
      </c>
      <c r="X343" s="51">
        <f t="shared" si="27"/>
        <v>-3.3233130000000002</v>
      </c>
      <c r="Y343" s="49">
        <f t="shared" si="28"/>
        <v>9.5656680000000005</v>
      </c>
      <c r="Z343" s="9">
        <f t="shared" si="29"/>
        <v>3.1211774999999999</v>
      </c>
    </row>
    <row r="344" spans="1:26" x14ac:dyDescent="0.2">
      <c r="A344" s="2" t="s">
        <v>476</v>
      </c>
      <c r="B344" s="2" t="s">
        <v>33</v>
      </c>
      <c r="C344" s="2">
        <v>42</v>
      </c>
      <c r="D344" s="2">
        <v>30</v>
      </c>
      <c r="E344" s="2">
        <v>8.4</v>
      </c>
      <c r="F344" s="2">
        <v>0.54200000000000004</v>
      </c>
      <c r="G344" s="2">
        <v>0.25</v>
      </c>
      <c r="H344" s="2">
        <v>0.71399999999999997</v>
      </c>
      <c r="I344" s="2">
        <v>1.8</v>
      </c>
      <c r="J344" s="2">
        <v>0.1</v>
      </c>
      <c r="K344" s="2">
        <v>0.2</v>
      </c>
      <c r="L344" s="2">
        <v>0.3</v>
      </c>
      <c r="M344" s="2">
        <v>0.2</v>
      </c>
      <c r="N344" s="2">
        <v>0.6</v>
      </c>
      <c r="O344" s="2">
        <v>2.4</v>
      </c>
      <c r="P344" s="2">
        <v>0.62</v>
      </c>
      <c r="Q344" s="2">
        <v>11.7</v>
      </c>
      <c r="R344" s="2">
        <v>0.6</v>
      </c>
      <c r="S344" s="2">
        <v>-2.6</v>
      </c>
      <c r="T344" s="2">
        <v>0</v>
      </c>
      <c r="U344" s="5">
        <v>12</v>
      </c>
      <c r="V344" s="51">
        <f t="shared" si="25"/>
        <v>0.31461585365853656</v>
      </c>
      <c r="W344" s="51">
        <f t="shared" si="26"/>
        <v>2.6400000000000006</v>
      </c>
      <c r="X344" s="51">
        <f t="shared" si="27"/>
        <v>0.83058585365853665</v>
      </c>
      <c r="Y344" s="49">
        <f t="shared" si="28"/>
        <v>5.3975999999999997</v>
      </c>
      <c r="Z344" s="9">
        <f t="shared" si="29"/>
        <v>3.1140929268292683</v>
      </c>
    </row>
    <row r="345" spans="1:26" x14ac:dyDescent="0.2">
      <c r="A345" s="2" t="s">
        <v>650</v>
      </c>
      <c r="B345" s="2" t="s">
        <v>38</v>
      </c>
      <c r="C345" s="2">
        <v>33</v>
      </c>
      <c r="D345" s="2">
        <v>51</v>
      </c>
      <c r="E345" s="2">
        <v>14.1</v>
      </c>
      <c r="F345" s="2">
        <v>0.376</v>
      </c>
      <c r="G345" s="2">
        <v>0.26700000000000002</v>
      </c>
      <c r="H345" s="2">
        <v>0.75900000000000001</v>
      </c>
      <c r="I345" s="2">
        <v>1.7</v>
      </c>
      <c r="J345" s="2">
        <v>0.8</v>
      </c>
      <c r="K345" s="2">
        <v>0.4</v>
      </c>
      <c r="L345" s="2">
        <v>0.3</v>
      </c>
      <c r="M345" s="2">
        <v>0.8</v>
      </c>
      <c r="N345" s="2">
        <v>1.1000000000000001</v>
      </c>
      <c r="O345" s="2">
        <v>3.5</v>
      </c>
      <c r="P345" s="2">
        <v>0.46899999999999997</v>
      </c>
      <c r="Q345" s="2">
        <v>13.7</v>
      </c>
      <c r="R345" s="2">
        <v>-0.3</v>
      </c>
      <c r="S345" s="2">
        <v>-4.2</v>
      </c>
      <c r="T345" s="2">
        <v>-0.4</v>
      </c>
      <c r="U345" s="5">
        <v>-24</v>
      </c>
      <c r="V345" s="51">
        <f t="shared" si="25"/>
        <v>0.8259784298780487</v>
      </c>
      <c r="W345" s="51">
        <f t="shared" si="26"/>
        <v>-5.080000000000001</v>
      </c>
      <c r="X345" s="51">
        <f t="shared" si="27"/>
        <v>-4.195970423780488</v>
      </c>
      <c r="Y345" s="49">
        <f t="shared" si="28"/>
        <v>10.36626</v>
      </c>
      <c r="Z345" s="9">
        <f t="shared" si="29"/>
        <v>3.0851447881097562</v>
      </c>
    </row>
    <row r="346" spans="1:26" x14ac:dyDescent="0.2">
      <c r="A346" s="2" t="s">
        <v>690</v>
      </c>
      <c r="B346" s="2" t="s">
        <v>27</v>
      </c>
      <c r="C346" s="2">
        <v>21</v>
      </c>
      <c r="D346" s="2">
        <v>40</v>
      </c>
      <c r="E346" s="2">
        <v>10</v>
      </c>
      <c r="F346" s="2">
        <v>0.40500000000000003</v>
      </c>
      <c r="G346" s="2">
        <v>0.29699999999999999</v>
      </c>
      <c r="H346" s="2">
        <v>0.92900000000000005</v>
      </c>
      <c r="I346" s="2">
        <v>1.5</v>
      </c>
      <c r="J346" s="2">
        <v>0.9</v>
      </c>
      <c r="K346" s="2">
        <v>0.2</v>
      </c>
      <c r="L346" s="2">
        <v>0.1</v>
      </c>
      <c r="M346" s="2">
        <v>0.6</v>
      </c>
      <c r="N346" s="2">
        <v>0.7</v>
      </c>
      <c r="O346" s="2">
        <v>2.4</v>
      </c>
      <c r="P346" s="2">
        <v>0.56200000000000006</v>
      </c>
      <c r="Q346" s="2">
        <v>12.1</v>
      </c>
      <c r="R346" s="2">
        <v>0.3</v>
      </c>
      <c r="S346" s="2">
        <v>-4.2</v>
      </c>
      <c r="T346" s="2">
        <v>-0.2</v>
      </c>
      <c r="U346" s="5">
        <v>-9</v>
      </c>
      <c r="V346" s="51">
        <f t="shared" si="25"/>
        <v>0.25823170731707312</v>
      </c>
      <c r="W346" s="51">
        <f t="shared" si="26"/>
        <v>-1.76</v>
      </c>
      <c r="X346" s="51">
        <f t="shared" si="27"/>
        <v>-0.45448780487804868</v>
      </c>
      <c r="Y346" s="49">
        <f t="shared" si="28"/>
        <v>6.5580800000000012</v>
      </c>
      <c r="Z346" s="9">
        <f t="shared" si="29"/>
        <v>3.0517960975609761</v>
      </c>
    </row>
    <row r="347" spans="1:26" x14ac:dyDescent="0.2">
      <c r="A347" s="2" t="s">
        <v>266</v>
      </c>
      <c r="B347" s="2" t="s">
        <v>37</v>
      </c>
      <c r="C347" s="2">
        <v>48</v>
      </c>
      <c r="D347" s="2">
        <v>7</v>
      </c>
      <c r="E347" s="2">
        <v>29.3</v>
      </c>
      <c r="F347" s="2">
        <v>0.54100000000000004</v>
      </c>
      <c r="G347" s="2">
        <v>0.42899999999999999</v>
      </c>
      <c r="H347" s="2">
        <v>0.69</v>
      </c>
      <c r="I347" s="2">
        <v>6.4</v>
      </c>
      <c r="J347" s="2">
        <v>1.3</v>
      </c>
      <c r="K347" s="2">
        <v>0.4</v>
      </c>
      <c r="L347" s="2">
        <v>0.4</v>
      </c>
      <c r="M347" s="2">
        <v>1.1000000000000001</v>
      </c>
      <c r="N347" s="2">
        <v>1.3</v>
      </c>
      <c r="O347" s="2">
        <v>12.7</v>
      </c>
      <c r="P347" s="2">
        <v>0.60299999999999998</v>
      </c>
      <c r="Q347" s="2">
        <v>18</v>
      </c>
      <c r="R347" s="2">
        <v>0.6</v>
      </c>
      <c r="S347" s="2">
        <v>-1.4</v>
      </c>
      <c r="T347" s="2">
        <v>0</v>
      </c>
      <c r="U347" s="5">
        <v>12</v>
      </c>
      <c r="V347" s="51">
        <f t="shared" si="25"/>
        <v>0.45021951219512202</v>
      </c>
      <c r="W347" s="51">
        <f t="shared" si="26"/>
        <v>2.6400000000000006</v>
      </c>
      <c r="X347" s="51">
        <f t="shared" si="27"/>
        <v>1.1885795121951224</v>
      </c>
      <c r="Y347" s="49">
        <f t="shared" si="28"/>
        <v>4.8406679999999991</v>
      </c>
      <c r="Z347" s="9">
        <f t="shared" si="29"/>
        <v>3.0146237560975608</v>
      </c>
    </row>
    <row r="348" spans="1:26" x14ac:dyDescent="0.2">
      <c r="A348" s="2" t="s">
        <v>694</v>
      </c>
      <c r="B348" s="2" t="s">
        <v>46</v>
      </c>
      <c r="C348" s="2">
        <v>10</v>
      </c>
      <c r="D348" s="2">
        <v>30</v>
      </c>
      <c r="E348" s="2">
        <v>13.3</v>
      </c>
      <c r="F348" s="2">
        <v>0.36399999999999999</v>
      </c>
      <c r="G348" s="2">
        <v>0.32700000000000001</v>
      </c>
      <c r="H348" s="2">
        <v>0.69199999999999995</v>
      </c>
      <c r="I348" s="2">
        <v>0.9</v>
      </c>
      <c r="J348" s="2">
        <v>2.4</v>
      </c>
      <c r="K348" s="2">
        <v>0.5</v>
      </c>
      <c r="L348" s="2">
        <v>0.1</v>
      </c>
      <c r="M348" s="2">
        <v>1.4</v>
      </c>
      <c r="N348" s="2">
        <v>1</v>
      </c>
      <c r="O348" s="2">
        <v>3.7</v>
      </c>
      <c r="P348" s="2">
        <v>0.44900000000000001</v>
      </c>
      <c r="Q348" s="2">
        <v>18.3</v>
      </c>
      <c r="R348" s="2">
        <v>-0.5</v>
      </c>
      <c r="S348" s="2">
        <v>-8.8000000000000007</v>
      </c>
      <c r="T348" s="2">
        <v>-0.7</v>
      </c>
      <c r="U348" s="5">
        <v>-28</v>
      </c>
      <c r="V348" s="51">
        <f t="shared" si="25"/>
        <v>0.18551067073170735</v>
      </c>
      <c r="W348" s="51">
        <f t="shared" si="26"/>
        <v>-6.08</v>
      </c>
      <c r="X348" s="51">
        <f t="shared" si="27"/>
        <v>-1.1279048780487806</v>
      </c>
      <c r="Y348" s="49">
        <f t="shared" si="28"/>
        <v>6.8895600000000012</v>
      </c>
      <c r="Z348" s="9">
        <f t="shared" si="29"/>
        <v>2.8808275609756104</v>
      </c>
    </row>
    <row r="349" spans="1:26" x14ac:dyDescent="0.2">
      <c r="A349" s="2" t="s">
        <v>576</v>
      </c>
      <c r="B349" s="2" t="s">
        <v>30</v>
      </c>
      <c r="C349" s="2">
        <v>42</v>
      </c>
      <c r="D349" s="2">
        <v>12</v>
      </c>
      <c r="E349" s="2">
        <v>24.3</v>
      </c>
      <c r="F349" s="2">
        <v>0.42</v>
      </c>
      <c r="G349" s="2">
        <v>0.35599999999999998</v>
      </c>
      <c r="H349" s="2">
        <v>1</v>
      </c>
      <c r="I349" s="2">
        <v>2.1</v>
      </c>
      <c r="J349" s="2">
        <v>3.1</v>
      </c>
      <c r="K349" s="2">
        <v>1.3</v>
      </c>
      <c r="L349" s="2">
        <v>0.2</v>
      </c>
      <c r="M349" s="2">
        <v>1.5</v>
      </c>
      <c r="N349" s="2">
        <v>1.8</v>
      </c>
      <c r="O349" s="2">
        <v>9.1999999999999993</v>
      </c>
      <c r="P349" s="2">
        <v>0.52700000000000002</v>
      </c>
      <c r="Q349" s="2">
        <v>18.899999999999999</v>
      </c>
      <c r="R349" s="2">
        <v>0.4</v>
      </c>
      <c r="S349" s="2">
        <v>-1.2</v>
      </c>
      <c r="T349" s="2">
        <v>0.1</v>
      </c>
      <c r="U349" s="5">
        <v>-6</v>
      </c>
      <c r="V349" s="51">
        <f t="shared" si="25"/>
        <v>0.58808963414634141</v>
      </c>
      <c r="W349" s="51">
        <f t="shared" si="26"/>
        <v>-1.0000000000000002</v>
      </c>
      <c r="X349" s="51">
        <f t="shared" si="27"/>
        <v>-0.58808963414634152</v>
      </c>
      <c r="Y349" s="49">
        <f t="shared" si="28"/>
        <v>6.3448319999999994</v>
      </c>
      <c r="Z349" s="9">
        <f t="shared" si="29"/>
        <v>2.8783711829268288</v>
      </c>
    </row>
    <row r="350" spans="1:26" x14ac:dyDescent="0.2">
      <c r="A350" s="2" t="s">
        <v>680</v>
      </c>
      <c r="B350" s="2" t="s">
        <v>44</v>
      </c>
      <c r="C350" s="2">
        <v>30</v>
      </c>
      <c r="D350" s="2">
        <v>11</v>
      </c>
      <c r="E350" s="2">
        <v>27.6</v>
      </c>
      <c r="F350" s="2">
        <v>0.42199999999999999</v>
      </c>
      <c r="G350" s="2">
        <v>0.28899999999999998</v>
      </c>
      <c r="H350" s="2">
        <v>0.66700000000000004</v>
      </c>
      <c r="I350" s="2">
        <v>5.6</v>
      </c>
      <c r="J350" s="2">
        <v>2.2999999999999998</v>
      </c>
      <c r="K350" s="2">
        <v>0.7</v>
      </c>
      <c r="L350" s="2">
        <v>0.3</v>
      </c>
      <c r="M350" s="2">
        <v>1.5</v>
      </c>
      <c r="N350" s="2">
        <v>2.2000000000000002</v>
      </c>
      <c r="O350" s="2">
        <v>11.4</v>
      </c>
      <c r="P350" s="2">
        <v>0.499</v>
      </c>
      <c r="Q350" s="2">
        <v>20.7</v>
      </c>
      <c r="R350" s="2">
        <v>0.2</v>
      </c>
      <c r="S350" s="2">
        <v>-2.2000000000000002</v>
      </c>
      <c r="T350" s="2">
        <v>0</v>
      </c>
      <c r="U350" s="5">
        <v>-12</v>
      </c>
      <c r="V350" s="51">
        <f t="shared" si="25"/>
        <v>0.47900304878048788</v>
      </c>
      <c r="W350" s="51">
        <f t="shared" si="26"/>
        <v>-2.3200000000000003</v>
      </c>
      <c r="X350" s="51">
        <f t="shared" si="27"/>
        <v>-1.1112870731707321</v>
      </c>
      <c r="Y350" s="49">
        <f t="shared" si="28"/>
        <v>6.6697839999999999</v>
      </c>
      <c r="Z350" s="9">
        <f t="shared" si="29"/>
        <v>2.7792484634146337</v>
      </c>
    </row>
    <row r="351" spans="1:26" x14ac:dyDescent="0.2">
      <c r="A351" s="2" t="s">
        <v>659</v>
      </c>
      <c r="B351" s="2" t="s">
        <v>46</v>
      </c>
      <c r="C351" s="2">
        <v>10</v>
      </c>
      <c r="D351" s="2">
        <v>17</v>
      </c>
      <c r="E351" s="2">
        <v>13.2</v>
      </c>
      <c r="F351" s="2">
        <v>0.43099999999999999</v>
      </c>
      <c r="G351" s="2">
        <v>0</v>
      </c>
      <c r="H351" s="2">
        <v>0.88900000000000001</v>
      </c>
      <c r="I351" s="2">
        <v>3.7</v>
      </c>
      <c r="J351" s="2">
        <v>1.1000000000000001</v>
      </c>
      <c r="K351" s="2">
        <v>0.5</v>
      </c>
      <c r="L351" s="2">
        <v>0.5</v>
      </c>
      <c r="M351" s="2">
        <v>0.6</v>
      </c>
      <c r="N351" s="2">
        <v>1.9</v>
      </c>
      <c r="O351" s="2">
        <v>4.0999999999999996</v>
      </c>
      <c r="P351" s="2">
        <v>0.46100000000000002</v>
      </c>
      <c r="Q351" s="2">
        <v>16.899999999999999</v>
      </c>
      <c r="R351" s="2">
        <v>0.2</v>
      </c>
      <c r="S351" s="2">
        <v>-4</v>
      </c>
      <c r="T351" s="2">
        <v>-0.1</v>
      </c>
      <c r="U351" s="5">
        <v>-12</v>
      </c>
      <c r="V351" s="51">
        <f t="shared" si="25"/>
        <v>9.6350609756097549E-2</v>
      </c>
      <c r="W351" s="51">
        <f t="shared" si="26"/>
        <v>-2.3600000000000003</v>
      </c>
      <c r="X351" s="51">
        <f t="shared" si="27"/>
        <v>-0.22738743902439024</v>
      </c>
      <c r="Y351" s="49">
        <f t="shared" si="28"/>
        <v>5.7664679999999997</v>
      </c>
      <c r="Z351" s="9">
        <f t="shared" si="29"/>
        <v>2.7695402804878047</v>
      </c>
    </row>
    <row r="352" spans="1:26" x14ac:dyDescent="0.2">
      <c r="A352" s="2" t="s">
        <v>462</v>
      </c>
      <c r="B352" s="2" t="s">
        <v>39</v>
      </c>
      <c r="C352" s="2">
        <v>17</v>
      </c>
      <c r="D352" s="2">
        <v>29</v>
      </c>
      <c r="E352" s="2">
        <v>20.7</v>
      </c>
      <c r="F352" s="2">
        <v>0.31</v>
      </c>
      <c r="G352" s="2">
        <v>0.28599999999999998</v>
      </c>
      <c r="H352" s="2">
        <v>0.85</v>
      </c>
      <c r="I352" s="2">
        <v>2.4</v>
      </c>
      <c r="J352" s="2">
        <v>0.7</v>
      </c>
      <c r="K352" s="2">
        <v>0.5</v>
      </c>
      <c r="L352" s="2">
        <v>0.2</v>
      </c>
      <c r="M352" s="2">
        <v>0.5</v>
      </c>
      <c r="N352" s="2">
        <v>1.2</v>
      </c>
      <c r="O352" s="2">
        <v>4</v>
      </c>
      <c r="P352" s="2">
        <v>0.42699999999999999</v>
      </c>
      <c r="Q352" s="2">
        <v>11</v>
      </c>
      <c r="R352" s="2">
        <v>-0.3</v>
      </c>
      <c r="S352" s="2">
        <v>-5</v>
      </c>
      <c r="T352" s="2">
        <v>-0.5</v>
      </c>
      <c r="U352" s="5">
        <v>-26</v>
      </c>
      <c r="V352" s="51">
        <f t="shared" si="25"/>
        <v>0.28520350609756095</v>
      </c>
      <c r="W352" s="51">
        <f t="shared" si="26"/>
        <v>-5.5200000000000005</v>
      </c>
      <c r="X352" s="51">
        <f t="shared" si="27"/>
        <v>-1.5743233536585366</v>
      </c>
      <c r="Y352" s="49">
        <f t="shared" si="28"/>
        <v>7.0040799999999992</v>
      </c>
      <c r="Z352" s="9">
        <f t="shared" si="29"/>
        <v>2.7148783231707312</v>
      </c>
    </row>
    <row r="353" spans="1:26" x14ac:dyDescent="0.2">
      <c r="A353" s="2" t="s">
        <v>708</v>
      </c>
      <c r="B353" s="2" t="s">
        <v>39</v>
      </c>
      <c r="C353" s="2">
        <v>17</v>
      </c>
      <c r="D353" s="2">
        <v>25</v>
      </c>
      <c r="E353" s="2">
        <v>12.8</v>
      </c>
      <c r="F353" s="2">
        <v>0.41299999999999998</v>
      </c>
      <c r="G353" s="3"/>
      <c r="H353" s="2">
        <v>0.65800000000000003</v>
      </c>
      <c r="I353" s="2">
        <v>2.9</v>
      </c>
      <c r="J353" s="2">
        <v>0.6</v>
      </c>
      <c r="K353" s="2">
        <v>0.2</v>
      </c>
      <c r="L353" s="2">
        <v>0.4</v>
      </c>
      <c r="M353" s="2">
        <v>0.5</v>
      </c>
      <c r="N353" s="2">
        <v>1.7</v>
      </c>
      <c r="O353" s="2">
        <v>3.5</v>
      </c>
      <c r="P353" s="2">
        <v>0.47399999999999998</v>
      </c>
      <c r="Q353" s="2">
        <v>14.3</v>
      </c>
      <c r="R353" s="2">
        <v>0.3</v>
      </c>
      <c r="S353" s="2">
        <v>-4.3</v>
      </c>
      <c r="T353" s="2">
        <v>-0.2</v>
      </c>
      <c r="U353" s="5">
        <v>-9</v>
      </c>
      <c r="V353" s="51">
        <f t="shared" si="25"/>
        <v>0.19764227642276422</v>
      </c>
      <c r="W353" s="51">
        <f t="shared" si="26"/>
        <v>-1.76</v>
      </c>
      <c r="X353" s="51">
        <f t="shared" si="27"/>
        <v>-0.34785040650406501</v>
      </c>
      <c r="Y353" s="49">
        <f t="shared" si="28"/>
        <v>5.6389999999999993</v>
      </c>
      <c r="Z353" s="9">
        <f t="shared" si="29"/>
        <v>2.645574796747967</v>
      </c>
    </row>
    <row r="354" spans="1:26" x14ac:dyDescent="0.2">
      <c r="A354" s="2" t="s">
        <v>482</v>
      </c>
      <c r="B354" s="2" t="s">
        <v>47</v>
      </c>
      <c r="C354" s="2">
        <v>44</v>
      </c>
      <c r="D354" s="2">
        <v>38</v>
      </c>
      <c r="E354" s="2">
        <v>10.1</v>
      </c>
      <c r="F354" s="2">
        <v>0.39700000000000002</v>
      </c>
      <c r="G354" s="2">
        <v>0.38</v>
      </c>
      <c r="H354" s="2">
        <v>0.72499999999999998</v>
      </c>
      <c r="I354" s="2">
        <v>1.2</v>
      </c>
      <c r="J354" s="2">
        <v>0.7</v>
      </c>
      <c r="K354" s="2">
        <v>0.2</v>
      </c>
      <c r="L354" s="2">
        <v>0</v>
      </c>
      <c r="M354" s="2">
        <v>0.5</v>
      </c>
      <c r="N354" s="2">
        <v>0.7</v>
      </c>
      <c r="O354" s="2">
        <v>4</v>
      </c>
      <c r="P354" s="2">
        <v>0.51100000000000001</v>
      </c>
      <c r="Q354" s="2">
        <v>19.100000000000001</v>
      </c>
      <c r="R354" s="2">
        <v>0.5</v>
      </c>
      <c r="S354" s="2">
        <v>-3.6</v>
      </c>
      <c r="T354" s="2">
        <v>-0.2</v>
      </c>
      <c r="U354" s="5">
        <v>-5</v>
      </c>
      <c r="V354" s="51">
        <f t="shared" si="25"/>
        <v>0.81947540650406514</v>
      </c>
      <c r="W354" s="51">
        <f t="shared" si="26"/>
        <v>-0.88</v>
      </c>
      <c r="X354" s="51">
        <f t="shared" si="27"/>
        <v>-0.72113835772357737</v>
      </c>
      <c r="Y354" s="49">
        <f t="shared" si="28"/>
        <v>5.979680000000001</v>
      </c>
      <c r="Z354" s="9">
        <f t="shared" si="29"/>
        <v>2.6292708211382116</v>
      </c>
    </row>
    <row r="355" spans="1:26" x14ac:dyDescent="0.2">
      <c r="A355" s="2" t="s">
        <v>603</v>
      </c>
      <c r="B355" s="2" t="s">
        <v>23</v>
      </c>
      <c r="C355" s="2">
        <v>33</v>
      </c>
      <c r="D355" s="2">
        <v>47</v>
      </c>
      <c r="E355" s="2">
        <v>7.9</v>
      </c>
      <c r="F355" s="2">
        <v>0.35499999999999998</v>
      </c>
      <c r="G355" s="2">
        <v>0.36499999999999999</v>
      </c>
      <c r="H355" s="3"/>
      <c r="I355" s="2">
        <v>1.1000000000000001</v>
      </c>
      <c r="J355" s="2">
        <v>0.9</v>
      </c>
      <c r="K355" s="2">
        <v>0.3</v>
      </c>
      <c r="L355" s="2">
        <v>0.1</v>
      </c>
      <c r="M355" s="2">
        <v>0.4</v>
      </c>
      <c r="N355" s="2">
        <v>1.1000000000000001</v>
      </c>
      <c r="O355" s="2">
        <v>1.3</v>
      </c>
      <c r="P355" s="2">
        <v>0.50800000000000001</v>
      </c>
      <c r="Q355" s="2">
        <v>9.3000000000000007</v>
      </c>
      <c r="R355" s="2">
        <v>0.3</v>
      </c>
      <c r="S355" s="2">
        <v>-2.7</v>
      </c>
      <c r="T355" s="2">
        <v>-0.1</v>
      </c>
      <c r="U355" s="5">
        <v>-9</v>
      </c>
      <c r="V355" s="51">
        <f t="shared" si="25"/>
        <v>0.28951211890243905</v>
      </c>
      <c r="W355" s="51">
        <f t="shared" si="26"/>
        <v>-1.72</v>
      </c>
      <c r="X355" s="51">
        <f t="shared" si="27"/>
        <v>-0.49796084451219519</v>
      </c>
      <c r="Y355" s="49">
        <f t="shared" si="28"/>
        <v>5.697152</v>
      </c>
      <c r="Z355" s="9">
        <f t="shared" si="29"/>
        <v>2.5995955777439024</v>
      </c>
    </row>
    <row r="356" spans="1:26" x14ac:dyDescent="0.2">
      <c r="A356" s="2" t="s">
        <v>214</v>
      </c>
      <c r="B356" s="2" t="s">
        <v>21</v>
      </c>
      <c r="C356" s="2">
        <v>48</v>
      </c>
      <c r="D356" s="2">
        <v>37</v>
      </c>
      <c r="E356" s="2">
        <v>7</v>
      </c>
      <c r="F356" s="2">
        <v>0.377</v>
      </c>
      <c r="G356" s="2">
        <v>0.111</v>
      </c>
      <c r="H356" s="2">
        <v>0.75</v>
      </c>
      <c r="I356" s="2">
        <v>2</v>
      </c>
      <c r="J356" s="2">
        <v>0.4</v>
      </c>
      <c r="K356" s="2">
        <v>0.1</v>
      </c>
      <c r="L356" s="2">
        <v>0.1</v>
      </c>
      <c r="M356" s="2">
        <v>0.1</v>
      </c>
      <c r="N356" s="2">
        <v>0.7</v>
      </c>
      <c r="O356" s="2">
        <v>1.6</v>
      </c>
      <c r="P356" s="2">
        <v>0.434</v>
      </c>
      <c r="Q356" s="2">
        <v>12.8</v>
      </c>
      <c r="R356" s="2">
        <v>0.4</v>
      </c>
      <c r="S356" s="2">
        <v>-4.5</v>
      </c>
      <c r="T356" s="2">
        <v>-0.2</v>
      </c>
      <c r="U356" s="5">
        <v>-4</v>
      </c>
      <c r="V356" s="51">
        <f t="shared" si="25"/>
        <v>0.40429268292682929</v>
      </c>
      <c r="W356" s="51">
        <f t="shared" si="26"/>
        <v>-0.72</v>
      </c>
      <c r="X356" s="51">
        <f t="shared" si="27"/>
        <v>-0.29109073170731709</v>
      </c>
      <c r="Y356" s="49">
        <f t="shared" si="28"/>
        <v>5.1717120000000003</v>
      </c>
      <c r="Z356" s="9">
        <f t="shared" si="29"/>
        <v>2.4403106341463414</v>
      </c>
    </row>
    <row r="357" spans="1:26" x14ac:dyDescent="0.2">
      <c r="A357" s="2" t="s">
        <v>550</v>
      </c>
      <c r="B357" s="2" t="s">
        <v>31</v>
      </c>
      <c r="C357" s="2">
        <v>45</v>
      </c>
      <c r="D357" s="2">
        <v>41</v>
      </c>
      <c r="E357" s="2">
        <v>9.4</v>
      </c>
      <c r="F357" s="2">
        <v>0.36699999999999999</v>
      </c>
      <c r="G357" s="2">
        <v>0.217</v>
      </c>
      <c r="H357" s="2">
        <v>0.8</v>
      </c>
      <c r="I357" s="2">
        <v>1.2</v>
      </c>
      <c r="J357" s="2">
        <v>1.6</v>
      </c>
      <c r="K357" s="2">
        <v>0.4</v>
      </c>
      <c r="L357" s="2">
        <v>0</v>
      </c>
      <c r="M357" s="2">
        <v>0.8</v>
      </c>
      <c r="N357" s="2">
        <v>0.7</v>
      </c>
      <c r="O357" s="2">
        <v>3.8</v>
      </c>
      <c r="P357" s="2">
        <v>0.42799999999999999</v>
      </c>
      <c r="Q357" s="2">
        <v>24.4</v>
      </c>
      <c r="R357" s="2">
        <v>-0.1</v>
      </c>
      <c r="S357" s="2">
        <v>-5.4</v>
      </c>
      <c r="T357" s="2">
        <v>-0.3</v>
      </c>
      <c r="U357" s="5">
        <v>-17</v>
      </c>
      <c r="V357" s="51">
        <f t="shared" si="25"/>
        <v>1.0751249999999999</v>
      </c>
      <c r="W357" s="51">
        <f t="shared" si="26"/>
        <v>-3.5600000000000005</v>
      </c>
      <c r="X357" s="51">
        <f t="shared" si="27"/>
        <v>-3.827445</v>
      </c>
      <c r="Y357" s="49">
        <f t="shared" si="28"/>
        <v>8.4728960000000004</v>
      </c>
      <c r="Z357" s="9">
        <f t="shared" si="29"/>
        <v>2.3227255000000002</v>
      </c>
    </row>
    <row r="358" spans="1:26" x14ac:dyDescent="0.2">
      <c r="A358" s="2" t="s">
        <v>669</v>
      </c>
      <c r="B358" s="2" t="s">
        <v>44</v>
      </c>
      <c r="C358" s="2">
        <v>30</v>
      </c>
      <c r="D358" s="2">
        <v>14</v>
      </c>
      <c r="E358" s="2">
        <v>19.899999999999999</v>
      </c>
      <c r="F358" s="2">
        <v>0.40600000000000003</v>
      </c>
      <c r="G358" s="2">
        <v>0.375</v>
      </c>
      <c r="H358" s="2">
        <v>0.52400000000000002</v>
      </c>
      <c r="I358" s="2">
        <v>3.4</v>
      </c>
      <c r="J358" s="2">
        <v>1.1000000000000001</v>
      </c>
      <c r="K358" s="2">
        <v>0.7</v>
      </c>
      <c r="L358" s="2">
        <v>0.1</v>
      </c>
      <c r="M358" s="2">
        <v>0.8</v>
      </c>
      <c r="N358" s="2">
        <v>1.2</v>
      </c>
      <c r="O358" s="2">
        <v>5.6</v>
      </c>
      <c r="P358" s="2">
        <v>0.505</v>
      </c>
      <c r="Q358" s="2">
        <v>14.1</v>
      </c>
      <c r="R358" s="2">
        <v>0.2</v>
      </c>
      <c r="S358" s="2">
        <v>-2.6</v>
      </c>
      <c r="T358" s="2">
        <v>0</v>
      </c>
      <c r="U358" s="5">
        <v>-11</v>
      </c>
      <c r="V358" s="51">
        <f t="shared" si="25"/>
        <v>0.29941006097560974</v>
      </c>
      <c r="W358" s="51">
        <f t="shared" si="26"/>
        <v>-2.12</v>
      </c>
      <c r="X358" s="51">
        <f t="shared" si="27"/>
        <v>-0.63474932926829264</v>
      </c>
      <c r="Y358" s="49">
        <f t="shared" si="28"/>
        <v>5.0164800000000005</v>
      </c>
      <c r="Z358" s="9">
        <f t="shared" si="29"/>
        <v>2.1908653353658538</v>
      </c>
    </row>
    <row r="359" spans="1:26" x14ac:dyDescent="0.2">
      <c r="A359" s="2" t="s">
        <v>636</v>
      </c>
      <c r="B359" s="2" t="s">
        <v>32</v>
      </c>
      <c r="C359" s="2">
        <v>33</v>
      </c>
      <c r="D359" s="2">
        <v>23</v>
      </c>
      <c r="E359" s="2">
        <v>20</v>
      </c>
      <c r="F359" s="2">
        <v>0.32600000000000001</v>
      </c>
      <c r="G359" s="2">
        <v>0.247</v>
      </c>
      <c r="H359" s="2">
        <v>0.84599999999999997</v>
      </c>
      <c r="I359" s="2">
        <v>2</v>
      </c>
      <c r="J359" s="2">
        <v>4</v>
      </c>
      <c r="K359" s="2">
        <v>0.4</v>
      </c>
      <c r="L359" s="2">
        <v>0</v>
      </c>
      <c r="M359" s="2">
        <v>1.7</v>
      </c>
      <c r="N359" s="2">
        <v>1.8</v>
      </c>
      <c r="O359" s="2">
        <v>5.7</v>
      </c>
      <c r="P359" s="2">
        <v>0.435</v>
      </c>
      <c r="Q359" s="2">
        <v>18.5</v>
      </c>
      <c r="R359" s="2">
        <v>-0.3</v>
      </c>
      <c r="S359" s="2">
        <v>-6.9</v>
      </c>
      <c r="T359" s="2">
        <v>-0.6</v>
      </c>
      <c r="U359" s="5">
        <v>-23</v>
      </c>
      <c r="V359" s="51">
        <f t="shared" si="25"/>
        <v>0.71349085365853659</v>
      </c>
      <c r="W359" s="51">
        <f t="shared" si="26"/>
        <v>-4.9600000000000009</v>
      </c>
      <c r="X359" s="51">
        <f t="shared" si="27"/>
        <v>-3.5389146341463422</v>
      </c>
      <c r="Y359" s="49">
        <f t="shared" si="28"/>
        <v>7.8931399999999998</v>
      </c>
      <c r="Z359" s="9">
        <f t="shared" si="29"/>
        <v>2.177112682926829</v>
      </c>
    </row>
    <row r="360" spans="1:26" x14ac:dyDescent="0.2">
      <c r="A360" s="2" t="s">
        <v>675</v>
      </c>
      <c r="B360" s="2" t="s">
        <v>42</v>
      </c>
      <c r="C360" s="2">
        <v>41</v>
      </c>
      <c r="D360" s="2">
        <v>30</v>
      </c>
      <c r="E360" s="2">
        <v>10.199999999999999</v>
      </c>
      <c r="F360" s="2">
        <v>0.32</v>
      </c>
      <c r="G360" s="2">
        <v>0.17100000000000001</v>
      </c>
      <c r="H360" s="2">
        <v>0.64300000000000002</v>
      </c>
      <c r="I360" s="2">
        <v>2.8</v>
      </c>
      <c r="J360" s="2">
        <v>0.4</v>
      </c>
      <c r="K360" s="2">
        <v>0.3</v>
      </c>
      <c r="L360" s="2">
        <v>0.4</v>
      </c>
      <c r="M360" s="2">
        <v>0.4</v>
      </c>
      <c r="N360" s="2">
        <v>1.3</v>
      </c>
      <c r="O360" s="2">
        <v>2.7</v>
      </c>
      <c r="P360" s="2">
        <v>0.376</v>
      </c>
      <c r="Q360" s="2">
        <v>17.5</v>
      </c>
      <c r="R360" s="2">
        <v>0</v>
      </c>
      <c r="S360" s="2">
        <v>-5</v>
      </c>
      <c r="T360" s="2">
        <v>-0.2</v>
      </c>
      <c r="U360" s="5">
        <v>-19</v>
      </c>
      <c r="V360" s="51">
        <f t="shared" si="25"/>
        <v>0.55781250000000004</v>
      </c>
      <c r="W360" s="51">
        <f t="shared" si="26"/>
        <v>-3.8800000000000003</v>
      </c>
      <c r="X360" s="51">
        <f t="shared" si="27"/>
        <v>-2.1643125000000003</v>
      </c>
      <c r="Y360" s="49">
        <f t="shared" si="28"/>
        <v>6.4502399999999991</v>
      </c>
      <c r="Z360" s="9">
        <f t="shared" si="29"/>
        <v>2.1429637499999994</v>
      </c>
    </row>
    <row r="361" spans="1:26" x14ac:dyDescent="0.2">
      <c r="A361" s="2" t="s">
        <v>513</v>
      </c>
      <c r="B361" s="2" t="s">
        <v>40</v>
      </c>
      <c r="C361" s="2">
        <v>29</v>
      </c>
      <c r="D361" s="2">
        <v>52</v>
      </c>
      <c r="E361" s="2">
        <v>9.3000000000000007</v>
      </c>
      <c r="F361" s="2">
        <v>0.36599999999999999</v>
      </c>
      <c r="G361" s="2">
        <v>0.28100000000000003</v>
      </c>
      <c r="H361" s="2">
        <v>0.65400000000000003</v>
      </c>
      <c r="I361" s="2">
        <v>2.1</v>
      </c>
      <c r="J361" s="2">
        <v>0.6</v>
      </c>
      <c r="K361" s="2">
        <v>0.3</v>
      </c>
      <c r="L361" s="2">
        <v>0.2</v>
      </c>
      <c r="M361" s="2">
        <v>0.7</v>
      </c>
      <c r="N361" s="2">
        <v>1.5</v>
      </c>
      <c r="O361" s="2">
        <v>2.5</v>
      </c>
      <c r="P361" s="2">
        <v>0.42199999999999999</v>
      </c>
      <c r="Q361" s="2">
        <v>17.7</v>
      </c>
      <c r="R361" s="2">
        <v>-0.5</v>
      </c>
      <c r="S361" s="2">
        <v>-6.1</v>
      </c>
      <c r="T361" s="2">
        <v>-0.5</v>
      </c>
      <c r="U361" s="5">
        <v>-27</v>
      </c>
      <c r="V361" s="51">
        <f t="shared" si="25"/>
        <v>0.63067042682926833</v>
      </c>
      <c r="W361" s="51">
        <f t="shared" si="26"/>
        <v>-5.8000000000000007</v>
      </c>
      <c r="X361" s="51">
        <f t="shared" si="27"/>
        <v>-3.6578884756097567</v>
      </c>
      <c r="Y361" s="49">
        <f t="shared" si="28"/>
        <v>7.8519999999999994</v>
      </c>
      <c r="Z361" s="9">
        <f t="shared" si="29"/>
        <v>2.0970557621951214</v>
      </c>
    </row>
    <row r="362" spans="1:26" x14ac:dyDescent="0.2">
      <c r="A362" s="2" t="s">
        <v>643</v>
      </c>
      <c r="B362" s="2" t="s">
        <v>46</v>
      </c>
      <c r="C362" s="2">
        <v>10</v>
      </c>
      <c r="D362" s="2">
        <v>17</v>
      </c>
      <c r="E362" s="2">
        <v>8.5</v>
      </c>
      <c r="F362" s="2">
        <v>0.41499999999999998</v>
      </c>
      <c r="G362" s="2">
        <v>0.36399999999999999</v>
      </c>
      <c r="H362" s="2">
        <v>0.61899999999999999</v>
      </c>
      <c r="I362" s="2">
        <v>2.2000000000000002</v>
      </c>
      <c r="J362" s="2">
        <v>0.2</v>
      </c>
      <c r="K362" s="2">
        <v>0.3</v>
      </c>
      <c r="L362" s="2">
        <v>0.4</v>
      </c>
      <c r="M362" s="2">
        <v>0.1</v>
      </c>
      <c r="N362" s="2">
        <v>0.6</v>
      </c>
      <c r="O362" s="2">
        <v>3.6</v>
      </c>
      <c r="P362" s="2">
        <v>0.49</v>
      </c>
      <c r="Q362" s="2">
        <v>19.399999999999999</v>
      </c>
      <c r="R362" s="2">
        <v>0.3</v>
      </c>
      <c r="S362" s="2">
        <v>-4.5</v>
      </c>
      <c r="T362" s="2">
        <v>-0.1</v>
      </c>
      <c r="U362" s="5">
        <v>0</v>
      </c>
      <c r="V362" s="51">
        <f t="shared" si="25"/>
        <v>7.1222052845528447E-2</v>
      </c>
      <c r="W362" s="51">
        <f t="shared" si="26"/>
        <v>7.9999999999999988E-2</v>
      </c>
      <c r="X362" s="51">
        <f t="shared" si="27"/>
        <v>5.6977642276422749E-3</v>
      </c>
      <c r="Y362" s="49">
        <f t="shared" si="28"/>
        <v>4.1507200000000006</v>
      </c>
      <c r="Z362" s="9">
        <f t="shared" si="29"/>
        <v>2.0782088821138216</v>
      </c>
    </row>
    <row r="363" spans="1:26" x14ac:dyDescent="0.2">
      <c r="A363" s="2" t="s">
        <v>531</v>
      </c>
      <c r="B363" s="2" t="s">
        <v>32</v>
      </c>
      <c r="C363" s="2">
        <v>33</v>
      </c>
      <c r="D363" s="2">
        <v>70</v>
      </c>
      <c r="E363" s="2">
        <v>14.3</v>
      </c>
      <c r="F363" s="2">
        <v>0.30499999999999999</v>
      </c>
      <c r="G363" s="2">
        <v>0.29299999999999998</v>
      </c>
      <c r="H363" s="2">
        <v>0.8</v>
      </c>
      <c r="I363" s="2">
        <v>1.3</v>
      </c>
      <c r="J363" s="2">
        <v>0.6</v>
      </c>
      <c r="K363" s="2">
        <v>0.4</v>
      </c>
      <c r="L363" s="2">
        <v>0.2</v>
      </c>
      <c r="M363" s="2">
        <v>0.4</v>
      </c>
      <c r="N363" s="2">
        <v>1</v>
      </c>
      <c r="O363" s="2">
        <v>3.1</v>
      </c>
      <c r="P363" s="2">
        <v>0.39800000000000002</v>
      </c>
      <c r="Q363" s="2">
        <v>13.5</v>
      </c>
      <c r="R363" s="2">
        <v>-0.8</v>
      </c>
      <c r="S363" s="2">
        <v>-6.1</v>
      </c>
      <c r="T363" s="2">
        <v>-1</v>
      </c>
      <c r="U363" s="5">
        <v>-29</v>
      </c>
      <c r="V363" s="51">
        <f t="shared" si="25"/>
        <v>1.1329916158536586</v>
      </c>
      <c r="W363" s="51">
        <f t="shared" si="26"/>
        <v>-6.5200000000000005</v>
      </c>
      <c r="X363" s="51">
        <f t="shared" si="27"/>
        <v>-7.3871053353658542</v>
      </c>
      <c r="Y363" s="49">
        <f t="shared" si="28"/>
        <v>11.462639999999999</v>
      </c>
      <c r="Z363" s="9">
        <f t="shared" si="29"/>
        <v>2.0377673323170722</v>
      </c>
    </row>
    <row r="364" spans="1:26" x14ac:dyDescent="0.2">
      <c r="A364" s="2" t="s">
        <v>233</v>
      </c>
      <c r="B364" s="2" t="s">
        <v>41</v>
      </c>
      <c r="C364" s="2">
        <v>48</v>
      </c>
      <c r="D364" s="2">
        <v>36</v>
      </c>
      <c r="E364" s="2">
        <v>8.8000000000000007</v>
      </c>
      <c r="F364" s="2">
        <v>0.36699999999999999</v>
      </c>
      <c r="G364" s="2">
        <v>0.30199999999999999</v>
      </c>
      <c r="H364" s="2">
        <v>0.85699999999999998</v>
      </c>
      <c r="I364" s="2">
        <v>1</v>
      </c>
      <c r="J364" s="2">
        <v>0.4</v>
      </c>
      <c r="K364" s="2">
        <v>0.4</v>
      </c>
      <c r="L364" s="2">
        <v>0.1</v>
      </c>
      <c r="M364" s="2">
        <v>0.3</v>
      </c>
      <c r="N364" s="2">
        <v>0.8</v>
      </c>
      <c r="O364" s="2">
        <v>2.7</v>
      </c>
      <c r="P364" s="2">
        <v>0.48</v>
      </c>
      <c r="Q364" s="2">
        <v>15.1</v>
      </c>
      <c r="R364" s="2">
        <v>0.3</v>
      </c>
      <c r="S364" s="2">
        <v>-3.5</v>
      </c>
      <c r="T364" s="2">
        <v>-0.1</v>
      </c>
      <c r="U364" s="5">
        <v>-10</v>
      </c>
      <c r="V364" s="51">
        <f t="shared" si="25"/>
        <v>0.58337560975609759</v>
      </c>
      <c r="W364" s="51">
        <f t="shared" si="26"/>
        <v>-1.92</v>
      </c>
      <c r="X364" s="51">
        <f t="shared" si="27"/>
        <v>-1.1200811707317073</v>
      </c>
      <c r="Y364" s="49">
        <f t="shared" si="28"/>
        <v>5.0342400000000005</v>
      </c>
      <c r="Z364" s="9">
        <f t="shared" si="29"/>
        <v>1.9570794146341466</v>
      </c>
    </row>
    <row r="365" spans="1:26" x14ac:dyDescent="0.2">
      <c r="A365" s="2" t="s">
        <v>602</v>
      </c>
      <c r="B365" s="2" t="s">
        <v>34</v>
      </c>
      <c r="C365" s="2">
        <v>41</v>
      </c>
      <c r="D365" s="2">
        <v>37</v>
      </c>
      <c r="E365" s="2">
        <v>6.4</v>
      </c>
      <c r="F365" s="2">
        <v>0.40300000000000002</v>
      </c>
      <c r="G365" s="2">
        <v>0.28000000000000003</v>
      </c>
      <c r="H365" s="2">
        <v>0.8</v>
      </c>
      <c r="I365" s="2">
        <v>1.1000000000000001</v>
      </c>
      <c r="J365" s="2">
        <v>0.3</v>
      </c>
      <c r="K365" s="2">
        <v>0.2</v>
      </c>
      <c r="L365" s="2">
        <v>0.2</v>
      </c>
      <c r="M365" s="2">
        <v>0.5</v>
      </c>
      <c r="N365" s="2">
        <v>0.8</v>
      </c>
      <c r="O365" s="2">
        <v>2.4</v>
      </c>
      <c r="P365" s="2">
        <v>0.52200000000000002</v>
      </c>
      <c r="Q365" s="2">
        <v>18.7</v>
      </c>
      <c r="R365" s="2">
        <v>0.2</v>
      </c>
      <c r="S365" s="2">
        <v>-5</v>
      </c>
      <c r="T365" s="2">
        <v>-0.2</v>
      </c>
      <c r="U365" s="5">
        <v>-9</v>
      </c>
      <c r="V365" s="51">
        <f t="shared" si="25"/>
        <v>0.46126666666666671</v>
      </c>
      <c r="W365" s="51">
        <f t="shared" si="26"/>
        <v>-1.8</v>
      </c>
      <c r="X365" s="51">
        <f t="shared" si="27"/>
        <v>-0.83028000000000013</v>
      </c>
      <c r="Y365" s="49">
        <f t="shared" si="28"/>
        <v>4.3257440000000011</v>
      </c>
      <c r="Z365" s="9">
        <f t="shared" si="29"/>
        <v>1.7477320000000005</v>
      </c>
    </row>
    <row r="366" spans="1:26" x14ac:dyDescent="0.2">
      <c r="A366" s="2" t="s">
        <v>632</v>
      </c>
      <c r="B366" s="2" t="s">
        <v>23</v>
      </c>
      <c r="C366" s="2">
        <v>33</v>
      </c>
      <c r="D366" s="2">
        <v>21</v>
      </c>
      <c r="E366" s="2">
        <v>14.5</v>
      </c>
      <c r="F366" s="2">
        <v>0.35699999999999998</v>
      </c>
      <c r="G366" s="2">
        <v>0.32500000000000001</v>
      </c>
      <c r="H366" s="2">
        <v>0.76500000000000001</v>
      </c>
      <c r="I366" s="2">
        <v>1.5</v>
      </c>
      <c r="J366" s="2">
        <v>0.7</v>
      </c>
      <c r="K366" s="2">
        <v>0.3</v>
      </c>
      <c r="L366" s="2">
        <v>0.3</v>
      </c>
      <c r="M366" s="2">
        <v>0.3</v>
      </c>
      <c r="N366" s="2">
        <v>1.9</v>
      </c>
      <c r="O366" s="2">
        <v>3.6</v>
      </c>
      <c r="P366" s="2">
        <v>0.49</v>
      </c>
      <c r="Q366" s="2">
        <v>12</v>
      </c>
      <c r="R366" s="2">
        <v>0.3</v>
      </c>
      <c r="S366" s="2">
        <v>-2.8</v>
      </c>
      <c r="T366" s="2">
        <v>-0.1</v>
      </c>
      <c r="U366" s="5">
        <v>-5</v>
      </c>
      <c r="V366" s="51">
        <f t="shared" si="25"/>
        <v>0.30635670731707315</v>
      </c>
      <c r="W366" s="51">
        <f t="shared" si="26"/>
        <v>-0.92</v>
      </c>
      <c r="X366" s="51">
        <f t="shared" si="27"/>
        <v>-0.28184817073170731</v>
      </c>
      <c r="Y366" s="49">
        <f t="shared" si="28"/>
        <v>3.5397600000000007</v>
      </c>
      <c r="Z366" s="9">
        <f t="shared" si="29"/>
        <v>1.6289559146341466</v>
      </c>
    </row>
    <row r="367" spans="1:26" x14ac:dyDescent="0.2">
      <c r="A367" s="2" t="s">
        <v>505</v>
      </c>
      <c r="B367" s="2" t="s">
        <v>30</v>
      </c>
      <c r="C367" s="2">
        <v>42</v>
      </c>
      <c r="D367" s="2">
        <v>14</v>
      </c>
      <c r="E367" s="2">
        <v>17.399999999999999</v>
      </c>
      <c r="F367" s="2">
        <v>0.41599999999999998</v>
      </c>
      <c r="G367" s="2">
        <v>0.39100000000000001</v>
      </c>
      <c r="H367" s="2">
        <v>0.5</v>
      </c>
      <c r="I367" s="2">
        <v>2.2000000000000002</v>
      </c>
      <c r="J367" s="2">
        <v>1.6</v>
      </c>
      <c r="K367" s="2">
        <v>0.9</v>
      </c>
      <c r="L367" s="2">
        <v>0.2</v>
      </c>
      <c r="M367" s="2">
        <v>1.1000000000000001</v>
      </c>
      <c r="N367" s="2">
        <v>1.8</v>
      </c>
      <c r="O367" s="2">
        <v>5.7</v>
      </c>
      <c r="P367" s="2">
        <v>0.48099999999999998</v>
      </c>
      <c r="Q367" s="2">
        <v>18</v>
      </c>
      <c r="R367" s="2">
        <v>0.1</v>
      </c>
      <c r="S367" s="2">
        <v>-3.1</v>
      </c>
      <c r="T367" s="2">
        <v>-0.1</v>
      </c>
      <c r="U367" s="5">
        <v>-15</v>
      </c>
      <c r="V367" s="51">
        <f t="shared" si="25"/>
        <v>0.467890243902439</v>
      </c>
      <c r="W367" s="51">
        <f t="shared" si="26"/>
        <v>-3</v>
      </c>
      <c r="X367" s="51">
        <f t="shared" si="27"/>
        <v>-1.4036707317073169</v>
      </c>
      <c r="Y367" s="49">
        <f t="shared" si="28"/>
        <v>4.5817520000000007</v>
      </c>
      <c r="Z367" s="9">
        <f t="shared" si="29"/>
        <v>1.5890406341463419</v>
      </c>
    </row>
    <row r="368" spans="1:26" x14ac:dyDescent="0.2">
      <c r="A368" s="2" t="s">
        <v>662</v>
      </c>
      <c r="B368" s="2" t="s">
        <v>38</v>
      </c>
      <c r="C368" s="2">
        <v>33</v>
      </c>
      <c r="D368" s="2">
        <v>17</v>
      </c>
      <c r="E368" s="2">
        <v>10.4</v>
      </c>
      <c r="F368" s="2">
        <v>0.42399999999999999</v>
      </c>
      <c r="G368" s="2">
        <v>0.16700000000000001</v>
      </c>
      <c r="H368" s="2">
        <v>0.83299999999999996</v>
      </c>
      <c r="I368" s="2">
        <v>1.3</v>
      </c>
      <c r="J368" s="2">
        <v>0.6</v>
      </c>
      <c r="K368" s="2">
        <v>0.5</v>
      </c>
      <c r="L368" s="2">
        <v>0.1</v>
      </c>
      <c r="M368" s="2">
        <v>0.2</v>
      </c>
      <c r="N368" s="2">
        <v>1.1000000000000001</v>
      </c>
      <c r="O368" s="2">
        <v>3.7</v>
      </c>
      <c r="P368" s="2">
        <v>0.49</v>
      </c>
      <c r="Q368" s="2">
        <v>16.2</v>
      </c>
      <c r="R368" s="2">
        <v>0.3</v>
      </c>
      <c r="S368" s="2">
        <v>-2.6</v>
      </c>
      <c r="T368" s="2">
        <v>0</v>
      </c>
      <c r="U368" s="5">
        <v>-3</v>
      </c>
      <c r="V368" s="51">
        <f t="shared" si="25"/>
        <v>0.24013536585365852</v>
      </c>
      <c r="W368" s="51">
        <f t="shared" si="26"/>
        <v>-0.48000000000000009</v>
      </c>
      <c r="X368" s="51">
        <f t="shared" si="27"/>
        <v>-0.11526497560975611</v>
      </c>
      <c r="Y368" s="49">
        <f t="shared" si="28"/>
        <v>3.2456399999999999</v>
      </c>
      <c r="Z368" s="9">
        <f t="shared" si="29"/>
        <v>1.565187512195122</v>
      </c>
    </row>
    <row r="369" spans="1:26" x14ac:dyDescent="0.2">
      <c r="A369" s="2" t="s">
        <v>612</v>
      </c>
      <c r="B369" s="2" t="s">
        <v>20</v>
      </c>
      <c r="C369" s="2">
        <v>48</v>
      </c>
      <c r="D369" s="2">
        <v>35</v>
      </c>
      <c r="E369" s="2">
        <v>11.3</v>
      </c>
      <c r="F369" s="2">
        <v>0.35</v>
      </c>
      <c r="G369" s="2">
        <v>0.245</v>
      </c>
      <c r="H369" s="2">
        <v>0.72699999999999998</v>
      </c>
      <c r="I369" s="2">
        <v>1.4</v>
      </c>
      <c r="J369" s="2">
        <v>1.1000000000000001</v>
      </c>
      <c r="K369" s="2">
        <v>0.3</v>
      </c>
      <c r="L369" s="2">
        <v>0.1</v>
      </c>
      <c r="M369" s="2">
        <v>0.7</v>
      </c>
      <c r="N369" s="2">
        <v>1.3</v>
      </c>
      <c r="O369" s="2">
        <v>2.4</v>
      </c>
      <c r="P369" s="2">
        <v>0.46800000000000003</v>
      </c>
      <c r="Q369" s="2">
        <v>12.8</v>
      </c>
      <c r="R369" s="2">
        <v>0.2</v>
      </c>
      <c r="S369" s="2">
        <v>-4.9000000000000004</v>
      </c>
      <c r="T369" s="2">
        <v>-0.3</v>
      </c>
      <c r="U369" s="5">
        <v>-16</v>
      </c>
      <c r="V369" s="51">
        <f t="shared" si="25"/>
        <v>0.61736585365853658</v>
      </c>
      <c r="W369" s="51">
        <f t="shared" si="26"/>
        <v>-3.24</v>
      </c>
      <c r="X369" s="51">
        <f t="shared" si="27"/>
        <v>-2.0002653658536587</v>
      </c>
      <c r="Y369" s="49">
        <f t="shared" si="28"/>
        <v>5.1144799999999995</v>
      </c>
      <c r="Z369" s="9">
        <f t="shared" si="29"/>
        <v>1.5571073170731704</v>
      </c>
    </row>
    <row r="370" spans="1:26" x14ac:dyDescent="0.2">
      <c r="A370" s="2" t="s">
        <v>639</v>
      </c>
      <c r="B370" s="2" t="s">
        <v>45</v>
      </c>
      <c r="C370" s="2">
        <v>53</v>
      </c>
      <c r="D370" s="2">
        <v>23</v>
      </c>
      <c r="E370" s="2">
        <v>7.3</v>
      </c>
      <c r="F370" s="2">
        <v>0.39400000000000002</v>
      </c>
      <c r="G370" s="2">
        <v>0.39100000000000001</v>
      </c>
      <c r="H370" s="2">
        <v>0.75</v>
      </c>
      <c r="I370" s="2">
        <v>0.5</v>
      </c>
      <c r="J370" s="2">
        <v>0.4</v>
      </c>
      <c r="K370" s="2">
        <v>0.4</v>
      </c>
      <c r="L370" s="2">
        <v>0.1</v>
      </c>
      <c r="M370" s="2">
        <v>0.1</v>
      </c>
      <c r="N370" s="2">
        <v>0.7</v>
      </c>
      <c r="O370" s="2">
        <v>3</v>
      </c>
      <c r="P370" s="2">
        <v>0.49099999999999999</v>
      </c>
      <c r="Q370" s="2">
        <v>19.8</v>
      </c>
      <c r="R370" s="2">
        <v>0.3</v>
      </c>
      <c r="S370" s="2">
        <v>-2.4</v>
      </c>
      <c r="T370" s="2">
        <v>0</v>
      </c>
      <c r="U370" s="5">
        <v>-1</v>
      </c>
      <c r="V370" s="51">
        <f t="shared" si="25"/>
        <v>0.44764801829268297</v>
      </c>
      <c r="W370" s="51">
        <f t="shared" si="26"/>
        <v>-8.0000000000000016E-2</v>
      </c>
      <c r="X370" s="51">
        <f t="shared" si="27"/>
        <v>-3.5811841463414644E-2</v>
      </c>
      <c r="Y370" s="49">
        <f t="shared" si="28"/>
        <v>3.1031600000000004</v>
      </c>
      <c r="Z370" s="9">
        <f t="shared" si="29"/>
        <v>1.5336740792682928</v>
      </c>
    </row>
    <row r="371" spans="1:26" x14ac:dyDescent="0.2">
      <c r="A371" s="2" t="s">
        <v>563</v>
      </c>
      <c r="B371" s="2" t="s">
        <v>47</v>
      </c>
      <c r="C371" s="2">
        <v>44</v>
      </c>
      <c r="D371" s="2">
        <v>19</v>
      </c>
      <c r="E371" s="2">
        <v>5.0999999999999996</v>
      </c>
      <c r="F371" s="2">
        <v>0.6</v>
      </c>
      <c r="G371" s="3"/>
      <c r="H371" s="2">
        <v>0.75</v>
      </c>
      <c r="I371" s="2">
        <v>1.1000000000000001</v>
      </c>
      <c r="J371" s="2">
        <v>0.1</v>
      </c>
      <c r="K371" s="2">
        <v>0.1</v>
      </c>
      <c r="L371" s="2">
        <v>0.6</v>
      </c>
      <c r="M371" s="2">
        <v>0.1</v>
      </c>
      <c r="N371" s="2">
        <v>0.8</v>
      </c>
      <c r="O371" s="2">
        <v>0.9</v>
      </c>
      <c r="P371" s="2">
        <v>0.66600000000000004</v>
      </c>
      <c r="Q371" s="2">
        <v>7</v>
      </c>
      <c r="R371" s="2">
        <v>0.4</v>
      </c>
      <c r="S371" s="2">
        <v>2.2000000000000002</v>
      </c>
      <c r="T371" s="2">
        <v>0.1</v>
      </c>
      <c r="U371" s="5">
        <v>37</v>
      </c>
      <c r="V371" s="51">
        <f t="shared" si="25"/>
        <v>7.582621951219512E-2</v>
      </c>
      <c r="W371" s="51">
        <f t="shared" si="26"/>
        <v>7.6000000000000005</v>
      </c>
      <c r="X371" s="51">
        <f t="shared" si="27"/>
        <v>0.57627926829268294</v>
      </c>
      <c r="Y371" s="49">
        <f t="shared" si="28"/>
        <v>2.4847440000000001</v>
      </c>
      <c r="Z371" s="9">
        <f t="shared" si="29"/>
        <v>1.5305116341463414</v>
      </c>
    </row>
    <row r="372" spans="1:26" x14ac:dyDescent="0.2">
      <c r="A372" s="2" t="s">
        <v>540</v>
      </c>
      <c r="B372" s="2" t="s">
        <v>19</v>
      </c>
      <c r="C372" s="2">
        <v>23</v>
      </c>
      <c r="D372" s="2">
        <v>10</v>
      </c>
      <c r="E372" s="2">
        <v>6.8</v>
      </c>
      <c r="F372" s="2">
        <v>0.41699999999999998</v>
      </c>
      <c r="G372" s="3"/>
      <c r="H372" s="2">
        <v>0.64300000000000002</v>
      </c>
      <c r="I372" s="2">
        <v>3.8</v>
      </c>
      <c r="J372" s="2">
        <v>0.5</v>
      </c>
      <c r="K372" s="2">
        <v>0.4</v>
      </c>
      <c r="L372" s="2">
        <v>0.5</v>
      </c>
      <c r="M372" s="2">
        <v>0.6</v>
      </c>
      <c r="N372" s="2">
        <v>1.5</v>
      </c>
      <c r="O372" s="2">
        <v>2.9</v>
      </c>
      <c r="P372" s="2">
        <v>0.48099999999999998</v>
      </c>
      <c r="Q372" s="2">
        <v>22.6</v>
      </c>
      <c r="R372" s="2">
        <v>0.2</v>
      </c>
      <c r="S372" s="2">
        <v>1.5</v>
      </c>
      <c r="T372" s="2">
        <v>0.1</v>
      </c>
      <c r="U372" s="5">
        <v>6</v>
      </c>
      <c r="V372" s="51">
        <f t="shared" si="25"/>
        <v>8.98028455284553E-2</v>
      </c>
      <c r="W372" s="51">
        <f t="shared" si="26"/>
        <v>1.3200000000000003</v>
      </c>
      <c r="X372" s="51">
        <f t="shared" si="27"/>
        <v>0.11853975609756102</v>
      </c>
      <c r="Y372" s="49">
        <f t="shared" si="28"/>
        <v>2.9219600000000003</v>
      </c>
      <c r="Z372" s="9">
        <f t="shared" si="29"/>
        <v>1.5202498780487808</v>
      </c>
    </row>
    <row r="373" spans="1:26" x14ac:dyDescent="0.2">
      <c r="A373" s="2" t="s">
        <v>562</v>
      </c>
      <c r="B373" s="2" t="s">
        <v>42</v>
      </c>
      <c r="C373" s="2">
        <v>41</v>
      </c>
      <c r="D373" s="2">
        <v>13</v>
      </c>
      <c r="E373" s="2">
        <v>14.8</v>
      </c>
      <c r="F373" s="2">
        <v>0.35599999999999998</v>
      </c>
      <c r="G373" s="2">
        <v>0.32400000000000001</v>
      </c>
      <c r="H373" s="2">
        <v>0.73299999999999998</v>
      </c>
      <c r="I373" s="2">
        <v>2.1</v>
      </c>
      <c r="J373" s="2">
        <v>1.1000000000000001</v>
      </c>
      <c r="K373" s="2">
        <v>0.3</v>
      </c>
      <c r="L373" s="2">
        <v>0.1</v>
      </c>
      <c r="M373" s="2">
        <v>0.2</v>
      </c>
      <c r="N373" s="2">
        <v>1.9</v>
      </c>
      <c r="O373" s="2">
        <v>5</v>
      </c>
      <c r="P373" s="2">
        <v>0.495</v>
      </c>
      <c r="Q373" s="2">
        <v>15.4</v>
      </c>
      <c r="R373" s="2">
        <v>0.3</v>
      </c>
      <c r="S373" s="2">
        <v>-2.8</v>
      </c>
      <c r="T373" s="2">
        <v>0</v>
      </c>
      <c r="U373" s="5">
        <v>-1</v>
      </c>
      <c r="V373" s="51">
        <f t="shared" si="25"/>
        <v>0.3086416666666667</v>
      </c>
      <c r="W373" s="51">
        <f t="shared" si="26"/>
        <v>-8.0000000000000016E-2</v>
      </c>
      <c r="X373" s="51">
        <f t="shared" si="27"/>
        <v>-2.4691333333333339E-2</v>
      </c>
      <c r="Y373" s="49">
        <f t="shared" si="28"/>
        <v>2.9873999999999996</v>
      </c>
      <c r="Z373" s="9">
        <f t="shared" si="29"/>
        <v>1.4813543333333332</v>
      </c>
    </row>
    <row r="374" spans="1:26" x14ac:dyDescent="0.2">
      <c r="A374" s="2" t="s">
        <v>701</v>
      </c>
      <c r="B374" s="2" t="s">
        <v>23</v>
      </c>
      <c r="C374" s="2">
        <v>33</v>
      </c>
      <c r="D374" s="2">
        <v>26</v>
      </c>
      <c r="E374" s="2">
        <v>11.3</v>
      </c>
      <c r="F374" s="2">
        <v>0.36399999999999999</v>
      </c>
      <c r="G374" s="2">
        <v>0.313</v>
      </c>
      <c r="H374" s="2">
        <v>0.64300000000000002</v>
      </c>
      <c r="I374" s="2">
        <v>1.5</v>
      </c>
      <c r="J374" s="2">
        <v>0.6</v>
      </c>
      <c r="K374" s="2">
        <v>0.5</v>
      </c>
      <c r="L374" s="2">
        <v>0.2</v>
      </c>
      <c r="M374" s="2">
        <v>0.8</v>
      </c>
      <c r="N374" s="2">
        <v>0.9</v>
      </c>
      <c r="O374" s="2">
        <v>2.6</v>
      </c>
      <c r="P374" s="2">
        <v>0.46400000000000002</v>
      </c>
      <c r="Q374" s="2">
        <v>13.9</v>
      </c>
      <c r="R374" s="2">
        <v>-0.1</v>
      </c>
      <c r="S374" s="2">
        <v>-4.3</v>
      </c>
      <c r="T374" s="2">
        <v>-0.2</v>
      </c>
      <c r="U374" s="5">
        <v>-26</v>
      </c>
      <c r="V374" s="51">
        <f t="shared" si="25"/>
        <v>0.34239344512195125</v>
      </c>
      <c r="W374" s="51">
        <f t="shared" si="26"/>
        <v>-5.32</v>
      </c>
      <c r="X374" s="51">
        <f t="shared" si="27"/>
        <v>-1.8215331280487808</v>
      </c>
      <c r="Y374" s="49">
        <f t="shared" si="28"/>
        <v>4.4786559999999991</v>
      </c>
      <c r="Z374" s="9">
        <f t="shared" si="29"/>
        <v>1.3285614359756091</v>
      </c>
    </row>
    <row r="375" spans="1:26" x14ac:dyDescent="0.2">
      <c r="A375" s="2" t="s">
        <v>604</v>
      </c>
      <c r="B375" s="2" t="s">
        <v>26</v>
      </c>
      <c r="C375" s="2">
        <v>40</v>
      </c>
      <c r="D375" s="2">
        <v>20</v>
      </c>
      <c r="E375" s="2">
        <v>8.6999999999999993</v>
      </c>
      <c r="F375" s="2">
        <v>0.28199999999999997</v>
      </c>
      <c r="G375" s="2">
        <v>8.3000000000000004E-2</v>
      </c>
      <c r="H375" s="2">
        <v>0.72199999999999998</v>
      </c>
      <c r="I375" s="2">
        <v>1.8</v>
      </c>
      <c r="J375" s="2">
        <v>1</v>
      </c>
      <c r="K375" s="2">
        <v>0.4</v>
      </c>
      <c r="L375" s="2">
        <v>0.2</v>
      </c>
      <c r="M375" s="2">
        <v>0.5</v>
      </c>
      <c r="N375" s="2">
        <v>1.7</v>
      </c>
      <c r="O375" s="2">
        <v>1.8</v>
      </c>
      <c r="P375" s="2">
        <v>0.38400000000000001</v>
      </c>
      <c r="Q375" s="2">
        <v>14.9</v>
      </c>
      <c r="R375" s="2">
        <v>0.1</v>
      </c>
      <c r="S375" s="2">
        <v>-2.8</v>
      </c>
      <c r="T375" s="2">
        <v>0</v>
      </c>
      <c r="U375" s="5">
        <v>-13</v>
      </c>
      <c r="V375" s="51">
        <f t="shared" si="25"/>
        <v>0.26347560975609752</v>
      </c>
      <c r="W375" s="51">
        <f t="shared" si="26"/>
        <v>-2.56</v>
      </c>
      <c r="X375" s="51">
        <f t="shared" si="27"/>
        <v>-0.67449756097560964</v>
      </c>
      <c r="Y375" s="49">
        <f t="shared" si="28"/>
        <v>3.1609600000000007</v>
      </c>
      <c r="Z375" s="9">
        <f t="shared" si="29"/>
        <v>1.2432312195121955</v>
      </c>
    </row>
    <row r="376" spans="1:26" x14ac:dyDescent="0.2">
      <c r="A376" s="2" t="s">
        <v>678</v>
      </c>
      <c r="B376" s="2" t="s">
        <v>37</v>
      </c>
      <c r="C376" s="2">
        <v>48</v>
      </c>
      <c r="D376" s="2">
        <v>12</v>
      </c>
      <c r="E376" s="2">
        <v>5.3</v>
      </c>
      <c r="F376" s="2">
        <v>0.54500000000000004</v>
      </c>
      <c r="G376" s="2">
        <v>0</v>
      </c>
      <c r="H376" s="2">
        <v>0.90900000000000003</v>
      </c>
      <c r="I376" s="2">
        <v>0.6</v>
      </c>
      <c r="J376" s="2">
        <v>1.4</v>
      </c>
      <c r="K376" s="2">
        <v>0.3</v>
      </c>
      <c r="L376" s="2">
        <v>0</v>
      </c>
      <c r="M376" s="2">
        <v>0.5</v>
      </c>
      <c r="N376" s="2">
        <v>0.3</v>
      </c>
      <c r="O376" s="2">
        <v>1.8</v>
      </c>
      <c r="P376" s="2">
        <v>0.69399999999999995</v>
      </c>
      <c r="Q376" s="2">
        <v>15.6</v>
      </c>
      <c r="R376" s="2">
        <v>0.3</v>
      </c>
      <c r="S376" s="2">
        <v>-3.2</v>
      </c>
      <c r="T376" s="2">
        <v>0</v>
      </c>
      <c r="U376" s="5">
        <v>19</v>
      </c>
      <c r="V376" s="51">
        <f t="shared" si="25"/>
        <v>0.12099512195121948</v>
      </c>
      <c r="W376" s="51">
        <f t="shared" si="26"/>
        <v>3.9200000000000004</v>
      </c>
      <c r="X376" s="51">
        <f t="shared" si="27"/>
        <v>0.47430087804878041</v>
      </c>
      <c r="Y376" s="49">
        <f t="shared" si="28"/>
        <v>2.0012159999999994</v>
      </c>
      <c r="Z376" s="9">
        <f t="shared" si="29"/>
        <v>1.2377584390243899</v>
      </c>
    </row>
    <row r="377" spans="1:26" x14ac:dyDescent="0.2">
      <c r="A377" s="2" t="s">
        <v>474</v>
      </c>
      <c r="B377" s="2" t="s">
        <v>42</v>
      </c>
      <c r="C377" s="2">
        <v>41</v>
      </c>
      <c r="D377" s="2">
        <v>26</v>
      </c>
      <c r="E377" s="2">
        <v>5.7</v>
      </c>
      <c r="F377" s="2">
        <v>0.308</v>
      </c>
      <c r="G377" s="2">
        <v>0.31900000000000001</v>
      </c>
      <c r="H377" s="2">
        <v>1</v>
      </c>
      <c r="I377" s="2">
        <v>0.9</v>
      </c>
      <c r="J377" s="2">
        <v>0.2</v>
      </c>
      <c r="K377" s="2">
        <v>0.2</v>
      </c>
      <c r="L377" s="2">
        <v>0</v>
      </c>
      <c r="M377" s="2">
        <v>0</v>
      </c>
      <c r="N377" s="2">
        <v>0.2</v>
      </c>
      <c r="O377" s="2">
        <v>2.4</v>
      </c>
      <c r="P377" s="2">
        <v>0.46</v>
      </c>
      <c r="Q377" s="2">
        <v>20.7</v>
      </c>
      <c r="R377" s="2">
        <v>0.1</v>
      </c>
      <c r="S377" s="2">
        <v>-4.7</v>
      </c>
      <c r="T377" s="2">
        <v>-0.1</v>
      </c>
      <c r="U377" s="5">
        <v>-9</v>
      </c>
      <c r="V377" s="51">
        <f t="shared" si="25"/>
        <v>0.31955624999999993</v>
      </c>
      <c r="W377" s="51">
        <f t="shared" si="26"/>
        <v>-1.8</v>
      </c>
      <c r="X377" s="51">
        <f t="shared" si="27"/>
        <v>-0.57520124999999989</v>
      </c>
      <c r="Y377" s="49">
        <f t="shared" si="28"/>
        <v>2.9993599999999998</v>
      </c>
      <c r="Z377" s="9">
        <f t="shared" si="29"/>
        <v>1.2120793750000001</v>
      </c>
    </row>
    <row r="378" spans="1:26" x14ac:dyDescent="0.2">
      <c r="A378" s="2" t="s">
        <v>691</v>
      </c>
      <c r="B378" s="2" t="s">
        <v>22</v>
      </c>
      <c r="C378" s="2">
        <v>57</v>
      </c>
      <c r="D378" s="2">
        <v>25</v>
      </c>
      <c r="E378" s="2">
        <v>3.8</v>
      </c>
      <c r="F378" s="2">
        <v>0.52900000000000003</v>
      </c>
      <c r="G378" s="3"/>
      <c r="H378" s="2">
        <v>0.45500000000000002</v>
      </c>
      <c r="I378" s="2">
        <v>1</v>
      </c>
      <c r="J378" s="2">
        <v>0.1</v>
      </c>
      <c r="K378" s="2">
        <v>0.2</v>
      </c>
      <c r="L378" s="2">
        <v>0.2</v>
      </c>
      <c r="M378" s="2">
        <v>0.3</v>
      </c>
      <c r="N378" s="2">
        <v>0.4</v>
      </c>
      <c r="O378" s="2">
        <v>0.9</v>
      </c>
      <c r="P378" s="2">
        <v>0.52700000000000002</v>
      </c>
      <c r="Q378" s="2">
        <v>13.7</v>
      </c>
      <c r="R378" s="2">
        <v>0.2</v>
      </c>
      <c r="S378" s="2">
        <v>-0.8</v>
      </c>
      <c r="T378" s="2">
        <v>0</v>
      </c>
      <c r="U378" s="5">
        <v>0</v>
      </c>
      <c r="V378" s="51">
        <f t="shared" si="25"/>
        <v>0.18847942073170731</v>
      </c>
      <c r="W378" s="51">
        <f t="shared" si="26"/>
        <v>8.0000000000000016E-2</v>
      </c>
      <c r="X378" s="51">
        <f t="shared" si="27"/>
        <v>1.5078353658536587E-2</v>
      </c>
      <c r="Y378" s="49">
        <f t="shared" si="28"/>
        <v>2.3243000000000005</v>
      </c>
      <c r="Z378" s="9">
        <f t="shared" si="29"/>
        <v>1.1696891768292685</v>
      </c>
    </row>
    <row r="379" spans="1:26" x14ac:dyDescent="0.2">
      <c r="A379" s="2" t="s">
        <v>711</v>
      </c>
      <c r="B379" s="2" t="s">
        <v>40</v>
      </c>
      <c r="C379" s="2">
        <v>29</v>
      </c>
      <c r="D379" s="2">
        <v>18</v>
      </c>
      <c r="E379" s="2">
        <v>10.7</v>
      </c>
      <c r="F379" s="2">
        <v>0.56299999999999994</v>
      </c>
      <c r="G379" s="3"/>
      <c r="H379" s="2">
        <v>0.41199999999999998</v>
      </c>
      <c r="I379" s="2">
        <v>2.2999999999999998</v>
      </c>
      <c r="J379" s="2">
        <v>0.3</v>
      </c>
      <c r="K379" s="2">
        <v>0.2</v>
      </c>
      <c r="L379" s="2">
        <v>0.1</v>
      </c>
      <c r="M379" s="2">
        <v>0.4</v>
      </c>
      <c r="N379" s="2">
        <v>1.6</v>
      </c>
      <c r="O379" s="2">
        <v>2.4</v>
      </c>
      <c r="P379" s="2">
        <v>0.54500000000000004</v>
      </c>
      <c r="Q379" s="2">
        <v>10.8</v>
      </c>
      <c r="R379" s="2">
        <v>0.2</v>
      </c>
      <c r="S379" s="2">
        <v>-4.3</v>
      </c>
      <c r="T379" s="2">
        <v>-0.1</v>
      </c>
      <c r="U379" s="5">
        <v>-6</v>
      </c>
      <c r="V379" s="51">
        <f t="shared" si="25"/>
        <v>0.15325792682926828</v>
      </c>
      <c r="W379" s="51">
        <f t="shared" si="26"/>
        <v>-1.1600000000000001</v>
      </c>
      <c r="X379" s="51">
        <f t="shared" si="27"/>
        <v>-0.17777919512195123</v>
      </c>
      <c r="Y379" s="49">
        <f t="shared" si="28"/>
        <v>2.4609599999999996</v>
      </c>
      <c r="Z379" s="9">
        <f t="shared" si="29"/>
        <v>1.1415904024390242</v>
      </c>
    </row>
    <row r="380" spans="1:26" x14ac:dyDescent="0.2">
      <c r="A380" s="2" t="s">
        <v>628</v>
      </c>
      <c r="B380" s="2" t="s">
        <v>20</v>
      </c>
      <c r="C380" s="2">
        <v>48</v>
      </c>
      <c r="D380" s="2">
        <v>11</v>
      </c>
      <c r="E380" s="2">
        <v>6.6</v>
      </c>
      <c r="F380" s="2">
        <v>0.57899999999999996</v>
      </c>
      <c r="G380" s="3"/>
      <c r="H380" s="2">
        <v>0.375</v>
      </c>
      <c r="I380" s="2">
        <v>1.9</v>
      </c>
      <c r="J380" s="2">
        <v>0.3</v>
      </c>
      <c r="K380" s="2">
        <v>0.1</v>
      </c>
      <c r="L380" s="2">
        <v>0.5</v>
      </c>
      <c r="M380" s="2">
        <v>0.5</v>
      </c>
      <c r="N380" s="2">
        <v>0.7</v>
      </c>
      <c r="O380" s="2">
        <v>2.2999999999999998</v>
      </c>
      <c r="P380" s="2">
        <v>0.55500000000000005</v>
      </c>
      <c r="Q380" s="2">
        <v>16.899999999999999</v>
      </c>
      <c r="R380" s="2">
        <v>0.2</v>
      </c>
      <c r="S380" s="2">
        <v>-2.2999999999999998</v>
      </c>
      <c r="T380" s="2">
        <v>0</v>
      </c>
      <c r="U380" s="5">
        <v>2</v>
      </c>
      <c r="V380" s="51">
        <f t="shared" si="25"/>
        <v>0.14962682926829263</v>
      </c>
      <c r="W380" s="51">
        <f t="shared" si="26"/>
        <v>0.48000000000000004</v>
      </c>
      <c r="X380" s="51">
        <f t="shared" si="27"/>
        <v>7.182087804878047E-2</v>
      </c>
      <c r="Y380" s="49">
        <f t="shared" si="28"/>
        <v>2.0268599999999997</v>
      </c>
      <c r="Z380" s="9">
        <f t="shared" si="29"/>
        <v>1.0493404390243901</v>
      </c>
    </row>
    <row r="381" spans="1:26" x14ac:dyDescent="0.2">
      <c r="A381" s="2" t="s">
        <v>501</v>
      </c>
      <c r="B381" s="2" t="s">
        <v>41</v>
      </c>
      <c r="C381" s="2">
        <v>48</v>
      </c>
      <c r="D381" s="2">
        <v>16</v>
      </c>
      <c r="E381" s="2">
        <v>3.6</v>
      </c>
      <c r="F381" s="2">
        <v>0.36399999999999999</v>
      </c>
      <c r="G381" s="3"/>
      <c r="H381" s="2">
        <v>0.5</v>
      </c>
      <c r="I381" s="2">
        <v>0.8</v>
      </c>
      <c r="J381" s="2">
        <v>0.1</v>
      </c>
      <c r="K381" s="2">
        <v>0</v>
      </c>
      <c r="L381" s="2">
        <v>0.7</v>
      </c>
      <c r="M381" s="2">
        <v>0.1</v>
      </c>
      <c r="N381" s="2">
        <v>0.3</v>
      </c>
      <c r="O381" s="2">
        <v>1.3</v>
      </c>
      <c r="P381" s="2">
        <v>0.39800000000000002</v>
      </c>
      <c r="Q381" s="2">
        <v>20.5</v>
      </c>
      <c r="R381" s="2">
        <v>0.1</v>
      </c>
      <c r="S381" s="2">
        <v>-3.2</v>
      </c>
      <c r="T381" s="2">
        <v>0</v>
      </c>
      <c r="U381" s="5">
        <v>-5</v>
      </c>
      <c r="V381" s="51">
        <f t="shared" si="25"/>
        <v>0.14400000000000002</v>
      </c>
      <c r="W381" s="51">
        <f t="shared" si="26"/>
        <v>-0.96</v>
      </c>
      <c r="X381" s="51">
        <f t="shared" si="27"/>
        <v>-0.13824</v>
      </c>
      <c r="Y381" s="49">
        <f t="shared" si="28"/>
        <v>2.1295359999999999</v>
      </c>
      <c r="Z381" s="9">
        <f t="shared" si="29"/>
        <v>0.99564799999999998</v>
      </c>
    </row>
    <row r="382" spans="1:26" x14ac:dyDescent="0.2">
      <c r="A382" s="2" t="s">
        <v>686</v>
      </c>
      <c r="B382" s="2" t="s">
        <v>32</v>
      </c>
      <c r="C382" s="2">
        <v>33</v>
      </c>
      <c r="D382" s="2">
        <v>20</v>
      </c>
      <c r="E382" s="2">
        <v>7.8</v>
      </c>
      <c r="F382" s="2">
        <v>0.35099999999999998</v>
      </c>
      <c r="G382" s="2">
        <v>0.23100000000000001</v>
      </c>
      <c r="H382" s="2">
        <v>0.875</v>
      </c>
      <c r="I382" s="2">
        <v>1.6</v>
      </c>
      <c r="J382" s="2">
        <v>0.5</v>
      </c>
      <c r="K382" s="2">
        <v>0.3</v>
      </c>
      <c r="L382" s="2">
        <v>0.2</v>
      </c>
      <c r="M382" s="2">
        <v>0.6</v>
      </c>
      <c r="N382" s="2">
        <v>0.6</v>
      </c>
      <c r="O382" s="2">
        <v>1.8</v>
      </c>
      <c r="P382" s="2">
        <v>0.44400000000000001</v>
      </c>
      <c r="Q382" s="2">
        <v>14.9</v>
      </c>
      <c r="R382" s="2">
        <v>-0.1</v>
      </c>
      <c r="S382" s="2">
        <v>-6.4</v>
      </c>
      <c r="T382" s="2">
        <v>-0.2</v>
      </c>
      <c r="U382" s="5">
        <v>-26</v>
      </c>
      <c r="V382" s="51">
        <f t="shared" si="25"/>
        <v>0.1948810975609756</v>
      </c>
      <c r="W382" s="51">
        <f t="shared" si="26"/>
        <v>-5.32</v>
      </c>
      <c r="X382" s="51">
        <f t="shared" si="27"/>
        <v>-1.0367674390243902</v>
      </c>
      <c r="Y382" s="49">
        <f t="shared" si="28"/>
        <v>3.0153599999999998</v>
      </c>
      <c r="Z382" s="9">
        <f t="shared" si="29"/>
        <v>0.98929628048780482</v>
      </c>
    </row>
    <row r="383" spans="1:26" x14ac:dyDescent="0.2">
      <c r="A383" s="2" t="s">
        <v>693</v>
      </c>
      <c r="B383" s="2" t="s">
        <v>36</v>
      </c>
      <c r="C383" s="2">
        <v>35</v>
      </c>
      <c r="D383" s="2">
        <v>28</v>
      </c>
      <c r="E383" s="2">
        <v>8.9</v>
      </c>
      <c r="F383" s="2">
        <v>0.29599999999999999</v>
      </c>
      <c r="G383" s="2">
        <v>0.25</v>
      </c>
      <c r="H383" s="2">
        <v>0.41699999999999998</v>
      </c>
      <c r="I383" s="2">
        <v>1.4</v>
      </c>
      <c r="J383" s="2">
        <v>0.4</v>
      </c>
      <c r="K383" s="2">
        <v>0.5</v>
      </c>
      <c r="L383" s="2">
        <v>0</v>
      </c>
      <c r="M383" s="2">
        <v>0.3</v>
      </c>
      <c r="N383" s="2">
        <v>0.9</v>
      </c>
      <c r="O383" s="2">
        <v>2.1</v>
      </c>
      <c r="P383" s="2">
        <v>0.36799999999999999</v>
      </c>
      <c r="Q383" s="2">
        <v>15.7</v>
      </c>
      <c r="R383" s="2">
        <v>-0.1</v>
      </c>
      <c r="S383" s="2">
        <v>-5.5</v>
      </c>
      <c r="T383" s="2">
        <v>-0.2</v>
      </c>
      <c r="U383" s="5">
        <v>-25</v>
      </c>
      <c r="V383" s="51">
        <f t="shared" si="25"/>
        <v>0.34790497967479678</v>
      </c>
      <c r="W383" s="51">
        <f t="shared" si="26"/>
        <v>-5.12</v>
      </c>
      <c r="X383" s="51">
        <f t="shared" si="27"/>
        <v>-1.7812734959349594</v>
      </c>
      <c r="Y383" s="49">
        <f t="shared" si="28"/>
        <v>3.7551360000000007</v>
      </c>
      <c r="Z383" s="9">
        <f t="shared" si="29"/>
        <v>0.98693125203252063</v>
      </c>
    </row>
    <row r="384" spans="1:26" x14ac:dyDescent="0.2">
      <c r="A384" s="2" t="s">
        <v>649</v>
      </c>
      <c r="B384" s="2" t="s">
        <v>28</v>
      </c>
      <c r="C384" s="2">
        <v>32</v>
      </c>
      <c r="D384" s="2">
        <v>29</v>
      </c>
      <c r="E384" s="2">
        <v>7</v>
      </c>
      <c r="F384" s="2">
        <v>0.35799999999999998</v>
      </c>
      <c r="G384" s="3"/>
      <c r="H384" s="2">
        <v>0.51900000000000002</v>
      </c>
      <c r="I384" s="2">
        <v>1.7</v>
      </c>
      <c r="J384" s="2">
        <v>0.4</v>
      </c>
      <c r="K384" s="2">
        <v>0.2</v>
      </c>
      <c r="L384" s="2">
        <v>0.2</v>
      </c>
      <c r="M384" s="2">
        <v>0.5</v>
      </c>
      <c r="N384" s="2">
        <v>1.5</v>
      </c>
      <c r="O384" s="2">
        <v>1.8</v>
      </c>
      <c r="P384" s="2">
        <v>0.40100000000000002</v>
      </c>
      <c r="Q384" s="2">
        <v>17.7</v>
      </c>
      <c r="R384" s="2">
        <v>-0.1</v>
      </c>
      <c r="S384" s="2">
        <v>-5</v>
      </c>
      <c r="T384" s="2">
        <v>-0.2</v>
      </c>
      <c r="U384" s="5">
        <v>-19</v>
      </c>
      <c r="V384" s="51">
        <f t="shared" si="25"/>
        <v>0.29212195121951218</v>
      </c>
      <c r="W384" s="51">
        <f t="shared" si="26"/>
        <v>-3.9200000000000004</v>
      </c>
      <c r="X384" s="51">
        <f t="shared" si="27"/>
        <v>-1.145118048780488</v>
      </c>
      <c r="Y384" s="49">
        <f t="shared" si="28"/>
        <v>2.9716879999999999</v>
      </c>
      <c r="Z384" s="9">
        <f t="shared" si="29"/>
        <v>0.91328497560975597</v>
      </c>
    </row>
    <row r="385" spans="1:26" x14ac:dyDescent="0.2">
      <c r="A385" s="2" t="s">
        <v>689</v>
      </c>
      <c r="B385" s="2" t="s">
        <v>29</v>
      </c>
      <c r="C385" s="2">
        <v>44</v>
      </c>
      <c r="D385" s="2">
        <v>16</v>
      </c>
      <c r="E385" s="2">
        <v>7</v>
      </c>
      <c r="F385" s="2">
        <v>0.46500000000000002</v>
      </c>
      <c r="G385" s="2">
        <v>0.25</v>
      </c>
      <c r="H385" s="2">
        <v>1</v>
      </c>
      <c r="I385" s="2">
        <v>1.5</v>
      </c>
      <c r="J385" s="2">
        <v>0.7</v>
      </c>
      <c r="K385" s="2">
        <v>0.1</v>
      </c>
      <c r="L385" s="2">
        <v>0.1</v>
      </c>
      <c r="M385" s="2">
        <v>0.5</v>
      </c>
      <c r="N385" s="2">
        <v>0.9</v>
      </c>
      <c r="O385" s="2">
        <v>2.8</v>
      </c>
      <c r="P385" s="2">
        <v>0.496</v>
      </c>
      <c r="Q385" s="2">
        <v>20.399999999999999</v>
      </c>
      <c r="R385" s="2">
        <v>0.1</v>
      </c>
      <c r="S385" s="2">
        <v>-5.0999999999999996</v>
      </c>
      <c r="T385" s="2">
        <v>-0.1</v>
      </c>
      <c r="U385" s="5">
        <v>-10</v>
      </c>
      <c r="V385" s="51">
        <f t="shared" si="25"/>
        <v>0.25541463414634147</v>
      </c>
      <c r="W385" s="51">
        <f t="shared" si="26"/>
        <v>-2</v>
      </c>
      <c r="X385" s="51">
        <f t="shared" si="27"/>
        <v>-0.51082926829268294</v>
      </c>
      <c r="Y385" s="49">
        <f t="shared" si="28"/>
        <v>2.2008319999999997</v>
      </c>
      <c r="Z385" s="9">
        <f t="shared" si="29"/>
        <v>0.84500136585365837</v>
      </c>
    </row>
    <row r="386" spans="1:26" x14ac:dyDescent="0.2">
      <c r="A386" s="2" t="s">
        <v>655</v>
      </c>
      <c r="B386" s="2" t="s">
        <v>42</v>
      </c>
      <c r="C386" s="2">
        <v>41</v>
      </c>
      <c r="D386" s="2">
        <v>29</v>
      </c>
      <c r="E386" s="2">
        <v>7.5</v>
      </c>
      <c r="F386" s="2">
        <v>0.41199999999999998</v>
      </c>
      <c r="G386" s="2">
        <v>0</v>
      </c>
      <c r="H386" s="2">
        <v>0.38500000000000001</v>
      </c>
      <c r="I386" s="2">
        <v>2</v>
      </c>
      <c r="J386" s="2">
        <v>0.4</v>
      </c>
      <c r="K386" s="2">
        <v>0.3</v>
      </c>
      <c r="L386" s="2">
        <v>0.1</v>
      </c>
      <c r="M386" s="2">
        <v>0.5</v>
      </c>
      <c r="N386" s="2">
        <v>1.8</v>
      </c>
      <c r="O386" s="2">
        <v>2.1</v>
      </c>
      <c r="P386" s="2">
        <v>0.41399999999999998</v>
      </c>
      <c r="Q386" s="2">
        <v>17.8</v>
      </c>
      <c r="R386" s="2">
        <v>-0.1</v>
      </c>
      <c r="S386" s="2">
        <v>-6.4</v>
      </c>
      <c r="T386" s="2">
        <v>-0.2</v>
      </c>
      <c r="U386" s="5">
        <v>-20</v>
      </c>
      <c r="V386" s="51">
        <f t="shared" si="25"/>
        <v>0.40328124999999998</v>
      </c>
      <c r="W386" s="51">
        <f t="shared" si="26"/>
        <v>-4.12</v>
      </c>
      <c r="X386" s="51">
        <f t="shared" si="27"/>
        <v>-1.6615187499999999</v>
      </c>
      <c r="Y386" s="49">
        <f t="shared" si="28"/>
        <v>3.212504</v>
      </c>
      <c r="Z386" s="9">
        <f t="shared" si="29"/>
        <v>0.77549262500000005</v>
      </c>
    </row>
    <row r="387" spans="1:26" x14ac:dyDescent="0.2">
      <c r="A387" s="2" t="s">
        <v>383</v>
      </c>
      <c r="B387" s="2" t="s">
        <v>41</v>
      </c>
      <c r="C387" s="2">
        <v>48</v>
      </c>
      <c r="D387" s="2">
        <v>39</v>
      </c>
      <c r="E387" s="2">
        <v>8</v>
      </c>
      <c r="F387" s="2">
        <v>0.27400000000000002</v>
      </c>
      <c r="G387" s="2">
        <v>0.222</v>
      </c>
      <c r="H387" s="2">
        <v>0.8</v>
      </c>
      <c r="I387" s="2">
        <v>1.6</v>
      </c>
      <c r="J387" s="2">
        <v>0.9</v>
      </c>
      <c r="K387" s="2">
        <v>0.2</v>
      </c>
      <c r="L387" s="2">
        <v>0</v>
      </c>
      <c r="M387" s="2">
        <v>0.5</v>
      </c>
      <c r="N387" s="2">
        <v>0.6</v>
      </c>
      <c r="O387" s="2">
        <v>1.8</v>
      </c>
      <c r="P387" s="2">
        <v>0.32600000000000001</v>
      </c>
      <c r="Q387" s="2">
        <v>17.7</v>
      </c>
      <c r="R387" s="2">
        <v>-0.3</v>
      </c>
      <c r="S387" s="2">
        <v>-6.6</v>
      </c>
      <c r="T387" s="2">
        <v>-0.4</v>
      </c>
      <c r="U387" s="5">
        <v>-26</v>
      </c>
      <c r="V387" s="51">
        <f t="shared" si="25"/>
        <v>0.67346341463414638</v>
      </c>
      <c r="W387" s="51">
        <f t="shared" si="26"/>
        <v>-5.48</v>
      </c>
      <c r="X387" s="51">
        <f t="shared" si="27"/>
        <v>-3.6905795121951224</v>
      </c>
      <c r="Y387" s="49">
        <f t="shared" si="28"/>
        <v>5.2366079999999986</v>
      </c>
      <c r="Z387" s="9">
        <f t="shared" si="29"/>
        <v>0.77301424390243811</v>
      </c>
    </row>
    <row r="388" spans="1:26" x14ac:dyDescent="0.2">
      <c r="A388" s="2" t="s">
        <v>152</v>
      </c>
      <c r="B388" s="2" t="s">
        <v>47</v>
      </c>
      <c r="C388" s="2">
        <v>44</v>
      </c>
      <c r="D388" s="2">
        <v>12</v>
      </c>
      <c r="E388" s="2">
        <v>13.3</v>
      </c>
      <c r="F388" s="2">
        <v>0.35199999999999998</v>
      </c>
      <c r="G388" s="2">
        <v>0.1</v>
      </c>
      <c r="H388" s="2">
        <v>0.57599999999999996</v>
      </c>
      <c r="I388" s="2">
        <v>1.4</v>
      </c>
      <c r="J388" s="2">
        <v>1.8</v>
      </c>
      <c r="K388" s="2">
        <v>0.3</v>
      </c>
      <c r="L388" s="2">
        <v>0</v>
      </c>
      <c r="M388" s="2">
        <v>0.6</v>
      </c>
      <c r="N388" s="2">
        <v>1.7</v>
      </c>
      <c r="O388" s="2">
        <v>4.8</v>
      </c>
      <c r="P388" s="2">
        <v>0.42299999999999999</v>
      </c>
      <c r="Q388" s="2">
        <v>20.7</v>
      </c>
      <c r="R388" s="2">
        <v>0.1</v>
      </c>
      <c r="S388" s="2">
        <v>-5.0999999999999996</v>
      </c>
      <c r="T388" s="2">
        <v>-0.1</v>
      </c>
      <c r="U388" s="5">
        <v>-12</v>
      </c>
      <c r="V388" s="51">
        <f t="shared" si="25"/>
        <v>0.36931829268292682</v>
      </c>
      <c r="W388" s="51">
        <f t="shared" si="26"/>
        <v>-2.4000000000000004</v>
      </c>
      <c r="X388" s="51">
        <f t="shared" si="27"/>
        <v>-0.88636390243902452</v>
      </c>
      <c r="Y388" s="49">
        <f t="shared" si="28"/>
        <v>2.4049919999999996</v>
      </c>
      <c r="Z388" s="9">
        <f t="shared" si="29"/>
        <v>0.75931404878048747</v>
      </c>
    </row>
    <row r="389" spans="1:26" x14ac:dyDescent="0.2">
      <c r="A389" s="2" t="s">
        <v>567</v>
      </c>
      <c r="B389" s="2" t="s">
        <v>35</v>
      </c>
      <c r="C389" s="2">
        <v>56</v>
      </c>
      <c r="D389" s="2">
        <v>19</v>
      </c>
      <c r="E389" s="2">
        <v>4.4000000000000004</v>
      </c>
      <c r="F389" s="2">
        <v>0.29599999999999999</v>
      </c>
      <c r="G389" s="2">
        <v>0.214</v>
      </c>
      <c r="H389" s="2">
        <v>0.9</v>
      </c>
      <c r="I389" s="2">
        <v>1.2</v>
      </c>
      <c r="J389" s="2">
        <v>0</v>
      </c>
      <c r="K389" s="2">
        <v>0.3</v>
      </c>
      <c r="L389" s="2">
        <v>0</v>
      </c>
      <c r="M389" s="2">
        <v>0.2</v>
      </c>
      <c r="N389" s="2">
        <v>0.4</v>
      </c>
      <c r="O389" s="2">
        <v>1.5</v>
      </c>
      <c r="P389" s="2">
        <v>0.44600000000000001</v>
      </c>
      <c r="Q389" s="2">
        <v>19.2</v>
      </c>
      <c r="R389" s="2">
        <v>0.1</v>
      </c>
      <c r="S389" s="2">
        <v>-9.4</v>
      </c>
      <c r="T389" s="2">
        <v>-0.2</v>
      </c>
      <c r="U389" s="5">
        <v>-8</v>
      </c>
      <c r="V389" s="51">
        <f t="shared" si="25"/>
        <v>0.22837073170731709</v>
      </c>
      <c r="W389" s="51">
        <f t="shared" si="26"/>
        <v>-1.6400000000000001</v>
      </c>
      <c r="X389" s="51">
        <f t="shared" si="27"/>
        <v>-0.37452800000000003</v>
      </c>
      <c r="Y389" s="49">
        <f t="shared" si="28"/>
        <v>1.8308399999999998</v>
      </c>
      <c r="Z389" s="9">
        <f t="shared" si="29"/>
        <v>0.72815599999999991</v>
      </c>
    </row>
    <row r="390" spans="1:26" x14ac:dyDescent="0.2">
      <c r="A390" s="2" t="s">
        <v>652</v>
      </c>
      <c r="B390" s="2" t="s">
        <v>45</v>
      </c>
      <c r="C390" s="2">
        <v>53</v>
      </c>
      <c r="D390" s="2">
        <v>17</v>
      </c>
      <c r="E390" s="2">
        <v>6.3</v>
      </c>
      <c r="F390" s="2">
        <v>0.52200000000000002</v>
      </c>
      <c r="G390" s="2">
        <v>0</v>
      </c>
      <c r="H390" s="2">
        <v>1</v>
      </c>
      <c r="I390" s="2">
        <v>1.3</v>
      </c>
      <c r="J390" s="2">
        <v>0.3</v>
      </c>
      <c r="K390" s="2">
        <v>0</v>
      </c>
      <c r="L390" s="2">
        <v>0.2</v>
      </c>
      <c r="M390" s="2">
        <v>0.4</v>
      </c>
      <c r="N390" s="2">
        <v>1.1000000000000001</v>
      </c>
      <c r="O390" s="2">
        <v>1.8</v>
      </c>
      <c r="P390" s="2">
        <v>0.58499999999999996</v>
      </c>
      <c r="Q390" s="2">
        <v>13.4</v>
      </c>
      <c r="R390" s="2">
        <v>0.2</v>
      </c>
      <c r="S390" s="2">
        <v>-4.5999999999999996</v>
      </c>
      <c r="T390" s="2">
        <v>-0.1</v>
      </c>
      <c r="U390" s="5">
        <v>-1</v>
      </c>
      <c r="V390" s="51">
        <f t="shared" si="25"/>
        <v>0.1932480182926829</v>
      </c>
      <c r="W390" s="51">
        <f t="shared" si="26"/>
        <v>-0.16</v>
      </c>
      <c r="X390" s="51">
        <f t="shared" si="27"/>
        <v>-3.0919682926829263E-2</v>
      </c>
      <c r="Y390" s="49">
        <f t="shared" si="28"/>
        <v>1.4708399999999997</v>
      </c>
      <c r="Z390" s="9">
        <f t="shared" si="29"/>
        <v>0.71996015853658524</v>
      </c>
    </row>
    <row r="391" spans="1:26" x14ac:dyDescent="0.2">
      <c r="A391" s="2" t="s">
        <v>653</v>
      </c>
      <c r="B391" s="2" t="s">
        <v>25</v>
      </c>
      <c r="C391" s="2">
        <v>42</v>
      </c>
      <c r="D391" s="2">
        <v>18</v>
      </c>
      <c r="E391" s="2">
        <v>5.7</v>
      </c>
      <c r="F391" s="2">
        <v>0.32500000000000001</v>
      </c>
      <c r="G391" s="2">
        <v>0.2</v>
      </c>
      <c r="H391" s="2">
        <v>0.875</v>
      </c>
      <c r="I391" s="2">
        <v>1.6</v>
      </c>
      <c r="J391" s="2">
        <v>0.3</v>
      </c>
      <c r="K391" s="2">
        <v>0.1</v>
      </c>
      <c r="L391" s="2">
        <v>0.2</v>
      </c>
      <c r="M391" s="2">
        <v>0.2</v>
      </c>
      <c r="N391" s="2">
        <v>1.1000000000000001</v>
      </c>
      <c r="O391" s="2">
        <v>1.9</v>
      </c>
      <c r="P391" s="2">
        <v>0.39100000000000001</v>
      </c>
      <c r="Q391" s="2">
        <v>20.3</v>
      </c>
      <c r="R391" s="2">
        <v>0</v>
      </c>
      <c r="S391" s="2">
        <v>-7.7</v>
      </c>
      <c r="T391" s="2">
        <v>-0.1</v>
      </c>
      <c r="U391" s="5">
        <v>-18</v>
      </c>
      <c r="V391" s="51">
        <f t="shared" si="25"/>
        <v>0.22224786585365855</v>
      </c>
      <c r="W391" s="51">
        <f t="shared" si="26"/>
        <v>-3.64</v>
      </c>
      <c r="X391" s="51">
        <f t="shared" si="27"/>
        <v>-0.8089822317073172</v>
      </c>
      <c r="Y391" s="49">
        <f t="shared" si="28"/>
        <v>1.9532879999999999</v>
      </c>
      <c r="Z391" s="9">
        <f t="shared" si="29"/>
        <v>0.57215288414634136</v>
      </c>
    </row>
    <row r="392" spans="1:26" x14ac:dyDescent="0.2">
      <c r="A392" s="2" t="s">
        <v>618</v>
      </c>
      <c r="B392" s="2" t="s">
        <v>40</v>
      </c>
      <c r="C392" s="2">
        <v>29</v>
      </c>
      <c r="D392" s="2">
        <v>33</v>
      </c>
      <c r="E392" s="2">
        <v>8.4</v>
      </c>
      <c r="F392" s="2">
        <v>0.40300000000000002</v>
      </c>
      <c r="G392" s="2">
        <v>0.34</v>
      </c>
      <c r="H392" s="2">
        <v>1</v>
      </c>
      <c r="I392" s="2">
        <v>0.6</v>
      </c>
      <c r="J392" s="2">
        <v>0.3</v>
      </c>
      <c r="K392" s="2">
        <v>0.1</v>
      </c>
      <c r="L392" s="2">
        <v>0</v>
      </c>
      <c r="M392" s="2">
        <v>0.4</v>
      </c>
      <c r="N392" s="2">
        <v>1</v>
      </c>
      <c r="O392" s="2">
        <v>2.2999999999999998</v>
      </c>
      <c r="P392" s="2">
        <v>0.57199999999999995</v>
      </c>
      <c r="Q392" s="2">
        <v>12.7</v>
      </c>
      <c r="R392" s="2">
        <v>0.1</v>
      </c>
      <c r="S392" s="2">
        <v>-4.7</v>
      </c>
      <c r="T392" s="2">
        <v>-0.2</v>
      </c>
      <c r="U392" s="5">
        <v>-14</v>
      </c>
      <c r="V392" s="51">
        <f t="shared" ref="V392:V427" si="30">C392*(D392/82*E392/48*Q392/100)</f>
        <v>0.25938201219512197</v>
      </c>
      <c r="W392" s="51">
        <f t="shared" ref="W392:W427" si="31">R392*0.4+T392*0.4+U392*0.2</f>
        <v>-2.8400000000000003</v>
      </c>
      <c r="X392" s="51">
        <f t="shared" ref="X392:X427" si="32">V392*W392</f>
        <v>-0.7366449146341465</v>
      </c>
      <c r="Y392" s="49">
        <f t="shared" ref="Y392:Y427" si="33">D392*(O392*P392+1.5*J392+1.2*I392+3*(K392+L392)-M392-N392)/25</f>
        <v>1.8289919999999995</v>
      </c>
      <c r="Z392" s="9">
        <f t="shared" ref="Z392:Z427" si="34">0.5*(X392)+0.5*(Y392)</f>
        <v>0.5461735426829265</v>
      </c>
    </row>
    <row r="393" spans="1:26" x14ac:dyDescent="0.2">
      <c r="A393" s="2" t="s">
        <v>549</v>
      </c>
      <c r="B393" s="2" t="s">
        <v>41</v>
      </c>
      <c r="C393" s="2">
        <v>48</v>
      </c>
      <c r="D393" s="2">
        <v>29</v>
      </c>
      <c r="E393" s="2">
        <v>6.9</v>
      </c>
      <c r="F393" s="2">
        <v>0.30599999999999999</v>
      </c>
      <c r="G393" s="2">
        <v>0.23100000000000001</v>
      </c>
      <c r="H393" s="2">
        <v>0.25</v>
      </c>
      <c r="I393" s="2">
        <v>0.9</v>
      </c>
      <c r="J393" s="2">
        <v>0.3</v>
      </c>
      <c r="K393" s="2">
        <v>0.2</v>
      </c>
      <c r="L393" s="2">
        <v>0</v>
      </c>
      <c r="M393" s="2">
        <v>0.2</v>
      </c>
      <c r="N393" s="2">
        <v>0.6</v>
      </c>
      <c r="O393" s="2">
        <v>1</v>
      </c>
      <c r="P393" s="2">
        <v>0.38400000000000001</v>
      </c>
      <c r="Q393" s="2">
        <v>9.1</v>
      </c>
      <c r="R393" s="2">
        <v>0.1</v>
      </c>
      <c r="S393" s="2">
        <v>-4.5999999999999996</v>
      </c>
      <c r="T393" s="2">
        <v>-0.1</v>
      </c>
      <c r="U393" s="5">
        <v>-22</v>
      </c>
      <c r="V393" s="51">
        <f t="shared" si="30"/>
        <v>0.22206219512195122</v>
      </c>
      <c r="W393" s="51">
        <f t="shared" si="31"/>
        <v>-4.4000000000000004</v>
      </c>
      <c r="X393" s="51">
        <f t="shared" si="32"/>
        <v>-0.97707365853658545</v>
      </c>
      <c r="Y393" s="49">
        <f t="shared" si="33"/>
        <v>1.9882399999999998</v>
      </c>
      <c r="Z393" s="9">
        <f t="shared" si="34"/>
        <v>0.50558317073170711</v>
      </c>
    </row>
    <row r="394" spans="1:26" x14ac:dyDescent="0.2">
      <c r="A394" s="2" t="s">
        <v>719</v>
      </c>
      <c r="B394" s="2" t="s">
        <v>46</v>
      </c>
      <c r="C394" s="2">
        <v>10</v>
      </c>
      <c r="D394" s="2">
        <v>8</v>
      </c>
      <c r="E394" s="2">
        <v>18</v>
      </c>
      <c r="F394" s="2">
        <v>0.33800000000000002</v>
      </c>
      <c r="G394" s="2">
        <v>0.17599999999999999</v>
      </c>
      <c r="H394" s="2">
        <v>0.54100000000000004</v>
      </c>
      <c r="I394" s="2">
        <v>2.6</v>
      </c>
      <c r="J394" s="2">
        <v>2.5</v>
      </c>
      <c r="K394" s="2">
        <v>0.4</v>
      </c>
      <c r="L394" s="2">
        <v>0</v>
      </c>
      <c r="M394" s="2">
        <v>3.6</v>
      </c>
      <c r="N394" s="2">
        <v>1.4</v>
      </c>
      <c r="O394" s="2">
        <v>8.4</v>
      </c>
      <c r="P394" s="2">
        <v>0.41199999999999998</v>
      </c>
      <c r="Q394" s="2">
        <v>33.5</v>
      </c>
      <c r="R394" s="2">
        <v>-0.8</v>
      </c>
      <c r="S394" s="2">
        <v>-13.4</v>
      </c>
      <c r="T394" s="2">
        <v>-0.4</v>
      </c>
      <c r="U394" s="5">
        <v>-42</v>
      </c>
      <c r="V394" s="51">
        <f t="shared" si="30"/>
        <v>0.1225609756097561</v>
      </c>
      <c r="W394" s="51">
        <f t="shared" si="31"/>
        <v>-8.8800000000000008</v>
      </c>
      <c r="X394" s="51">
        <f t="shared" si="32"/>
        <v>-1.0883414634146342</v>
      </c>
      <c r="Y394" s="49">
        <f t="shared" si="33"/>
        <v>2.0898559999999997</v>
      </c>
      <c r="Z394" s="9">
        <f t="shared" si="34"/>
        <v>0.50075726829268274</v>
      </c>
    </row>
    <row r="395" spans="1:26" x14ac:dyDescent="0.2">
      <c r="A395" s="2" t="s">
        <v>712</v>
      </c>
      <c r="B395" s="2" t="s">
        <v>30</v>
      </c>
      <c r="C395" s="2">
        <v>42</v>
      </c>
      <c r="D395" s="2">
        <v>15</v>
      </c>
      <c r="E395" s="2">
        <v>4.4000000000000004</v>
      </c>
      <c r="F395" s="2">
        <v>0.318</v>
      </c>
      <c r="G395" s="2">
        <v>0.2</v>
      </c>
      <c r="H395" s="2">
        <v>0.61499999999999999</v>
      </c>
      <c r="I395" s="2">
        <v>0.6</v>
      </c>
      <c r="J395" s="2">
        <v>0.7</v>
      </c>
      <c r="K395" s="2">
        <v>0.3</v>
      </c>
      <c r="L395" s="2">
        <v>0.1</v>
      </c>
      <c r="M395" s="2">
        <v>0.5</v>
      </c>
      <c r="N395" s="2">
        <v>0.3</v>
      </c>
      <c r="O395" s="2">
        <v>1.5</v>
      </c>
      <c r="P395" s="2">
        <v>0.41499999999999998</v>
      </c>
      <c r="Q395" s="2">
        <v>23.6</v>
      </c>
      <c r="R395" s="2">
        <v>-0.1</v>
      </c>
      <c r="S395" s="2">
        <v>-4.8</v>
      </c>
      <c r="T395" s="2">
        <v>0</v>
      </c>
      <c r="U395" s="5">
        <v>-21</v>
      </c>
      <c r="V395" s="51">
        <f t="shared" si="30"/>
        <v>0.16620731707317077</v>
      </c>
      <c r="W395" s="51">
        <f t="shared" si="31"/>
        <v>-4.24</v>
      </c>
      <c r="X395" s="51">
        <f t="shared" si="32"/>
        <v>-0.70471902439024414</v>
      </c>
      <c r="Y395" s="49">
        <f t="shared" si="33"/>
        <v>1.6755000000000002</v>
      </c>
      <c r="Z395" s="9">
        <f t="shared" si="34"/>
        <v>0.48539048780487803</v>
      </c>
    </row>
    <row r="396" spans="1:26" x14ac:dyDescent="0.2">
      <c r="A396" s="2" t="s">
        <v>676</v>
      </c>
      <c r="B396" s="2" t="s">
        <v>34</v>
      </c>
      <c r="C396" s="2">
        <v>41</v>
      </c>
      <c r="D396" s="2">
        <v>8</v>
      </c>
      <c r="E396" s="2">
        <v>6.3</v>
      </c>
      <c r="F396" s="2">
        <v>0.45</v>
      </c>
      <c r="G396" s="2">
        <v>0.111</v>
      </c>
      <c r="H396" s="2">
        <v>0.75</v>
      </c>
      <c r="I396" s="2">
        <v>0.3</v>
      </c>
      <c r="J396" s="2">
        <v>0.5</v>
      </c>
      <c r="K396" s="2">
        <v>0.8</v>
      </c>
      <c r="L396" s="2">
        <v>0.3</v>
      </c>
      <c r="M396" s="2">
        <v>0.9</v>
      </c>
      <c r="N396" s="2">
        <v>0.5</v>
      </c>
      <c r="O396" s="2">
        <v>2.8</v>
      </c>
      <c r="P396" s="2">
        <v>0.50600000000000001</v>
      </c>
      <c r="Q396" s="2">
        <v>24.8</v>
      </c>
      <c r="R396" s="2">
        <v>0</v>
      </c>
      <c r="S396" s="2">
        <v>-3.6</v>
      </c>
      <c r="T396" s="2">
        <v>0</v>
      </c>
      <c r="U396" s="5">
        <v>-20</v>
      </c>
      <c r="V396" s="51">
        <f t="shared" si="30"/>
        <v>0.13020000000000001</v>
      </c>
      <c r="W396" s="51">
        <f t="shared" si="31"/>
        <v>-4</v>
      </c>
      <c r="X396" s="51">
        <f t="shared" si="32"/>
        <v>-0.52080000000000004</v>
      </c>
      <c r="Y396" s="49">
        <f t="shared" si="33"/>
        <v>1.4165760000000001</v>
      </c>
      <c r="Z396" s="9">
        <f t="shared" si="34"/>
        <v>0.44788800000000001</v>
      </c>
    </row>
    <row r="397" spans="1:26" x14ac:dyDescent="0.2">
      <c r="A397" s="2" t="s">
        <v>687</v>
      </c>
      <c r="B397" s="2" t="s">
        <v>19</v>
      </c>
      <c r="C397" s="2">
        <v>23</v>
      </c>
      <c r="D397" s="2">
        <v>8</v>
      </c>
      <c r="E397" s="2">
        <v>6.3</v>
      </c>
      <c r="F397" s="2">
        <v>0.40899999999999997</v>
      </c>
      <c r="G397" s="2">
        <v>0</v>
      </c>
      <c r="H397" s="2">
        <v>0.66700000000000004</v>
      </c>
      <c r="I397" s="2">
        <v>2</v>
      </c>
      <c r="J397" s="2">
        <v>0</v>
      </c>
      <c r="K397" s="2">
        <v>0</v>
      </c>
      <c r="L397" s="2">
        <v>0.1</v>
      </c>
      <c r="M397" s="2">
        <v>0</v>
      </c>
      <c r="N397" s="2">
        <v>1</v>
      </c>
      <c r="O397" s="2">
        <v>2.8</v>
      </c>
      <c r="P397" s="2">
        <v>0.44600000000000001</v>
      </c>
      <c r="Q397" s="2">
        <v>21</v>
      </c>
      <c r="R397" s="2">
        <v>0.1</v>
      </c>
      <c r="S397" s="2">
        <v>-13.8</v>
      </c>
      <c r="T397" s="2">
        <v>-0.1</v>
      </c>
      <c r="U397" s="5">
        <v>-5</v>
      </c>
      <c r="V397" s="51">
        <f t="shared" si="30"/>
        <v>6.1847560975609749E-2</v>
      </c>
      <c r="W397" s="51">
        <f t="shared" si="31"/>
        <v>-1</v>
      </c>
      <c r="X397" s="51">
        <f t="shared" si="32"/>
        <v>-6.1847560975609749E-2</v>
      </c>
      <c r="Y397" s="49">
        <f t="shared" si="33"/>
        <v>0.94361599999999979</v>
      </c>
      <c r="Z397" s="9">
        <f t="shared" si="34"/>
        <v>0.44088421951219503</v>
      </c>
    </row>
    <row r="398" spans="1:26" x14ac:dyDescent="0.2">
      <c r="A398" s="2" t="s">
        <v>288</v>
      </c>
      <c r="B398" s="2" t="s">
        <v>43</v>
      </c>
      <c r="C398" s="2">
        <v>73</v>
      </c>
      <c r="D398" s="2">
        <v>5</v>
      </c>
      <c r="E398" s="2">
        <v>4.2</v>
      </c>
      <c r="F398" s="2">
        <v>0.57099999999999995</v>
      </c>
      <c r="G398" s="2">
        <v>0.5</v>
      </c>
      <c r="H398" s="3"/>
      <c r="I398" s="2">
        <v>2</v>
      </c>
      <c r="J398" s="2">
        <v>0</v>
      </c>
      <c r="K398" s="2">
        <v>0</v>
      </c>
      <c r="L398" s="2">
        <v>0</v>
      </c>
      <c r="M398" s="2">
        <v>0.2</v>
      </c>
      <c r="N398" s="2">
        <v>0.4</v>
      </c>
      <c r="O398" s="2">
        <v>1.8</v>
      </c>
      <c r="P398" s="2">
        <v>0.64300000000000002</v>
      </c>
      <c r="Q398" s="2">
        <v>16.5</v>
      </c>
      <c r="R398" s="2">
        <v>0.1</v>
      </c>
      <c r="S398" s="2">
        <v>-9.5</v>
      </c>
      <c r="T398" s="2">
        <v>0</v>
      </c>
      <c r="U398" s="5">
        <v>20</v>
      </c>
      <c r="V398" s="51">
        <f t="shared" si="30"/>
        <v>6.4264481707317078E-2</v>
      </c>
      <c r="W398" s="51">
        <f t="shared" si="31"/>
        <v>4.04</v>
      </c>
      <c r="X398" s="51">
        <f t="shared" si="32"/>
        <v>0.259628506097561</v>
      </c>
      <c r="Y398" s="49">
        <f t="shared" si="33"/>
        <v>0.59148000000000001</v>
      </c>
      <c r="Z398" s="9">
        <f t="shared" si="34"/>
        <v>0.42555425304878047</v>
      </c>
    </row>
    <row r="399" spans="1:26" x14ac:dyDescent="0.2">
      <c r="A399" s="2" t="s">
        <v>326</v>
      </c>
      <c r="B399" s="2" t="s">
        <v>38</v>
      </c>
      <c r="C399" s="2">
        <v>33</v>
      </c>
      <c r="D399" s="2">
        <v>8</v>
      </c>
      <c r="E399" s="2">
        <v>6</v>
      </c>
      <c r="F399" s="2">
        <v>0.5</v>
      </c>
      <c r="G399" s="3"/>
      <c r="H399" s="2">
        <v>0.5</v>
      </c>
      <c r="I399" s="2">
        <v>1.4</v>
      </c>
      <c r="J399" s="2">
        <v>0.1</v>
      </c>
      <c r="K399" s="2">
        <v>0</v>
      </c>
      <c r="L399" s="2">
        <v>0.5</v>
      </c>
      <c r="M399" s="2">
        <v>0.4</v>
      </c>
      <c r="N399" s="2">
        <v>0.5</v>
      </c>
      <c r="O399" s="2">
        <v>1</v>
      </c>
      <c r="P399" s="2">
        <v>0.51500000000000001</v>
      </c>
      <c r="Q399" s="2">
        <v>9.5</v>
      </c>
      <c r="R399" s="2">
        <v>0</v>
      </c>
      <c r="S399" s="2">
        <v>-4.5</v>
      </c>
      <c r="T399" s="2">
        <v>0</v>
      </c>
      <c r="U399" s="5">
        <v>-19</v>
      </c>
      <c r="V399" s="51">
        <f t="shared" si="30"/>
        <v>3.8231707317073177E-2</v>
      </c>
      <c r="W399" s="51">
        <f t="shared" si="31"/>
        <v>-3.8000000000000003</v>
      </c>
      <c r="X399" s="51">
        <f t="shared" si="32"/>
        <v>-0.14528048780487809</v>
      </c>
      <c r="Y399" s="49">
        <f t="shared" si="33"/>
        <v>0.9423999999999999</v>
      </c>
      <c r="Z399" s="9">
        <f t="shared" si="34"/>
        <v>0.39855975609756089</v>
      </c>
    </row>
    <row r="400" spans="1:26" x14ac:dyDescent="0.2">
      <c r="A400" s="2" t="s">
        <v>593</v>
      </c>
      <c r="B400" s="2" t="s">
        <v>22</v>
      </c>
      <c r="C400" s="2">
        <v>57</v>
      </c>
      <c r="D400" s="2">
        <v>1</v>
      </c>
      <c r="E400" s="2">
        <v>42</v>
      </c>
      <c r="F400" s="2">
        <v>0.42899999999999999</v>
      </c>
      <c r="G400" s="2">
        <v>0.5</v>
      </c>
      <c r="H400" s="3"/>
      <c r="I400" s="2">
        <v>5</v>
      </c>
      <c r="J400" s="2">
        <v>2</v>
      </c>
      <c r="K400" s="2">
        <v>1</v>
      </c>
      <c r="L400" s="2">
        <v>2</v>
      </c>
      <c r="M400" s="2">
        <v>0</v>
      </c>
      <c r="N400" s="2">
        <v>6</v>
      </c>
      <c r="O400" s="2">
        <v>13</v>
      </c>
      <c r="P400" s="2">
        <v>0.46400000000000002</v>
      </c>
      <c r="Q400" s="2">
        <v>15.1</v>
      </c>
      <c r="R400" s="2">
        <v>0.1</v>
      </c>
      <c r="S400" s="2">
        <v>-2.2000000000000002</v>
      </c>
      <c r="T400" s="2">
        <v>0</v>
      </c>
      <c r="U400" s="5">
        <v>2</v>
      </c>
      <c r="V400" s="51">
        <f t="shared" si="30"/>
        <v>9.1842987804878054E-2</v>
      </c>
      <c r="W400" s="51">
        <f t="shared" si="31"/>
        <v>0.44000000000000006</v>
      </c>
      <c r="X400" s="51">
        <f t="shared" si="32"/>
        <v>4.0410914634146346E-2</v>
      </c>
      <c r="Y400" s="49">
        <f t="shared" si="33"/>
        <v>0.72128000000000003</v>
      </c>
      <c r="Z400" s="9">
        <f t="shared" si="34"/>
        <v>0.3808454573170732</v>
      </c>
    </row>
    <row r="401" spans="1:26" x14ac:dyDescent="0.2">
      <c r="A401" s="2" t="s">
        <v>648</v>
      </c>
      <c r="B401" s="2" t="s">
        <v>29</v>
      </c>
      <c r="C401" s="2">
        <v>44</v>
      </c>
      <c r="D401" s="2">
        <v>8</v>
      </c>
      <c r="E401" s="2">
        <v>4.5</v>
      </c>
      <c r="F401" s="2">
        <v>0.5</v>
      </c>
      <c r="G401" s="3"/>
      <c r="H401" s="3"/>
      <c r="I401" s="2">
        <v>0.8</v>
      </c>
      <c r="J401" s="2">
        <v>0</v>
      </c>
      <c r="K401" s="2">
        <v>0.1</v>
      </c>
      <c r="L401" s="2">
        <v>0.3</v>
      </c>
      <c r="M401" s="2">
        <v>0.1</v>
      </c>
      <c r="N401" s="2">
        <v>0.1</v>
      </c>
      <c r="O401" s="2">
        <v>1.3</v>
      </c>
      <c r="P401" s="2">
        <v>0.5</v>
      </c>
      <c r="Q401" s="2">
        <v>13.3</v>
      </c>
      <c r="R401" s="2">
        <v>0</v>
      </c>
      <c r="S401" s="2">
        <v>-7</v>
      </c>
      <c r="T401" s="2">
        <v>0</v>
      </c>
      <c r="U401" s="5">
        <v>-7</v>
      </c>
      <c r="V401" s="51">
        <f t="shared" si="30"/>
        <v>5.3524390243902438E-2</v>
      </c>
      <c r="W401" s="51">
        <f t="shared" si="31"/>
        <v>-1.4000000000000001</v>
      </c>
      <c r="X401" s="51">
        <f t="shared" si="32"/>
        <v>-7.493414634146342E-2</v>
      </c>
      <c r="Y401" s="49">
        <f t="shared" si="33"/>
        <v>0.83519999999999994</v>
      </c>
      <c r="Z401" s="9">
        <f t="shared" si="34"/>
        <v>0.38013292682926825</v>
      </c>
    </row>
    <row r="402" spans="1:26" x14ac:dyDescent="0.2">
      <c r="A402" s="2" t="s">
        <v>314</v>
      </c>
      <c r="B402" s="2" t="s">
        <v>47</v>
      </c>
      <c r="C402" s="2">
        <v>44</v>
      </c>
      <c r="D402" s="2">
        <v>3</v>
      </c>
      <c r="E402" s="2">
        <v>14.3</v>
      </c>
      <c r="F402" s="2">
        <v>0.35</v>
      </c>
      <c r="G402" s="2">
        <v>0.44400000000000001</v>
      </c>
      <c r="H402" s="2">
        <v>1</v>
      </c>
      <c r="I402" s="2">
        <v>1.7</v>
      </c>
      <c r="J402" s="2">
        <v>1</v>
      </c>
      <c r="K402" s="2">
        <v>0</v>
      </c>
      <c r="L402" s="2">
        <v>0</v>
      </c>
      <c r="M402" s="2">
        <v>0.3</v>
      </c>
      <c r="N402" s="2">
        <v>0.7</v>
      </c>
      <c r="O402" s="2">
        <v>7.3</v>
      </c>
      <c r="P402" s="2">
        <v>0.50600000000000001</v>
      </c>
      <c r="Q402" s="2">
        <v>23.1</v>
      </c>
      <c r="R402" s="2">
        <v>0.1</v>
      </c>
      <c r="S402" s="2">
        <v>-4.0999999999999996</v>
      </c>
      <c r="T402" s="2">
        <v>0</v>
      </c>
      <c r="U402" s="5">
        <v>0</v>
      </c>
      <c r="V402" s="51">
        <f t="shared" si="30"/>
        <v>0.1107814024390244</v>
      </c>
      <c r="W402" s="51">
        <f t="shared" si="31"/>
        <v>4.0000000000000008E-2</v>
      </c>
      <c r="X402" s="51">
        <f t="shared" si="32"/>
        <v>4.4312560975609773E-3</v>
      </c>
      <c r="Y402" s="49">
        <f t="shared" si="33"/>
        <v>0.74805599999999994</v>
      </c>
      <c r="Z402" s="9">
        <f t="shared" si="34"/>
        <v>0.37624362804878048</v>
      </c>
    </row>
    <row r="403" spans="1:26" x14ac:dyDescent="0.2">
      <c r="A403" s="2" t="s">
        <v>101</v>
      </c>
      <c r="B403" s="2" t="s">
        <v>19</v>
      </c>
      <c r="C403" s="2">
        <v>23</v>
      </c>
      <c r="D403" s="2">
        <v>8</v>
      </c>
      <c r="E403" s="2">
        <v>7.6</v>
      </c>
      <c r="F403" s="2">
        <v>0.32</v>
      </c>
      <c r="G403" s="2">
        <v>0.125</v>
      </c>
      <c r="H403" s="2">
        <v>0.75</v>
      </c>
      <c r="I403" s="2">
        <v>0.9</v>
      </c>
      <c r="J403" s="2">
        <v>1.4</v>
      </c>
      <c r="K403" s="2">
        <v>0.4</v>
      </c>
      <c r="L403" s="2">
        <v>0.1</v>
      </c>
      <c r="M403" s="2">
        <v>1.1000000000000001</v>
      </c>
      <c r="N403" s="2">
        <v>0.5</v>
      </c>
      <c r="O403" s="2">
        <v>2.5</v>
      </c>
      <c r="P403" s="2">
        <v>0.374</v>
      </c>
      <c r="Q403" s="2">
        <v>24.9</v>
      </c>
      <c r="R403" s="2">
        <v>-0.2</v>
      </c>
      <c r="S403" s="2">
        <v>-9.5</v>
      </c>
      <c r="T403" s="2">
        <v>-0.1</v>
      </c>
      <c r="U403" s="5">
        <v>-36</v>
      </c>
      <c r="V403" s="51">
        <f t="shared" si="30"/>
        <v>8.8465853658536597E-2</v>
      </c>
      <c r="W403" s="51">
        <f t="shared" si="31"/>
        <v>-7.32</v>
      </c>
      <c r="X403" s="51">
        <f t="shared" si="32"/>
        <v>-0.64757004878048796</v>
      </c>
      <c r="Y403" s="49">
        <f t="shared" si="33"/>
        <v>1.2848000000000002</v>
      </c>
      <c r="Z403" s="9">
        <f t="shared" si="34"/>
        <v>0.3186149756097561</v>
      </c>
    </row>
    <row r="404" spans="1:26" x14ac:dyDescent="0.2">
      <c r="A404" s="2" t="s">
        <v>702</v>
      </c>
      <c r="B404" s="2" t="s">
        <v>40</v>
      </c>
      <c r="C404" s="2">
        <v>29</v>
      </c>
      <c r="D404" s="2">
        <v>12</v>
      </c>
      <c r="E404" s="2">
        <v>13</v>
      </c>
      <c r="F404" s="2">
        <v>0.38</v>
      </c>
      <c r="G404" s="3"/>
      <c r="H404" s="2">
        <v>0.8</v>
      </c>
      <c r="I404" s="2">
        <v>1.8</v>
      </c>
      <c r="J404" s="2">
        <v>0.9</v>
      </c>
      <c r="K404" s="2">
        <v>0.1</v>
      </c>
      <c r="L404" s="2">
        <v>0</v>
      </c>
      <c r="M404" s="2">
        <v>0.8</v>
      </c>
      <c r="N404" s="2">
        <v>1.8</v>
      </c>
      <c r="O404" s="2">
        <v>4.5</v>
      </c>
      <c r="P404" s="2">
        <v>0.45900000000000002</v>
      </c>
      <c r="Q404" s="2">
        <v>19.5</v>
      </c>
      <c r="R404" s="2">
        <v>-0.1</v>
      </c>
      <c r="S404" s="2">
        <v>-8.1999999999999993</v>
      </c>
      <c r="T404" s="2">
        <v>-0.2</v>
      </c>
      <c r="U404" s="5">
        <v>-21</v>
      </c>
      <c r="V404" s="51">
        <f t="shared" si="30"/>
        <v>0.2241310975609756</v>
      </c>
      <c r="W404" s="51">
        <f t="shared" si="31"/>
        <v>-4.32</v>
      </c>
      <c r="X404" s="51">
        <f t="shared" si="32"/>
        <v>-0.96824634146341471</v>
      </c>
      <c r="Y404" s="49">
        <f t="shared" si="33"/>
        <v>1.5722399999999999</v>
      </c>
      <c r="Z404" s="9">
        <f t="shared" si="34"/>
        <v>0.30199682926829258</v>
      </c>
    </row>
    <row r="405" spans="1:26" x14ac:dyDescent="0.2">
      <c r="A405" s="2" t="s">
        <v>647</v>
      </c>
      <c r="B405" s="2" t="s">
        <v>30</v>
      </c>
      <c r="C405" s="2">
        <v>42</v>
      </c>
      <c r="D405" s="2">
        <v>2</v>
      </c>
      <c r="E405" s="2">
        <v>7.5</v>
      </c>
      <c r="F405" s="2">
        <v>0.33300000000000002</v>
      </c>
      <c r="G405" s="2">
        <v>0</v>
      </c>
      <c r="H405" s="2">
        <v>0.6</v>
      </c>
      <c r="I405" s="2">
        <v>1</v>
      </c>
      <c r="J405" s="2">
        <v>1.5</v>
      </c>
      <c r="K405" s="2">
        <v>1.5</v>
      </c>
      <c r="L405" s="2">
        <v>0</v>
      </c>
      <c r="M405" s="2">
        <v>1</v>
      </c>
      <c r="N405" s="2">
        <v>1</v>
      </c>
      <c r="O405" s="2">
        <v>3.5</v>
      </c>
      <c r="P405" s="2">
        <v>0.42699999999999999</v>
      </c>
      <c r="Q405" s="2">
        <v>30.5</v>
      </c>
      <c r="R405" s="2">
        <v>0</v>
      </c>
      <c r="S405" s="2">
        <v>1.9</v>
      </c>
      <c r="T405" s="2">
        <v>0</v>
      </c>
      <c r="U405" s="5">
        <v>-6</v>
      </c>
      <c r="V405" s="51">
        <f t="shared" si="30"/>
        <v>4.8818597560975605E-2</v>
      </c>
      <c r="W405" s="51">
        <f t="shared" si="31"/>
        <v>-1.2000000000000002</v>
      </c>
      <c r="X405" s="51">
        <f t="shared" si="32"/>
        <v>-5.8582317073170735E-2</v>
      </c>
      <c r="Y405" s="49">
        <f t="shared" si="33"/>
        <v>0.59555999999999998</v>
      </c>
      <c r="Z405" s="9">
        <f t="shared" si="34"/>
        <v>0.26848884146341462</v>
      </c>
    </row>
    <row r="406" spans="1:26" x14ac:dyDescent="0.2">
      <c r="A406" s="2" t="s">
        <v>698</v>
      </c>
      <c r="B406" s="2" t="s">
        <v>18</v>
      </c>
      <c r="C406" s="2">
        <v>55</v>
      </c>
      <c r="D406" s="2">
        <v>20</v>
      </c>
      <c r="E406" s="2">
        <v>3.6</v>
      </c>
      <c r="F406" s="2">
        <v>0.47799999999999998</v>
      </c>
      <c r="G406" s="2">
        <v>0</v>
      </c>
      <c r="H406" s="2">
        <v>0.4</v>
      </c>
      <c r="I406" s="2">
        <v>0.9</v>
      </c>
      <c r="J406" s="2">
        <v>0.2</v>
      </c>
      <c r="K406" s="2">
        <v>0.1</v>
      </c>
      <c r="L406" s="2">
        <v>0.1</v>
      </c>
      <c r="M406" s="2">
        <v>0.4</v>
      </c>
      <c r="N406" s="2">
        <v>0.5</v>
      </c>
      <c r="O406" s="2">
        <v>1.3</v>
      </c>
      <c r="P406" s="2">
        <v>0.47399999999999998</v>
      </c>
      <c r="Q406" s="2">
        <v>20.399999999999999</v>
      </c>
      <c r="R406" s="2">
        <v>0</v>
      </c>
      <c r="S406" s="2">
        <v>-7.7</v>
      </c>
      <c r="T406" s="2">
        <v>-0.1</v>
      </c>
      <c r="U406" s="5">
        <v>-20</v>
      </c>
      <c r="V406" s="51">
        <f t="shared" si="30"/>
        <v>0.20524390243902435</v>
      </c>
      <c r="W406" s="51">
        <f t="shared" si="31"/>
        <v>-4.04</v>
      </c>
      <c r="X406" s="51">
        <f t="shared" si="32"/>
        <v>-0.82918536585365843</v>
      </c>
      <c r="Y406" s="49">
        <f t="shared" si="33"/>
        <v>1.3569600000000002</v>
      </c>
      <c r="Z406" s="9">
        <f t="shared" si="34"/>
        <v>0.26388731707317087</v>
      </c>
    </row>
    <row r="407" spans="1:26" x14ac:dyDescent="0.2">
      <c r="A407" s="2" t="s">
        <v>484</v>
      </c>
      <c r="B407" s="2" t="s">
        <v>18</v>
      </c>
      <c r="C407" s="2">
        <v>55</v>
      </c>
      <c r="D407" s="2">
        <v>5</v>
      </c>
      <c r="E407" s="2">
        <v>11</v>
      </c>
      <c r="F407" s="2">
        <v>0.41699999999999998</v>
      </c>
      <c r="G407" s="2">
        <v>0.66700000000000004</v>
      </c>
      <c r="H407" s="2">
        <v>0</v>
      </c>
      <c r="I407" s="2">
        <v>2</v>
      </c>
      <c r="J407" s="2">
        <v>0</v>
      </c>
      <c r="K407" s="2">
        <v>0.2</v>
      </c>
      <c r="L407" s="2">
        <v>0.4</v>
      </c>
      <c r="M407" s="2">
        <v>0.6</v>
      </c>
      <c r="N407" s="2">
        <v>0.6</v>
      </c>
      <c r="O407" s="2">
        <v>2.8</v>
      </c>
      <c r="P407" s="2">
        <v>0.50900000000000001</v>
      </c>
      <c r="Q407" s="2">
        <v>13</v>
      </c>
      <c r="R407" s="2">
        <v>0</v>
      </c>
      <c r="S407" s="2">
        <v>-7.4</v>
      </c>
      <c r="T407" s="2">
        <v>-0.1</v>
      </c>
      <c r="U407" s="5">
        <v>-20</v>
      </c>
      <c r="V407" s="51">
        <f t="shared" si="30"/>
        <v>9.9911077235772361E-2</v>
      </c>
      <c r="W407" s="51">
        <f t="shared" si="31"/>
        <v>-4.04</v>
      </c>
      <c r="X407" s="51">
        <f t="shared" si="32"/>
        <v>-0.40364075203252037</v>
      </c>
      <c r="Y407" s="49">
        <f t="shared" si="33"/>
        <v>0.88504000000000005</v>
      </c>
      <c r="Z407" s="9">
        <f t="shared" si="34"/>
        <v>0.24069962398373984</v>
      </c>
    </row>
    <row r="408" spans="1:26" x14ac:dyDescent="0.2">
      <c r="A408" s="2" t="s">
        <v>481</v>
      </c>
      <c r="B408" s="2" t="s">
        <v>37</v>
      </c>
      <c r="C408" s="2">
        <v>48</v>
      </c>
      <c r="D408" s="2">
        <v>21</v>
      </c>
      <c r="E408" s="2">
        <v>4.4000000000000004</v>
      </c>
      <c r="F408" s="2">
        <v>0.26300000000000001</v>
      </c>
      <c r="G408" s="2">
        <v>0.3</v>
      </c>
      <c r="H408" s="2">
        <v>0.41699999999999998</v>
      </c>
      <c r="I408" s="2">
        <v>0.7</v>
      </c>
      <c r="J408" s="2">
        <v>0.1</v>
      </c>
      <c r="K408" s="2">
        <v>0.3</v>
      </c>
      <c r="L408" s="2">
        <v>0</v>
      </c>
      <c r="M408" s="2">
        <v>0.2</v>
      </c>
      <c r="N408" s="2">
        <v>0.5</v>
      </c>
      <c r="O408" s="2">
        <v>0.9</v>
      </c>
      <c r="P408" s="2">
        <v>0.371</v>
      </c>
      <c r="Q408" s="2">
        <v>13.7</v>
      </c>
      <c r="R408" s="2">
        <v>0</v>
      </c>
      <c r="S408" s="2">
        <v>-5.5</v>
      </c>
      <c r="T408" s="2">
        <v>-0.1</v>
      </c>
      <c r="U408" s="5">
        <v>-26</v>
      </c>
      <c r="V408" s="51">
        <f t="shared" si="30"/>
        <v>0.15437560975609757</v>
      </c>
      <c r="W408" s="51">
        <f t="shared" si="31"/>
        <v>-5.24</v>
      </c>
      <c r="X408" s="51">
        <f t="shared" si="32"/>
        <v>-0.80892819512195135</v>
      </c>
      <c r="Y408" s="49">
        <f t="shared" si="33"/>
        <v>1.280076</v>
      </c>
      <c r="Z408" s="9">
        <f t="shared" si="34"/>
        <v>0.23557390243902432</v>
      </c>
    </row>
    <row r="409" spans="1:26" x14ac:dyDescent="0.2">
      <c r="A409" s="2" t="s">
        <v>665</v>
      </c>
      <c r="B409" s="2" t="s">
        <v>32</v>
      </c>
      <c r="C409" s="2">
        <v>33</v>
      </c>
      <c r="D409" s="2">
        <v>24</v>
      </c>
      <c r="E409" s="2">
        <v>6.5</v>
      </c>
      <c r="F409" s="2">
        <v>0.33300000000000002</v>
      </c>
      <c r="G409" s="2">
        <v>0.27800000000000002</v>
      </c>
      <c r="H409" s="2">
        <v>0.85699999999999998</v>
      </c>
      <c r="I409" s="2">
        <v>0.4</v>
      </c>
      <c r="J409" s="2">
        <v>0.5</v>
      </c>
      <c r="K409" s="2">
        <v>0.1</v>
      </c>
      <c r="L409" s="2">
        <v>0</v>
      </c>
      <c r="M409" s="2">
        <v>0.3</v>
      </c>
      <c r="N409" s="2">
        <v>0.7</v>
      </c>
      <c r="O409" s="2">
        <v>2.1</v>
      </c>
      <c r="P409" s="2">
        <v>0.46200000000000002</v>
      </c>
      <c r="Q409" s="2">
        <v>17.3</v>
      </c>
      <c r="R409" s="2">
        <v>-0.1</v>
      </c>
      <c r="S409" s="2">
        <v>-7.7</v>
      </c>
      <c r="T409" s="2">
        <v>-0.2</v>
      </c>
      <c r="U409" s="5">
        <v>-21</v>
      </c>
      <c r="V409" s="51">
        <f t="shared" si="30"/>
        <v>0.22627134146341463</v>
      </c>
      <c r="W409" s="51">
        <f t="shared" si="31"/>
        <v>-4.32</v>
      </c>
      <c r="X409" s="51">
        <f t="shared" si="32"/>
        <v>-0.97749219512195129</v>
      </c>
      <c r="Y409" s="49">
        <f t="shared" si="33"/>
        <v>1.4401920000000006</v>
      </c>
      <c r="Z409" s="9">
        <f t="shared" si="34"/>
        <v>0.23134990243902465</v>
      </c>
    </row>
    <row r="410" spans="1:26" x14ac:dyDescent="0.2">
      <c r="A410" s="2" t="s">
        <v>130</v>
      </c>
      <c r="B410" s="2" t="s">
        <v>29</v>
      </c>
      <c r="C410" s="2">
        <v>44</v>
      </c>
      <c r="D410" s="2">
        <v>34</v>
      </c>
      <c r="E410" s="2">
        <v>4.2</v>
      </c>
      <c r="F410" s="2">
        <v>0.26500000000000001</v>
      </c>
      <c r="G410" s="2">
        <v>0.23799999999999999</v>
      </c>
      <c r="H410" s="2">
        <v>1</v>
      </c>
      <c r="I410" s="2">
        <v>0.9</v>
      </c>
      <c r="J410" s="2">
        <v>0.3</v>
      </c>
      <c r="K410" s="2">
        <v>0.1</v>
      </c>
      <c r="L410" s="2">
        <v>0</v>
      </c>
      <c r="M410" s="2">
        <v>0.3</v>
      </c>
      <c r="N410" s="2">
        <v>0.2</v>
      </c>
      <c r="O410" s="2">
        <v>1.1000000000000001</v>
      </c>
      <c r="P410" s="2">
        <v>0.35199999999999998</v>
      </c>
      <c r="Q410" s="2">
        <v>18.7</v>
      </c>
      <c r="R410" s="2">
        <v>-0.2</v>
      </c>
      <c r="S410" s="2">
        <v>-8.1999999999999993</v>
      </c>
      <c r="T410" s="2">
        <v>-0.2</v>
      </c>
      <c r="U410" s="5">
        <v>-31</v>
      </c>
      <c r="V410" s="51">
        <f t="shared" si="30"/>
        <v>0.29851585365853656</v>
      </c>
      <c r="W410" s="51">
        <f t="shared" si="31"/>
        <v>-6.36</v>
      </c>
      <c r="X410" s="51">
        <f t="shared" si="32"/>
        <v>-1.8985608292682925</v>
      </c>
      <c r="Y410" s="49">
        <f t="shared" si="33"/>
        <v>2.3353920000000001</v>
      </c>
      <c r="Z410" s="9">
        <f t="shared" si="34"/>
        <v>0.21841558536585381</v>
      </c>
    </row>
    <row r="411" spans="1:26" x14ac:dyDescent="0.2">
      <c r="A411" s="2" t="s">
        <v>668</v>
      </c>
      <c r="B411" s="2" t="s">
        <v>45</v>
      </c>
      <c r="C411" s="2">
        <v>53</v>
      </c>
      <c r="D411" s="2">
        <v>6</v>
      </c>
      <c r="E411" s="2">
        <v>4.8</v>
      </c>
      <c r="F411" s="2">
        <v>0.4</v>
      </c>
      <c r="G411" s="3"/>
      <c r="H411" s="2">
        <v>1</v>
      </c>
      <c r="I411" s="2">
        <v>0.7</v>
      </c>
      <c r="J411" s="2">
        <v>0</v>
      </c>
      <c r="K411" s="2">
        <v>0</v>
      </c>
      <c r="L411" s="2">
        <v>0.2</v>
      </c>
      <c r="M411" s="2">
        <v>0</v>
      </c>
      <c r="N411" s="2">
        <v>0.3</v>
      </c>
      <c r="O411" s="2">
        <v>0.8</v>
      </c>
      <c r="P411" s="2">
        <v>0.46</v>
      </c>
      <c r="Q411" s="2">
        <v>8.5</v>
      </c>
      <c r="R411" s="2">
        <v>0</v>
      </c>
      <c r="S411" s="2">
        <v>-6.6</v>
      </c>
      <c r="T411" s="2">
        <v>0</v>
      </c>
      <c r="U411" s="5">
        <v>3</v>
      </c>
      <c r="V411" s="51">
        <f t="shared" si="30"/>
        <v>3.2963414634146343E-2</v>
      </c>
      <c r="W411" s="51">
        <f t="shared" si="31"/>
        <v>0.60000000000000009</v>
      </c>
      <c r="X411" s="51">
        <f t="shared" si="32"/>
        <v>1.9778048780487809E-2</v>
      </c>
      <c r="Y411" s="49">
        <f t="shared" si="33"/>
        <v>0.36192000000000002</v>
      </c>
      <c r="Z411" s="9">
        <f t="shared" si="34"/>
        <v>0.19084902439024393</v>
      </c>
    </row>
    <row r="412" spans="1:26" x14ac:dyDescent="0.2">
      <c r="A412" s="2" t="s">
        <v>672</v>
      </c>
      <c r="B412" s="2" t="s">
        <v>28</v>
      </c>
      <c r="C412" s="2">
        <v>32</v>
      </c>
      <c r="D412" s="2">
        <v>17</v>
      </c>
      <c r="E412" s="2">
        <v>9.1</v>
      </c>
      <c r="F412" s="2">
        <v>0.3</v>
      </c>
      <c r="G412" s="2">
        <v>0.26700000000000002</v>
      </c>
      <c r="H412" s="2">
        <v>0.75</v>
      </c>
      <c r="I412" s="2">
        <v>1.5</v>
      </c>
      <c r="J412" s="2">
        <v>0.4</v>
      </c>
      <c r="K412" s="2">
        <v>0.1</v>
      </c>
      <c r="L412" s="2">
        <v>0.2</v>
      </c>
      <c r="M412" s="2">
        <v>0.5</v>
      </c>
      <c r="N412" s="2">
        <v>0.9</v>
      </c>
      <c r="O412" s="2">
        <v>1.8</v>
      </c>
      <c r="P412" s="2">
        <v>0.371</v>
      </c>
      <c r="Q412" s="2">
        <v>14.9</v>
      </c>
      <c r="R412" s="2">
        <v>-0.2</v>
      </c>
      <c r="S412" s="2">
        <v>-8.1999999999999993</v>
      </c>
      <c r="T412" s="2">
        <v>-0.2</v>
      </c>
      <c r="U412" s="5">
        <v>-37</v>
      </c>
      <c r="V412" s="51">
        <f t="shared" si="30"/>
        <v>0.18740081300813005</v>
      </c>
      <c r="W412" s="51">
        <f t="shared" si="31"/>
        <v>-7.5600000000000005</v>
      </c>
      <c r="X412" s="51">
        <f t="shared" si="32"/>
        <v>-1.4167501463414633</v>
      </c>
      <c r="Y412" s="49">
        <f t="shared" si="33"/>
        <v>1.7461040000000003</v>
      </c>
      <c r="Z412" s="9">
        <f t="shared" si="34"/>
        <v>0.16467692682926849</v>
      </c>
    </row>
    <row r="413" spans="1:26" x14ac:dyDescent="0.2">
      <c r="A413" s="2" t="s">
        <v>716</v>
      </c>
      <c r="B413" s="2" t="s">
        <v>31</v>
      </c>
      <c r="C413" s="2">
        <v>45</v>
      </c>
      <c r="D413" s="2">
        <v>7</v>
      </c>
      <c r="E413" s="2">
        <v>5.9</v>
      </c>
      <c r="F413" s="2">
        <v>0.45500000000000002</v>
      </c>
      <c r="G413" s="2">
        <v>0</v>
      </c>
      <c r="H413" s="2">
        <v>0.5</v>
      </c>
      <c r="I413" s="2">
        <v>1.7</v>
      </c>
      <c r="J413" s="2">
        <v>0.4</v>
      </c>
      <c r="K413" s="2">
        <v>0.1</v>
      </c>
      <c r="L413" s="2">
        <v>0.1</v>
      </c>
      <c r="M413" s="2">
        <v>0.7</v>
      </c>
      <c r="N413" s="2">
        <v>1</v>
      </c>
      <c r="O413" s="2">
        <v>1.6</v>
      </c>
      <c r="P413" s="2">
        <v>0.46300000000000002</v>
      </c>
      <c r="Q413" s="2">
        <v>18.100000000000001</v>
      </c>
      <c r="R413" s="2">
        <v>0</v>
      </c>
      <c r="S413" s="2">
        <v>-4.5</v>
      </c>
      <c r="T413" s="2">
        <v>0</v>
      </c>
      <c r="U413" s="5">
        <v>-19</v>
      </c>
      <c r="V413" s="51">
        <f t="shared" si="30"/>
        <v>8.5464557926829304E-2</v>
      </c>
      <c r="W413" s="51">
        <f t="shared" si="31"/>
        <v>-3.8000000000000003</v>
      </c>
      <c r="X413" s="51">
        <f t="shared" si="32"/>
        <v>-0.32476532012195136</v>
      </c>
      <c r="Y413" s="49">
        <f t="shared" si="33"/>
        <v>0.63862400000000008</v>
      </c>
      <c r="Z413" s="9">
        <f t="shared" si="34"/>
        <v>0.15692933993902436</v>
      </c>
    </row>
    <row r="414" spans="1:26" x14ac:dyDescent="0.2">
      <c r="A414" s="2" t="s">
        <v>707</v>
      </c>
      <c r="B414" s="2" t="s">
        <v>44</v>
      </c>
      <c r="C414" s="2">
        <v>30</v>
      </c>
      <c r="D414" s="2">
        <v>2</v>
      </c>
      <c r="E414" s="2">
        <v>11.5</v>
      </c>
      <c r="F414" s="2">
        <v>0</v>
      </c>
      <c r="G414" s="2">
        <v>0</v>
      </c>
      <c r="H414" s="3"/>
      <c r="I414" s="2">
        <v>0</v>
      </c>
      <c r="J414" s="2">
        <v>2</v>
      </c>
      <c r="K414" s="2">
        <v>0.5</v>
      </c>
      <c r="L414" s="2">
        <v>0</v>
      </c>
      <c r="M414" s="2">
        <v>0</v>
      </c>
      <c r="N414" s="2">
        <v>2.5</v>
      </c>
      <c r="O414" s="2">
        <v>0</v>
      </c>
      <c r="P414" s="2">
        <v>0</v>
      </c>
      <c r="Q414" s="2">
        <v>1.9</v>
      </c>
      <c r="R414" s="2">
        <v>0</v>
      </c>
      <c r="S414" s="2">
        <v>-10.8</v>
      </c>
      <c r="T414" s="2">
        <v>-0.1</v>
      </c>
      <c r="U414" s="5">
        <v>8</v>
      </c>
      <c r="V414" s="51">
        <f t="shared" si="30"/>
        <v>3.3307926829268292E-3</v>
      </c>
      <c r="W414" s="51">
        <f t="shared" si="31"/>
        <v>1.56</v>
      </c>
      <c r="X414" s="51">
        <f t="shared" si="32"/>
        <v>5.1960365853658541E-3</v>
      </c>
      <c r="Y414" s="49">
        <f t="shared" si="33"/>
        <v>0.16</v>
      </c>
      <c r="Z414" s="9">
        <f t="shared" si="34"/>
        <v>8.2598018292682929E-2</v>
      </c>
    </row>
    <row r="415" spans="1:26" x14ac:dyDescent="0.2">
      <c r="A415" s="2" t="s">
        <v>670</v>
      </c>
      <c r="B415" s="2" t="s">
        <v>38</v>
      </c>
      <c r="C415" s="2">
        <v>33</v>
      </c>
      <c r="D415" s="2">
        <v>1</v>
      </c>
      <c r="E415" s="2">
        <v>24</v>
      </c>
      <c r="F415" s="2">
        <v>0.2</v>
      </c>
      <c r="G415" s="2">
        <v>0.4</v>
      </c>
      <c r="H415" s="3"/>
      <c r="I415" s="2">
        <v>4</v>
      </c>
      <c r="J415" s="2">
        <v>1</v>
      </c>
      <c r="K415" s="2">
        <v>1</v>
      </c>
      <c r="L415" s="2">
        <v>0</v>
      </c>
      <c r="M415" s="2">
        <v>0</v>
      </c>
      <c r="N415" s="2">
        <v>2</v>
      </c>
      <c r="O415" s="2">
        <v>6</v>
      </c>
      <c r="P415" s="2">
        <v>0.3</v>
      </c>
      <c r="Q415" s="2">
        <v>17.7</v>
      </c>
      <c r="R415" s="2">
        <v>0</v>
      </c>
      <c r="S415" s="2">
        <v>-6.7</v>
      </c>
      <c r="T415" s="2">
        <v>0</v>
      </c>
      <c r="U415" s="5">
        <v>-29</v>
      </c>
      <c r="V415" s="51">
        <f t="shared" si="30"/>
        <v>3.5615853658536589E-2</v>
      </c>
      <c r="W415" s="51">
        <f t="shared" si="31"/>
        <v>-5.8000000000000007</v>
      </c>
      <c r="X415" s="51">
        <f t="shared" si="32"/>
        <v>-0.20657195121951225</v>
      </c>
      <c r="Y415" s="49">
        <f t="shared" si="33"/>
        <v>0.36399999999999999</v>
      </c>
      <c r="Z415" s="9">
        <f t="shared" si="34"/>
        <v>7.8714024390243872E-2</v>
      </c>
    </row>
    <row r="416" spans="1:26" x14ac:dyDescent="0.2">
      <c r="A416" s="2" t="s">
        <v>584</v>
      </c>
      <c r="B416" s="2" t="s">
        <v>47</v>
      </c>
      <c r="C416" s="2">
        <v>44</v>
      </c>
      <c r="D416" s="2">
        <v>5</v>
      </c>
      <c r="E416" s="2">
        <v>7</v>
      </c>
      <c r="F416" s="2">
        <v>0.4</v>
      </c>
      <c r="G416" s="2">
        <v>0.44400000000000001</v>
      </c>
      <c r="H416" s="2">
        <v>0.5</v>
      </c>
      <c r="I416" s="2">
        <v>0.2</v>
      </c>
      <c r="J416" s="2">
        <v>0</v>
      </c>
      <c r="K416" s="2">
        <v>0.2</v>
      </c>
      <c r="L416" s="2">
        <v>0</v>
      </c>
      <c r="M416" s="2">
        <v>0.4</v>
      </c>
      <c r="N416" s="2">
        <v>0.6</v>
      </c>
      <c r="O416" s="2">
        <v>2.6</v>
      </c>
      <c r="P416" s="2">
        <v>0.59699999999999998</v>
      </c>
      <c r="Q416" s="2">
        <v>16</v>
      </c>
      <c r="R416" s="2">
        <v>0</v>
      </c>
      <c r="S416" s="2">
        <v>-4.5999999999999996</v>
      </c>
      <c r="T416" s="2">
        <v>0</v>
      </c>
      <c r="U416" s="5">
        <v>-10</v>
      </c>
      <c r="V416" s="51">
        <f t="shared" si="30"/>
        <v>6.2601626016260153E-2</v>
      </c>
      <c r="W416" s="51">
        <f t="shared" si="31"/>
        <v>-2</v>
      </c>
      <c r="X416" s="51">
        <f t="shared" si="32"/>
        <v>-0.12520325203252031</v>
      </c>
      <c r="Y416" s="49">
        <f t="shared" si="33"/>
        <v>0.27843999999999997</v>
      </c>
      <c r="Z416" s="9">
        <f t="shared" si="34"/>
        <v>7.6618373983739829E-2</v>
      </c>
    </row>
    <row r="417" spans="1:26" x14ac:dyDescent="0.2">
      <c r="A417" s="2" t="s">
        <v>146</v>
      </c>
      <c r="B417" s="2" t="s">
        <v>34</v>
      </c>
      <c r="C417" s="2">
        <v>41</v>
      </c>
      <c r="D417" s="2">
        <v>3</v>
      </c>
      <c r="E417" s="2">
        <v>2</v>
      </c>
      <c r="F417" s="3"/>
      <c r="G417" s="3"/>
      <c r="H417" s="3"/>
      <c r="I417" s="2">
        <v>0.3</v>
      </c>
      <c r="J417" s="2">
        <v>0</v>
      </c>
      <c r="K417" s="2">
        <v>0.3</v>
      </c>
      <c r="L417" s="2">
        <v>0</v>
      </c>
      <c r="M417" s="2">
        <v>0</v>
      </c>
      <c r="N417" s="2">
        <v>0</v>
      </c>
      <c r="O417" s="2">
        <v>0</v>
      </c>
      <c r="P417" s="3"/>
      <c r="Q417" s="2">
        <v>0</v>
      </c>
      <c r="R417" s="2">
        <v>0</v>
      </c>
      <c r="S417" s="2">
        <v>0.5</v>
      </c>
      <c r="T417" s="2">
        <v>0</v>
      </c>
      <c r="U417" s="5">
        <v>-95</v>
      </c>
      <c r="V417" s="51">
        <f t="shared" si="30"/>
        <v>0</v>
      </c>
      <c r="W417" s="51">
        <f t="shared" si="31"/>
        <v>-19</v>
      </c>
      <c r="X417" s="51">
        <f t="shared" si="32"/>
        <v>0</v>
      </c>
      <c r="Y417" s="49">
        <f t="shared" si="33"/>
        <v>0.15119999999999997</v>
      </c>
      <c r="Z417" s="9">
        <f t="shared" si="34"/>
        <v>7.5599999999999987E-2</v>
      </c>
    </row>
    <row r="418" spans="1:26" x14ac:dyDescent="0.2">
      <c r="A418" s="2" t="s">
        <v>664</v>
      </c>
      <c r="B418" s="2" t="s">
        <v>41</v>
      </c>
      <c r="C418" s="2">
        <v>48</v>
      </c>
      <c r="D418" s="2">
        <v>3</v>
      </c>
      <c r="E418" s="2">
        <v>2</v>
      </c>
      <c r="F418" s="2">
        <v>0.5</v>
      </c>
      <c r="G418" s="2">
        <v>1</v>
      </c>
      <c r="H418" s="3"/>
      <c r="I418" s="2">
        <v>0.3</v>
      </c>
      <c r="J418" s="2">
        <v>0</v>
      </c>
      <c r="K418" s="2">
        <v>0</v>
      </c>
      <c r="L418" s="2">
        <v>0</v>
      </c>
      <c r="M418" s="2">
        <v>0.3</v>
      </c>
      <c r="N418" s="2">
        <v>0</v>
      </c>
      <c r="O418" s="2">
        <v>2</v>
      </c>
      <c r="P418" s="2">
        <v>0.75</v>
      </c>
      <c r="Q418" s="2">
        <v>35.5</v>
      </c>
      <c r="R418" s="2">
        <v>0</v>
      </c>
      <c r="S418" s="2">
        <v>-9.5</v>
      </c>
      <c r="T418" s="2">
        <v>0</v>
      </c>
      <c r="U418" s="5">
        <v>-12</v>
      </c>
      <c r="V418" s="51">
        <f t="shared" si="30"/>
        <v>2.5975609756097556E-2</v>
      </c>
      <c r="W418" s="51">
        <f t="shared" si="31"/>
        <v>-2.4000000000000004</v>
      </c>
      <c r="X418" s="51">
        <f t="shared" si="32"/>
        <v>-6.2341463414634146E-2</v>
      </c>
      <c r="Y418" s="49">
        <f t="shared" si="33"/>
        <v>0.18719999999999998</v>
      </c>
      <c r="Z418" s="9">
        <f t="shared" si="34"/>
        <v>6.2429268292682916E-2</v>
      </c>
    </row>
    <row r="419" spans="1:26" x14ac:dyDescent="0.2">
      <c r="A419" s="2" t="s">
        <v>682</v>
      </c>
      <c r="B419" s="2" t="s">
        <v>34</v>
      </c>
      <c r="C419" s="2">
        <v>41</v>
      </c>
      <c r="D419" s="2">
        <v>2</v>
      </c>
      <c r="E419" s="2">
        <v>12</v>
      </c>
      <c r="F419" s="2">
        <v>0.5</v>
      </c>
      <c r="G419" s="3"/>
      <c r="H419" s="2">
        <v>1</v>
      </c>
      <c r="I419" s="2">
        <v>4</v>
      </c>
      <c r="J419" s="2">
        <v>1</v>
      </c>
      <c r="K419" s="2">
        <v>0</v>
      </c>
      <c r="L419" s="2">
        <v>0</v>
      </c>
      <c r="M419" s="2">
        <v>1.5</v>
      </c>
      <c r="N419" s="2">
        <v>3</v>
      </c>
      <c r="O419" s="2">
        <v>2</v>
      </c>
      <c r="P419" s="2">
        <v>0.69399999999999995</v>
      </c>
      <c r="Q419" s="2">
        <v>10.5</v>
      </c>
      <c r="R419" s="2">
        <v>0</v>
      </c>
      <c r="S419" s="2">
        <v>-9.4</v>
      </c>
      <c r="T419" s="2">
        <v>0</v>
      </c>
      <c r="U419" s="5">
        <v>-28</v>
      </c>
      <c r="V419" s="51">
        <f t="shared" si="30"/>
        <v>2.6250000000000006E-2</v>
      </c>
      <c r="W419" s="51">
        <f t="shared" si="31"/>
        <v>-5.6000000000000005</v>
      </c>
      <c r="X419" s="51">
        <f t="shared" si="32"/>
        <v>-0.14700000000000005</v>
      </c>
      <c r="Y419" s="49">
        <f t="shared" si="33"/>
        <v>0.25503999999999999</v>
      </c>
      <c r="Z419" s="9">
        <f t="shared" si="34"/>
        <v>5.4019999999999971E-2</v>
      </c>
    </row>
    <row r="420" spans="1:26" x14ac:dyDescent="0.2">
      <c r="A420" s="2" t="s">
        <v>717</v>
      </c>
      <c r="B420" s="2" t="s">
        <v>30</v>
      </c>
      <c r="C420" s="2">
        <v>42</v>
      </c>
      <c r="D420" s="2">
        <v>5</v>
      </c>
      <c r="E420" s="2">
        <v>9</v>
      </c>
      <c r="F420" s="2">
        <v>0.2</v>
      </c>
      <c r="G420" s="2">
        <v>0.25</v>
      </c>
      <c r="H420" s="2">
        <v>0.75</v>
      </c>
      <c r="I420" s="2">
        <v>0.8</v>
      </c>
      <c r="J420" s="2">
        <v>0.8</v>
      </c>
      <c r="K420" s="2">
        <v>0</v>
      </c>
      <c r="L420" s="2">
        <v>0</v>
      </c>
      <c r="M420" s="2">
        <v>0.2</v>
      </c>
      <c r="N420" s="2">
        <v>0.4</v>
      </c>
      <c r="O420" s="2">
        <v>1.6</v>
      </c>
      <c r="P420" s="2">
        <v>0.34</v>
      </c>
      <c r="Q420" s="2">
        <v>12.7</v>
      </c>
      <c r="R420" s="2">
        <v>0</v>
      </c>
      <c r="S420" s="2">
        <v>-8.6999999999999993</v>
      </c>
      <c r="T420" s="2">
        <v>-0.1</v>
      </c>
      <c r="U420" s="5">
        <v>-29</v>
      </c>
      <c r="V420" s="51">
        <f t="shared" si="30"/>
        <v>6.0983231707317072E-2</v>
      </c>
      <c r="W420" s="51">
        <f t="shared" si="31"/>
        <v>-5.8400000000000007</v>
      </c>
      <c r="X420" s="51">
        <f t="shared" si="32"/>
        <v>-0.35614207317073177</v>
      </c>
      <c r="Y420" s="49">
        <f t="shared" si="33"/>
        <v>0.42080000000000001</v>
      </c>
      <c r="Z420" s="9">
        <f t="shared" si="34"/>
        <v>3.2328963414634121E-2</v>
      </c>
    </row>
    <row r="421" spans="1:26" x14ac:dyDescent="0.2">
      <c r="A421" s="2" t="s">
        <v>209</v>
      </c>
      <c r="B421" s="2" t="s">
        <v>22</v>
      </c>
      <c r="C421" s="2">
        <v>57</v>
      </c>
      <c r="D421" s="2">
        <v>5</v>
      </c>
      <c r="E421" s="2">
        <v>3</v>
      </c>
      <c r="F421" s="2">
        <v>0.25</v>
      </c>
      <c r="G421" s="2">
        <v>0.25</v>
      </c>
      <c r="H421" s="3"/>
      <c r="I421" s="2">
        <v>0.6</v>
      </c>
      <c r="J421" s="2">
        <v>0.4</v>
      </c>
      <c r="K421" s="2">
        <v>0</v>
      </c>
      <c r="L421" s="2">
        <v>0</v>
      </c>
      <c r="M421" s="2">
        <v>0.2</v>
      </c>
      <c r="N421" s="2">
        <v>0.2</v>
      </c>
      <c r="O421" s="2">
        <v>0.6</v>
      </c>
      <c r="P421" s="2">
        <v>0.375</v>
      </c>
      <c r="Q421" s="2">
        <v>15.1</v>
      </c>
      <c r="R421" s="2">
        <v>0</v>
      </c>
      <c r="S421" s="2">
        <v>-6.6</v>
      </c>
      <c r="T421" s="2">
        <v>0</v>
      </c>
      <c r="U421" s="5">
        <v>-26</v>
      </c>
      <c r="V421" s="51">
        <f t="shared" si="30"/>
        <v>3.280106707317073E-2</v>
      </c>
      <c r="W421" s="51">
        <f t="shared" si="31"/>
        <v>-5.2</v>
      </c>
      <c r="X421" s="51">
        <f t="shared" si="32"/>
        <v>-0.1705655487804878</v>
      </c>
      <c r="Y421" s="49">
        <f t="shared" si="33"/>
        <v>0.22899999999999998</v>
      </c>
      <c r="Z421" s="9">
        <f t="shared" si="34"/>
        <v>2.9217225609756092E-2</v>
      </c>
    </row>
    <row r="422" spans="1:26" x14ac:dyDescent="0.2">
      <c r="A422" s="2" t="s">
        <v>700</v>
      </c>
      <c r="B422" s="2" t="s">
        <v>26</v>
      </c>
      <c r="C422" s="2">
        <v>40</v>
      </c>
      <c r="D422" s="2">
        <v>2</v>
      </c>
      <c r="E422" s="2">
        <v>3</v>
      </c>
      <c r="F422" s="2">
        <v>0</v>
      </c>
      <c r="G422" s="3"/>
      <c r="H422" s="3"/>
      <c r="I422" s="2">
        <v>0.5</v>
      </c>
      <c r="J422" s="2">
        <v>0</v>
      </c>
      <c r="K422" s="2">
        <v>0.5</v>
      </c>
      <c r="L422" s="2">
        <v>0</v>
      </c>
      <c r="M422" s="2">
        <v>0</v>
      </c>
      <c r="N422" s="2">
        <v>0.5</v>
      </c>
      <c r="O422" s="2">
        <v>0</v>
      </c>
      <c r="P422" s="2">
        <v>0</v>
      </c>
      <c r="Q422" s="2">
        <v>7.7</v>
      </c>
      <c r="R422" s="2">
        <v>0</v>
      </c>
      <c r="S422" s="2">
        <v>-4.7</v>
      </c>
      <c r="T422" s="2">
        <v>0</v>
      </c>
      <c r="U422" s="5">
        <v>-89</v>
      </c>
      <c r="V422" s="51">
        <f t="shared" si="30"/>
        <v>4.6951219512195129E-3</v>
      </c>
      <c r="W422" s="51">
        <f t="shared" si="31"/>
        <v>-17.8</v>
      </c>
      <c r="X422" s="51">
        <f t="shared" si="32"/>
        <v>-8.3573170731707336E-2</v>
      </c>
      <c r="Y422" s="49">
        <f t="shared" si="33"/>
        <v>0.128</v>
      </c>
      <c r="Z422" s="9">
        <f t="shared" si="34"/>
        <v>2.2213414634146333E-2</v>
      </c>
    </row>
    <row r="423" spans="1:26" x14ac:dyDescent="0.2">
      <c r="A423" s="2" t="s">
        <v>699</v>
      </c>
      <c r="B423" s="2" t="s">
        <v>18</v>
      </c>
      <c r="C423" s="2">
        <v>55</v>
      </c>
      <c r="D423" s="2">
        <v>5</v>
      </c>
      <c r="E423" s="2">
        <v>3.8</v>
      </c>
      <c r="F423" s="2">
        <v>0.6</v>
      </c>
      <c r="G423" s="3"/>
      <c r="H423" s="2">
        <v>1</v>
      </c>
      <c r="I423" s="2">
        <v>0.8</v>
      </c>
      <c r="J423" s="2">
        <v>0</v>
      </c>
      <c r="K423" s="2">
        <v>0</v>
      </c>
      <c r="L423" s="2">
        <v>0</v>
      </c>
      <c r="M423" s="2">
        <v>0.6</v>
      </c>
      <c r="N423" s="2">
        <v>0.8</v>
      </c>
      <c r="O423" s="2">
        <v>1.6</v>
      </c>
      <c r="P423" s="2">
        <v>0.68</v>
      </c>
      <c r="Q423" s="2">
        <v>19.899999999999999</v>
      </c>
      <c r="R423" s="2">
        <v>0</v>
      </c>
      <c r="S423" s="2">
        <v>-13.2</v>
      </c>
      <c r="T423" s="2">
        <v>-0.1</v>
      </c>
      <c r="U423" s="5">
        <v>-19</v>
      </c>
      <c r="V423" s="51">
        <f t="shared" si="30"/>
        <v>5.2834095528455277E-2</v>
      </c>
      <c r="W423" s="51">
        <f t="shared" si="31"/>
        <v>-3.8400000000000003</v>
      </c>
      <c r="X423" s="51">
        <f t="shared" si="32"/>
        <v>-0.20288292682926828</v>
      </c>
      <c r="Y423" s="49">
        <f t="shared" si="33"/>
        <v>0.12959999999999997</v>
      </c>
      <c r="Z423" s="9">
        <f t="shared" si="34"/>
        <v>-3.6641463414634159E-2</v>
      </c>
    </row>
    <row r="424" spans="1:26" x14ac:dyDescent="0.2">
      <c r="A424" s="2" t="s">
        <v>703</v>
      </c>
      <c r="B424" s="2" t="s">
        <v>26</v>
      </c>
      <c r="C424" s="2">
        <v>40</v>
      </c>
      <c r="D424" s="2">
        <v>12</v>
      </c>
      <c r="E424" s="2">
        <v>6.8</v>
      </c>
      <c r="F424" s="2">
        <v>0.44</v>
      </c>
      <c r="G424" s="2">
        <v>0</v>
      </c>
      <c r="H424" s="2">
        <v>1</v>
      </c>
      <c r="I424" s="2">
        <v>1.3</v>
      </c>
      <c r="J424" s="2">
        <v>0.2</v>
      </c>
      <c r="K424" s="2">
        <v>0.1</v>
      </c>
      <c r="L424" s="2">
        <v>0.2</v>
      </c>
      <c r="M424" s="2">
        <v>0.7</v>
      </c>
      <c r="N424" s="2">
        <v>1.6</v>
      </c>
      <c r="O424" s="2">
        <v>2</v>
      </c>
      <c r="P424" s="2">
        <v>0.46400000000000002</v>
      </c>
      <c r="Q424" s="2">
        <v>19.100000000000001</v>
      </c>
      <c r="R424" s="2">
        <v>-0.1</v>
      </c>
      <c r="S424" s="2">
        <v>-8.1</v>
      </c>
      <c r="T424" s="2">
        <v>-0.1</v>
      </c>
      <c r="U424" s="5">
        <v>-24</v>
      </c>
      <c r="V424" s="51">
        <f t="shared" si="30"/>
        <v>0.158390243902439</v>
      </c>
      <c r="W424" s="51">
        <f t="shared" si="31"/>
        <v>-4.8800000000000008</v>
      </c>
      <c r="X424" s="51">
        <f t="shared" si="32"/>
        <v>-0.77294439024390249</v>
      </c>
      <c r="Y424" s="49">
        <f t="shared" si="33"/>
        <v>0.66624000000000028</v>
      </c>
      <c r="Z424" s="9">
        <f t="shared" si="34"/>
        <v>-5.3352195121951107E-2</v>
      </c>
    </row>
    <row r="425" spans="1:26" x14ac:dyDescent="0.2">
      <c r="A425" s="2" t="s">
        <v>651</v>
      </c>
      <c r="B425" s="2" t="s">
        <v>36</v>
      </c>
      <c r="C425" s="2">
        <v>35</v>
      </c>
      <c r="D425" s="2">
        <v>5</v>
      </c>
      <c r="E425" s="2">
        <v>5.4</v>
      </c>
      <c r="F425" s="2">
        <v>0.25</v>
      </c>
      <c r="G425" s="2">
        <v>0</v>
      </c>
      <c r="H425" s="2">
        <v>1</v>
      </c>
      <c r="I425" s="2">
        <v>0.2</v>
      </c>
      <c r="J425" s="2">
        <v>0.2</v>
      </c>
      <c r="K425" s="2">
        <v>0.2</v>
      </c>
      <c r="L425" s="2">
        <v>0</v>
      </c>
      <c r="M425" s="2">
        <v>0.6</v>
      </c>
      <c r="N425" s="2">
        <v>1</v>
      </c>
      <c r="O425" s="2">
        <v>1.2</v>
      </c>
      <c r="P425" s="2">
        <v>0.33800000000000002</v>
      </c>
      <c r="Q425" s="2">
        <v>19.5</v>
      </c>
      <c r="R425" s="2">
        <v>-0.1</v>
      </c>
      <c r="S425" s="2">
        <v>-13</v>
      </c>
      <c r="T425" s="2">
        <v>-0.1</v>
      </c>
      <c r="U425" s="5">
        <v>-53</v>
      </c>
      <c r="V425" s="51">
        <f t="shared" si="30"/>
        <v>4.6817835365853655E-2</v>
      </c>
      <c r="W425" s="51">
        <f t="shared" si="31"/>
        <v>-10.680000000000001</v>
      </c>
      <c r="X425" s="51">
        <f t="shared" si="32"/>
        <v>-0.5000144817073171</v>
      </c>
      <c r="Y425" s="49">
        <f t="shared" si="33"/>
        <v>-1.0879999999999978E-2</v>
      </c>
      <c r="Z425" s="9">
        <f t="shared" si="34"/>
        <v>-0.25544724085365855</v>
      </c>
    </row>
    <row r="426" spans="1:26" x14ac:dyDescent="0.2">
      <c r="A426" s="2" t="s">
        <v>502</v>
      </c>
      <c r="B426" s="2" t="s">
        <v>29</v>
      </c>
      <c r="C426" s="2">
        <v>44</v>
      </c>
      <c r="D426" s="2">
        <v>12</v>
      </c>
      <c r="E426" s="2">
        <v>3.5</v>
      </c>
      <c r="F426" s="2">
        <v>0.26300000000000001</v>
      </c>
      <c r="G426" s="2">
        <v>0.111</v>
      </c>
      <c r="H426" s="2">
        <v>0.75</v>
      </c>
      <c r="I426" s="2">
        <v>0.3</v>
      </c>
      <c r="J426" s="2">
        <v>0.1</v>
      </c>
      <c r="K426" s="2">
        <v>0</v>
      </c>
      <c r="L426" s="2">
        <v>0</v>
      </c>
      <c r="M426" s="2">
        <v>0.3</v>
      </c>
      <c r="N426" s="2">
        <v>0.1</v>
      </c>
      <c r="O426" s="2">
        <v>1.2</v>
      </c>
      <c r="P426" s="2">
        <v>0.33700000000000002</v>
      </c>
      <c r="Q426" s="2">
        <v>25.7</v>
      </c>
      <c r="R426" s="2">
        <v>-0.2</v>
      </c>
      <c r="S426" s="2">
        <v>-16.899999999999999</v>
      </c>
      <c r="T426" s="2">
        <v>-0.2</v>
      </c>
      <c r="U426" s="5">
        <v>-51</v>
      </c>
      <c r="V426" s="51">
        <f t="shared" si="30"/>
        <v>0.12066463414634146</v>
      </c>
      <c r="W426" s="51">
        <f t="shared" si="31"/>
        <v>-10.360000000000001</v>
      </c>
      <c r="X426" s="51">
        <f t="shared" si="32"/>
        <v>-1.2500856097560977</v>
      </c>
      <c r="Y426" s="49">
        <f t="shared" si="33"/>
        <v>0.24691200000000002</v>
      </c>
      <c r="Z426" s="9">
        <f t="shared" si="34"/>
        <v>-0.50158680487804885</v>
      </c>
    </row>
    <row r="427" spans="1:26" x14ac:dyDescent="0.2">
      <c r="A427" s="2" t="s">
        <v>109</v>
      </c>
      <c r="B427" s="2" t="s">
        <v>35</v>
      </c>
      <c r="C427" s="2">
        <v>56</v>
      </c>
      <c r="D427" s="2">
        <v>6</v>
      </c>
      <c r="E427" s="2">
        <v>7.2</v>
      </c>
      <c r="F427" s="2">
        <v>8.3000000000000004E-2</v>
      </c>
      <c r="G427" s="2">
        <v>0.14299999999999999</v>
      </c>
      <c r="H427" s="3"/>
      <c r="I427" s="2">
        <v>0.3</v>
      </c>
      <c r="J427" s="2">
        <v>0.2</v>
      </c>
      <c r="K427" s="2">
        <v>0.3</v>
      </c>
      <c r="L427" s="2">
        <v>0.2</v>
      </c>
      <c r="M427" s="2">
        <v>0.7</v>
      </c>
      <c r="N427" s="2">
        <v>0.3</v>
      </c>
      <c r="O427" s="2">
        <v>0.5</v>
      </c>
      <c r="P427" s="2">
        <v>0.125</v>
      </c>
      <c r="Q427" s="2">
        <v>16.899999999999999</v>
      </c>
      <c r="R427" s="2">
        <v>-0.3</v>
      </c>
      <c r="S427" s="2">
        <v>-11.6</v>
      </c>
      <c r="T427" s="2">
        <v>-0.1</v>
      </c>
      <c r="U427" s="5">
        <v>-78</v>
      </c>
      <c r="V427" s="51">
        <f t="shared" si="30"/>
        <v>0.10387317073170732</v>
      </c>
      <c r="W427" s="51">
        <f t="shared" si="31"/>
        <v>-15.760000000000002</v>
      </c>
      <c r="X427" s="51">
        <f t="shared" si="32"/>
        <v>-1.6370411707317076</v>
      </c>
      <c r="Y427" s="49">
        <f t="shared" si="33"/>
        <v>0.29340000000000005</v>
      </c>
      <c r="Z427" s="9">
        <f t="shared" si="34"/>
        <v>-0.67182058536585376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6AC9-4C3D-7E4D-86AB-14293556B45F}">
  <dimension ref="A1:AC433"/>
  <sheetViews>
    <sheetView zoomScale="150" zoomScaleNormal="150" workbookViewId="0">
      <selection activeCell="R8" sqref="R8"/>
    </sheetView>
  </sheetViews>
  <sheetFormatPr baseColWidth="10" defaultRowHeight="14" x14ac:dyDescent="0.2"/>
  <cols>
    <col min="1" max="1" width="18.33203125" style="5" bestFit="1" customWidth="1"/>
    <col min="2" max="3" width="5.1640625" style="5" customWidth="1"/>
    <col min="4" max="4" width="8" style="5" bestFit="1" customWidth="1"/>
    <col min="5" max="5" width="4.5" style="5" customWidth="1"/>
    <col min="6" max="6" width="9.1640625" style="5" customWidth="1"/>
    <col min="7" max="8" width="9" style="5" customWidth="1"/>
    <col min="9" max="10" width="4.5" style="5" customWidth="1"/>
    <col min="11" max="12" width="3.6640625" style="5" customWidth="1"/>
    <col min="13" max="13" width="4.1640625" style="5" customWidth="1"/>
    <col min="14" max="14" width="3.6640625" style="5" customWidth="1"/>
    <col min="15" max="15" width="4.5" style="5" customWidth="1"/>
    <col min="16" max="16" width="5.33203125" style="5" customWidth="1"/>
    <col min="17" max="18" width="7.1640625" style="5" customWidth="1"/>
    <col min="19" max="19" width="5" style="5" customWidth="1"/>
    <col min="20" max="20" width="9" style="5" customWidth="1"/>
    <col min="21" max="21" width="9.1640625" style="5" customWidth="1"/>
    <col min="22" max="22" width="8.5" style="51" customWidth="1"/>
    <col min="23" max="24" width="10.83203125" style="52"/>
    <col min="25" max="25" width="10.83203125" style="50"/>
    <col min="26" max="16384" width="10.83203125" style="5"/>
  </cols>
  <sheetData>
    <row r="1" spans="1:29" ht="30" x14ac:dyDescent="0.2">
      <c r="A1" s="1" t="s">
        <v>0</v>
      </c>
      <c r="B1" s="1" t="s">
        <v>959</v>
      </c>
      <c r="C1" s="1" t="s">
        <v>443</v>
      </c>
      <c r="D1" s="1" t="s">
        <v>450</v>
      </c>
      <c r="E1" s="1" t="s">
        <v>2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646</v>
      </c>
      <c r="V1" s="10" t="s">
        <v>1196</v>
      </c>
      <c r="W1" s="10" t="s">
        <v>1197</v>
      </c>
      <c r="X1" s="10" t="s">
        <v>444</v>
      </c>
      <c r="Y1" s="40" t="s">
        <v>446</v>
      </c>
      <c r="Z1" s="8" t="s">
        <v>448</v>
      </c>
      <c r="AA1" s="47" t="s">
        <v>1198</v>
      </c>
      <c r="AB1" s="47" t="s">
        <v>1199</v>
      </c>
      <c r="AC1" s="47" t="s">
        <v>861</v>
      </c>
    </row>
    <row r="2" spans="1:29" ht="15" x14ac:dyDescent="0.2">
      <c r="A2" s="2" t="s">
        <v>204</v>
      </c>
      <c r="B2" s="2" t="s">
        <v>34</v>
      </c>
      <c r="C2" s="2">
        <v>56</v>
      </c>
      <c r="D2" s="2">
        <v>81</v>
      </c>
      <c r="E2" s="2">
        <v>36.799999999999997</v>
      </c>
      <c r="F2" s="2">
        <v>0.44</v>
      </c>
      <c r="G2" s="2">
        <v>0.375</v>
      </c>
      <c r="H2" s="2">
        <v>0.86799999999999999</v>
      </c>
      <c r="I2" s="2">
        <v>5.7</v>
      </c>
      <c r="J2" s="2">
        <v>7</v>
      </c>
      <c r="K2" s="2">
        <v>1.9</v>
      </c>
      <c r="L2" s="2">
        <v>0.7</v>
      </c>
      <c r="M2" s="2">
        <v>4</v>
      </c>
      <c r="N2" s="2">
        <v>2.6</v>
      </c>
      <c r="O2" s="2">
        <v>27.4</v>
      </c>
      <c r="P2" s="2">
        <v>0.60499999999999998</v>
      </c>
      <c r="Q2" s="2">
        <v>31.3</v>
      </c>
      <c r="R2" s="2">
        <v>16.399999999999999</v>
      </c>
      <c r="S2" s="2">
        <v>8.4</v>
      </c>
      <c r="T2" s="2">
        <v>7.8</v>
      </c>
      <c r="U2" s="5">
        <v>15</v>
      </c>
      <c r="V2" s="51">
        <f t="shared" ref="V2:V65" si="0">C2*(E2/48*D2/82*Q2/100)</f>
        <v>13.274253658536582</v>
      </c>
      <c r="W2" s="51">
        <f t="shared" ref="W2:W65" si="1">R2*0.4+T2*0.4+U2*0.2</f>
        <v>12.68</v>
      </c>
      <c r="X2" s="51">
        <f t="shared" ref="X2:X65" si="2">V2*W2</f>
        <v>168.31753639024384</v>
      </c>
      <c r="Y2" s="49">
        <f t="shared" ref="Y2:Y65" si="3">D2*(O2*P2+1.5*J2+1.2*I2+3*(K2+L2)-M2-N2)/25</f>
        <v>113.77907999999999</v>
      </c>
      <c r="Z2" s="9">
        <f t="shared" ref="Z2:Z65" si="4">0.5*(X2)+0.5*(Y2)</f>
        <v>141.04830819512193</v>
      </c>
      <c r="AA2" s="47">
        <v>1</v>
      </c>
      <c r="AB2" s="47">
        <v>1</v>
      </c>
      <c r="AC2" s="47">
        <f>ABS(AA2-AB2)</f>
        <v>0</v>
      </c>
    </row>
    <row r="3" spans="1:29" ht="15" x14ac:dyDescent="0.2">
      <c r="A3" s="2" t="s">
        <v>359</v>
      </c>
      <c r="B3" s="2" t="s">
        <v>45</v>
      </c>
      <c r="C3" s="2">
        <v>56</v>
      </c>
      <c r="D3" s="2">
        <v>82</v>
      </c>
      <c r="E3" s="2">
        <v>34.799999999999997</v>
      </c>
      <c r="F3" s="2">
        <v>0.48499999999999999</v>
      </c>
      <c r="G3" s="2">
        <v>0.39800000000000002</v>
      </c>
      <c r="H3" s="2">
        <v>0.9</v>
      </c>
      <c r="I3" s="2">
        <v>4.5999999999999996</v>
      </c>
      <c r="J3" s="2">
        <v>10.199999999999999</v>
      </c>
      <c r="K3" s="2">
        <v>1.9</v>
      </c>
      <c r="L3" s="2">
        <v>0.2</v>
      </c>
      <c r="M3" s="2">
        <v>2.2999999999999998</v>
      </c>
      <c r="N3" s="2">
        <v>2.5</v>
      </c>
      <c r="O3" s="2">
        <v>19.100000000000001</v>
      </c>
      <c r="P3" s="2">
        <v>0.59599999999999997</v>
      </c>
      <c r="Q3" s="2">
        <v>23.7</v>
      </c>
      <c r="R3" s="2">
        <v>16.100000000000001</v>
      </c>
      <c r="S3" s="2">
        <v>7.5</v>
      </c>
      <c r="T3" s="2">
        <v>6.9</v>
      </c>
      <c r="U3" s="5">
        <v>21</v>
      </c>
      <c r="V3" s="51">
        <f t="shared" si="0"/>
        <v>9.6221999999999994</v>
      </c>
      <c r="W3" s="51">
        <f t="shared" si="1"/>
        <v>13.400000000000002</v>
      </c>
      <c r="X3" s="51">
        <f t="shared" si="2"/>
        <v>128.93748000000002</v>
      </c>
      <c r="Y3" s="49">
        <f t="shared" si="3"/>
        <v>110.54780799999999</v>
      </c>
      <c r="Z3" s="9">
        <f t="shared" si="4"/>
        <v>119.74264400000001</v>
      </c>
      <c r="AA3" s="47">
        <v>2</v>
      </c>
      <c r="AB3" s="47">
        <v>4</v>
      </c>
      <c r="AC3" s="47">
        <f t="shared" ref="AC3:AC6" si="5">ABS(AA3-AB3)</f>
        <v>2</v>
      </c>
    </row>
    <row r="4" spans="1:29" ht="15" x14ac:dyDescent="0.2">
      <c r="A4" s="2" t="s">
        <v>140</v>
      </c>
      <c r="B4" s="2" t="s">
        <v>43</v>
      </c>
      <c r="C4" s="2">
        <v>67</v>
      </c>
      <c r="D4" s="2">
        <v>80</v>
      </c>
      <c r="E4" s="2">
        <v>32.700000000000003</v>
      </c>
      <c r="F4" s="2">
        <v>0.48699999999999999</v>
      </c>
      <c r="G4" s="2">
        <v>0.443</v>
      </c>
      <c r="H4" s="2">
        <v>0.91400000000000003</v>
      </c>
      <c r="I4" s="2">
        <v>4.3</v>
      </c>
      <c r="J4" s="2">
        <v>7.7</v>
      </c>
      <c r="K4" s="2">
        <v>2</v>
      </c>
      <c r="L4" s="2">
        <v>0.2</v>
      </c>
      <c r="M4" s="2">
        <v>3.1</v>
      </c>
      <c r="N4" s="2">
        <v>2</v>
      </c>
      <c r="O4" s="2">
        <v>23.8</v>
      </c>
      <c r="P4" s="2">
        <v>0.63800000000000001</v>
      </c>
      <c r="Q4" s="2">
        <v>28.9</v>
      </c>
      <c r="R4" s="2">
        <v>15.7</v>
      </c>
      <c r="S4" s="2">
        <v>9.9</v>
      </c>
      <c r="T4" s="2">
        <v>7.9</v>
      </c>
      <c r="U4" s="5">
        <v>21</v>
      </c>
      <c r="V4" s="51">
        <f t="shared" si="0"/>
        <v>12.869310975609757</v>
      </c>
      <c r="W4" s="51">
        <f t="shared" si="1"/>
        <v>13.64</v>
      </c>
      <c r="X4" s="51">
        <f t="shared" si="2"/>
        <v>175.53740170731709</v>
      </c>
      <c r="Y4" s="49">
        <f t="shared" si="3"/>
        <v>106.86207999999999</v>
      </c>
      <c r="Z4" s="9">
        <f t="shared" si="4"/>
        <v>141.19974085365854</v>
      </c>
      <c r="AA4" s="47">
        <v>3</v>
      </c>
      <c r="AB4" s="47">
        <v>3</v>
      </c>
      <c r="AC4" s="47">
        <f t="shared" si="5"/>
        <v>0</v>
      </c>
    </row>
    <row r="5" spans="1:29" ht="15" x14ac:dyDescent="0.2">
      <c r="A5" s="2" t="s">
        <v>142</v>
      </c>
      <c r="B5" s="2" t="s">
        <v>44</v>
      </c>
      <c r="C5" s="2">
        <v>45</v>
      </c>
      <c r="D5" s="2">
        <v>68</v>
      </c>
      <c r="E5" s="2">
        <v>36.1</v>
      </c>
      <c r="F5" s="2">
        <v>0.53500000000000003</v>
      </c>
      <c r="G5" s="2">
        <v>8.3000000000000004E-2</v>
      </c>
      <c r="H5" s="2">
        <v>0.80500000000000005</v>
      </c>
      <c r="I5" s="2">
        <v>10.199999999999999</v>
      </c>
      <c r="J5" s="2">
        <v>2.2000000000000002</v>
      </c>
      <c r="K5" s="2">
        <v>1.5</v>
      </c>
      <c r="L5" s="2">
        <v>2.9</v>
      </c>
      <c r="M5" s="2">
        <v>1.4</v>
      </c>
      <c r="N5" s="2">
        <v>2.1</v>
      </c>
      <c r="O5" s="2">
        <v>24.4</v>
      </c>
      <c r="P5" s="2">
        <v>0.59099999999999997</v>
      </c>
      <c r="Q5" s="2">
        <v>27.8</v>
      </c>
      <c r="R5" s="2">
        <v>14</v>
      </c>
      <c r="S5" s="2">
        <v>7.1</v>
      </c>
      <c r="T5" s="2">
        <v>5.7</v>
      </c>
      <c r="U5" s="5">
        <v>22</v>
      </c>
      <c r="V5" s="51">
        <f t="shared" si="0"/>
        <v>7.8022225609756095</v>
      </c>
      <c r="W5" s="51">
        <f t="shared" si="1"/>
        <v>12.280000000000001</v>
      </c>
      <c r="X5" s="51">
        <f t="shared" si="2"/>
        <v>95.811293048780499</v>
      </c>
      <c r="Y5" s="49">
        <f t="shared" si="3"/>
        <v>107.87628799999999</v>
      </c>
      <c r="Z5" s="9">
        <f t="shared" si="4"/>
        <v>101.84379052439024</v>
      </c>
      <c r="AA5" s="47">
        <v>4</v>
      </c>
      <c r="AB5" s="47">
        <v>5</v>
      </c>
      <c r="AC5" s="47">
        <f t="shared" si="5"/>
        <v>1</v>
      </c>
    </row>
    <row r="6" spans="1:29" ht="15" x14ac:dyDescent="0.2">
      <c r="A6" s="2" t="s">
        <v>261</v>
      </c>
      <c r="B6" s="2" t="s">
        <v>45</v>
      </c>
      <c r="C6" s="2">
        <v>56</v>
      </c>
      <c r="D6" s="2">
        <v>82</v>
      </c>
      <c r="E6" s="2">
        <v>34.4</v>
      </c>
      <c r="F6" s="2">
        <v>0.71</v>
      </c>
      <c r="G6" s="2">
        <v>0.25</v>
      </c>
      <c r="H6" s="2">
        <v>0.39700000000000002</v>
      </c>
      <c r="I6" s="2">
        <v>15</v>
      </c>
      <c r="J6" s="2">
        <v>0.7</v>
      </c>
      <c r="K6" s="2">
        <v>1</v>
      </c>
      <c r="L6" s="2">
        <v>2.2000000000000002</v>
      </c>
      <c r="M6" s="2">
        <v>1.3</v>
      </c>
      <c r="N6" s="2">
        <v>3</v>
      </c>
      <c r="O6" s="2">
        <v>11.5</v>
      </c>
      <c r="P6" s="2">
        <v>0.63800000000000001</v>
      </c>
      <c r="Q6" s="2">
        <v>13.6</v>
      </c>
      <c r="R6" s="2">
        <v>12.8</v>
      </c>
      <c r="S6" s="2">
        <v>4.0999999999999996</v>
      </c>
      <c r="T6" s="2">
        <v>4.3</v>
      </c>
      <c r="U6" s="5">
        <v>28</v>
      </c>
      <c r="V6" s="51">
        <f t="shared" si="0"/>
        <v>5.4581333333333326</v>
      </c>
      <c r="W6" s="51">
        <f t="shared" si="1"/>
        <v>12.440000000000001</v>
      </c>
      <c r="X6" s="51">
        <f t="shared" si="2"/>
        <v>67.899178666666671</v>
      </c>
      <c r="Y6" s="49">
        <f t="shared" si="3"/>
        <v>103.93336000000001</v>
      </c>
      <c r="Z6" s="9">
        <f t="shared" si="4"/>
        <v>85.916269333333332</v>
      </c>
      <c r="AA6" s="47">
        <v>5</v>
      </c>
      <c r="AB6" s="47">
        <v>2</v>
      </c>
      <c r="AC6" s="47">
        <f t="shared" si="5"/>
        <v>3</v>
      </c>
    </row>
    <row r="7" spans="1:29" ht="15" x14ac:dyDescent="0.2">
      <c r="A7" s="2" t="s">
        <v>108</v>
      </c>
      <c r="B7" s="2" t="s">
        <v>25</v>
      </c>
      <c r="C7" s="2">
        <v>50</v>
      </c>
      <c r="D7" s="2">
        <v>65</v>
      </c>
      <c r="E7" s="2">
        <v>38.700000000000003</v>
      </c>
      <c r="F7" s="2">
        <v>0.46200000000000002</v>
      </c>
      <c r="G7" s="2">
        <v>0.378</v>
      </c>
      <c r="H7" s="2">
        <v>0.83399999999999996</v>
      </c>
      <c r="I7" s="2">
        <v>5.8</v>
      </c>
      <c r="J7" s="2">
        <v>3.3</v>
      </c>
      <c r="K7" s="2">
        <v>1.8</v>
      </c>
      <c r="L7" s="2">
        <v>0.6</v>
      </c>
      <c r="M7" s="2">
        <v>1.4</v>
      </c>
      <c r="N7" s="2">
        <v>1.7</v>
      </c>
      <c r="O7" s="2">
        <v>20</v>
      </c>
      <c r="P7" s="2">
        <v>0.58299999999999996</v>
      </c>
      <c r="Q7" s="2">
        <v>21.6</v>
      </c>
      <c r="R7" s="2">
        <v>11.2</v>
      </c>
      <c r="S7" s="2">
        <v>4.7</v>
      </c>
      <c r="T7" s="2">
        <v>4.2</v>
      </c>
      <c r="U7" s="5">
        <v>18</v>
      </c>
      <c r="V7" s="51">
        <f t="shared" si="0"/>
        <v>6.9022865853658546</v>
      </c>
      <c r="W7" s="51">
        <f t="shared" si="1"/>
        <v>9.76</v>
      </c>
      <c r="X7" s="51">
        <f t="shared" si="2"/>
        <v>67.366317073170734</v>
      </c>
      <c r="Y7" s="49">
        <f t="shared" si="3"/>
        <v>71.942000000000007</v>
      </c>
      <c r="Z7" s="9">
        <f t="shared" si="4"/>
        <v>69.654158536585371</v>
      </c>
    </row>
    <row r="8" spans="1:29" ht="15" x14ac:dyDescent="0.2">
      <c r="A8" s="2" t="s">
        <v>535</v>
      </c>
      <c r="B8" s="2" t="s">
        <v>18</v>
      </c>
      <c r="C8" s="2">
        <v>45</v>
      </c>
      <c r="D8" s="2">
        <v>67</v>
      </c>
      <c r="E8" s="2">
        <v>34.4</v>
      </c>
      <c r="F8" s="2">
        <v>0.42599999999999999</v>
      </c>
      <c r="G8" s="2">
        <v>0.29899999999999999</v>
      </c>
      <c r="H8" s="2">
        <v>0.83499999999999996</v>
      </c>
      <c r="I8" s="2">
        <v>7.3</v>
      </c>
      <c r="J8" s="2">
        <v>8.6</v>
      </c>
      <c r="K8" s="2">
        <v>2.1</v>
      </c>
      <c r="L8" s="2">
        <v>0.2</v>
      </c>
      <c r="M8" s="2">
        <v>4.4000000000000004</v>
      </c>
      <c r="N8" s="2">
        <v>2.7</v>
      </c>
      <c r="O8" s="2">
        <v>28.1</v>
      </c>
      <c r="P8" s="2">
        <v>0.53600000000000003</v>
      </c>
      <c r="Q8" s="2">
        <v>38.4</v>
      </c>
      <c r="R8" s="2">
        <v>10.6</v>
      </c>
      <c r="S8" s="2">
        <v>11</v>
      </c>
      <c r="T8" s="2">
        <v>7.6</v>
      </c>
      <c r="U8" s="5">
        <v>8</v>
      </c>
      <c r="V8" s="51">
        <f t="shared" si="0"/>
        <v>10.118634146341464</v>
      </c>
      <c r="W8" s="51">
        <f t="shared" si="1"/>
        <v>8.8800000000000008</v>
      </c>
      <c r="X8" s="51">
        <f t="shared" si="2"/>
        <v>89.853471219512201</v>
      </c>
      <c r="Y8" s="49">
        <f t="shared" si="3"/>
        <v>97.877887999999999</v>
      </c>
      <c r="Z8" s="9">
        <f t="shared" si="4"/>
        <v>93.8656796097561</v>
      </c>
    </row>
    <row r="9" spans="1:29" ht="15" x14ac:dyDescent="0.2">
      <c r="A9" s="2" t="s">
        <v>285</v>
      </c>
      <c r="B9" s="2" t="s">
        <v>29</v>
      </c>
      <c r="C9" s="2">
        <v>51</v>
      </c>
      <c r="D9" s="2">
        <v>82</v>
      </c>
      <c r="E9" s="2">
        <v>35.700000000000003</v>
      </c>
      <c r="F9" s="2">
        <v>0.434</v>
      </c>
      <c r="G9" s="2">
        <v>0.34300000000000003</v>
      </c>
      <c r="H9" s="2">
        <v>0.86399999999999999</v>
      </c>
      <c r="I9" s="2">
        <v>4.5999999999999996</v>
      </c>
      <c r="J9" s="2">
        <v>6.2</v>
      </c>
      <c r="K9" s="2">
        <v>1.2</v>
      </c>
      <c r="L9" s="2">
        <v>0.3</v>
      </c>
      <c r="M9" s="2">
        <v>2.7</v>
      </c>
      <c r="N9" s="2">
        <v>2</v>
      </c>
      <c r="O9" s="2">
        <v>21</v>
      </c>
      <c r="P9" s="2">
        <v>0.56000000000000005</v>
      </c>
      <c r="Q9" s="2">
        <v>26.9</v>
      </c>
      <c r="R9" s="2">
        <v>10.6</v>
      </c>
      <c r="S9" s="2">
        <v>5.0999999999999996</v>
      </c>
      <c r="T9" s="2">
        <v>5.2</v>
      </c>
      <c r="U9" s="5">
        <v>7</v>
      </c>
      <c r="V9" s="51">
        <f t="shared" si="0"/>
        <v>10.20350625</v>
      </c>
      <c r="W9" s="51">
        <f t="shared" si="1"/>
        <v>7.7200000000000006</v>
      </c>
      <c r="X9" s="51">
        <f t="shared" si="2"/>
        <v>78.771068250000013</v>
      </c>
      <c r="Y9" s="49">
        <f t="shared" si="3"/>
        <v>86.52640000000001</v>
      </c>
      <c r="Z9" s="9">
        <f t="shared" si="4"/>
        <v>82.648734125000004</v>
      </c>
    </row>
    <row r="10" spans="1:29" ht="15" x14ac:dyDescent="0.2">
      <c r="A10" s="2" t="s">
        <v>248</v>
      </c>
      <c r="B10" s="2" t="s">
        <v>22</v>
      </c>
      <c r="C10" s="2">
        <v>53</v>
      </c>
      <c r="D10" s="2">
        <v>69</v>
      </c>
      <c r="E10" s="2">
        <v>36.1</v>
      </c>
      <c r="F10" s="2">
        <v>0.48799999999999999</v>
      </c>
      <c r="G10" s="2">
        <v>0.35399999999999998</v>
      </c>
      <c r="H10" s="2">
        <v>0.71</v>
      </c>
      <c r="I10" s="2">
        <v>6</v>
      </c>
      <c r="J10" s="2">
        <v>7.4</v>
      </c>
      <c r="K10" s="2">
        <v>1.6</v>
      </c>
      <c r="L10" s="2">
        <v>0.7</v>
      </c>
      <c r="M10" s="2">
        <v>3.9</v>
      </c>
      <c r="N10" s="2">
        <v>2</v>
      </c>
      <c r="O10" s="2">
        <v>25.3</v>
      </c>
      <c r="P10" s="2">
        <v>0.57699999999999996</v>
      </c>
      <c r="Q10" s="2">
        <v>32.299999999999997</v>
      </c>
      <c r="R10" s="2">
        <v>10.4</v>
      </c>
      <c r="S10" s="2">
        <v>7.4</v>
      </c>
      <c r="T10" s="2">
        <v>5.9</v>
      </c>
      <c r="U10" s="5">
        <v>7</v>
      </c>
      <c r="V10" s="51">
        <f t="shared" si="0"/>
        <v>10.833769588414631</v>
      </c>
      <c r="W10" s="51">
        <f t="shared" si="1"/>
        <v>7.9200000000000008</v>
      </c>
      <c r="X10" s="51">
        <f t="shared" si="2"/>
        <v>85.803455140243884</v>
      </c>
      <c r="Y10" s="49">
        <f t="shared" si="3"/>
        <v>93.558755999999988</v>
      </c>
      <c r="Z10" s="9">
        <f t="shared" si="4"/>
        <v>89.681105570121929</v>
      </c>
    </row>
    <row r="11" spans="1:29" ht="15" x14ac:dyDescent="0.2">
      <c r="A11" s="2" t="s">
        <v>239</v>
      </c>
      <c r="B11" s="2" t="s">
        <v>22</v>
      </c>
      <c r="C11" s="2">
        <v>53</v>
      </c>
      <c r="D11" s="2">
        <v>75</v>
      </c>
      <c r="E11" s="2">
        <v>36.4</v>
      </c>
      <c r="F11" s="2">
        <v>0.46800000000000003</v>
      </c>
      <c r="G11" s="2">
        <v>0.41499999999999998</v>
      </c>
      <c r="H11" s="2">
        <v>0.86299999999999999</v>
      </c>
      <c r="I11" s="2">
        <v>3.2</v>
      </c>
      <c r="J11" s="2">
        <v>5.2</v>
      </c>
      <c r="K11" s="2">
        <v>1.5</v>
      </c>
      <c r="L11" s="2">
        <v>0.3</v>
      </c>
      <c r="M11" s="2">
        <v>2.5</v>
      </c>
      <c r="N11" s="2">
        <v>1.9</v>
      </c>
      <c r="O11" s="2">
        <v>21.7</v>
      </c>
      <c r="P11" s="2">
        <v>0.58299999999999996</v>
      </c>
      <c r="Q11" s="2">
        <v>26.2</v>
      </c>
      <c r="R11" s="2">
        <v>10.4</v>
      </c>
      <c r="S11" s="2">
        <v>3.3</v>
      </c>
      <c r="T11" s="2">
        <v>3.7</v>
      </c>
      <c r="U11" s="5">
        <v>9</v>
      </c>
      <c r="V11" s="51">
        <f t="shared" si="0"/>
        <v>9.6312957317073167</v>
      </c>
      <c r="W11" s="51">
        <f t="shared" si="1"/>
        <v>7.44</v>
      </c>
      <c r="X11" s="51">
        <f t="shared" si="2"/>
        <v>71.656840243902437</v>
      </c>
      <c r="Y11" s="49">
        <f t="shared" si="3"/>
        <v>75.8733</v>
      </c>
      <c r="Z11" s="9">
        <f t="shared" si="4"/>
        <v>73.765070121951226</v>
      </c>
    </row>
    <row r="12" spans="1:29" ht="15" x14ac:dyDescent="0.2">
      <c r="A12" s="2" t="s">
        <v>184</v>
      </c>
      <c r="B12" s="2" t="s">
        <v>25</v>
      </c>
      <c r="C12" s="2">
        <v>50</v>
      </c>
      <c r="D12" s="2">
        <v>78</v>
      </c>
      <c r="E12" s="2">
        <v>34.4</v>
      </c>
      <c r="F12" s="2">
        <v>0.49399999999999999</v>
      </c>
      <c r="G12" s="2">
        <v>0.46200000000000002</v>
      </c>
      <c r="H12" s="2">
        <v>0.80300000000000005</v>
      </c>
      <c r="I12" s="2">
        <v>11.8</v>
      </c>
      <c r="J12" s="2">
        <v>2.7</v>
      </c>
      <c r="K12" s="2">
        <v>0.3</v>
      </c>
      <c r="L12" s="2">
        <v>1.9</v>
      </c>
      <c r="M12" s="2">
        <v>2</v>
      </c>
      <c r="N12" s="2">
        <v>1.9</v>
      </c>
      <c r="O12" s="2">
        <v>18.5</v>
      </c>
      <c r="P12" s="2">
        <v>0.55000000000000004</v>
      </c>
      <c r="Q12" s="2">
        <v>24.7</v>
      </c>
      <c r="R12" s="2">
        <v>10.4</v>
      </c>
      <c r="S12" s="2">
        <v>2.8</v>
      </c>
      <c r="T12" s="2">
        <v>3.2</v>
      </c>
      <c r="U12" s="5">
        <v>11</v>
      </c>
      <c r="V12" s="51">
        <f t="shared" si="0"/>
        <v>8.4190853658536575</v>
      </c>
      <c r="W12" s="51">
        <f t="shared" si="1"/>
        <v>7.6400000000000006</v>
      </c>
      <c r="X12" s="51">
        <f t="shared" si="2"/>
        <v>64.32181219512195</v>
      </c>
      <c r="Y12" s="49">
        <f t="shared" si="3"/>
        <v>96.985200000000006</v>
      </c>
      <c r="Z12" s="9">
        <f t="shared" si="4"/>
        <v>80.653506097560978</v>
      </c>
    </row>
    <row r="13" spans="1:29" ht="15" x14ac:dyDescent="0.2">
      <c r="A13" s="2" t="s">
        <v>121</v>
      </c>
      <c r="B13" s="2" t="s">
        <v>33</v>
      </c>
      <c r="C13" s="2">
        <v>50</v>
      </c>
      <c r="D13" s="2">
        <v>75</v>
      </c>
      <c r="E13" s="2">
        <v>30.5</v>
      </c>
      <c r="F13" s="2">
        <v>0.66600000000000004</v>
      </c>
      <c r="G13" s="2"/>
      <c r="H13" s="2">
        <v>0.72</v>
      </c>
      <c r="I13" s="2">
        <v>11.5</v>
      </c>
      <c r="J13" s="2">
        <v>1.1000000000000001</v>
      </c>
      <c r="K13" s="2">
        <v>0.6</v>
      </c>
      <c r="L13" s="2">
        <v>1.2</v>
      </c>
      <c r="M13" s="2">
        <v>1.4</v>
      </c>
      <c r="N13" s="2">
        <v>2.2999999999999998</v>
      </c>
      <c r="O13" s="2">
        <v>10.3</v>
      </c>
      <c r="P13" s="2">
        <v>0.69699999999999995</v>
      </c>
      <c r="Q13" s="2">
        <v>12.8</v>
      </c>
      <c r="R13" s="2">
        <v>10.3</v>
      </c>
      <c r="S13" s="2">
        <v>4.2</v>
      </c>
      <c r="T13" s="2">
        <v>3.6</v>
      </c>
      <c r="U13" s="5">
        <v>30</v>
      </c>
      <c r="V13" s="51">
        <f t="shared" si="0"/>
        <v>3.7195121951219519</v>
      </c>
      <c r="W13" s="51">
        <f t="shared" si="1"/>
        <v>11.56</v>
      </c>
      <c r="X13" s="51">
        <f t="shared" si="2"/>
        <v>42.997560975609765</v>
      </c>
      <c r="Y13" s="49">
        <f t="shared" si="3"/>
        <v>72.987300000000005</v>
      </c>
      <c r="Z13" s="9">
        <f t="shared" si="4"/>
        <v>57.992430487804882</v>
      </c>
    </row>
    <row r="14" spans="1:29" ht="15" x14ac:dyDescent="0.2">
      <c r="A14" s="2" t="s">
        <v>183</v>
      </c>
      <c r="B14" s="2" t="s">
        <v>30</v>
      </c>
      <c r="C14" s="2">
        <v>55</v>
      </c>
      <c r="D14" s="2">
        <v>81</v>
      </c>
      <c r="E14" s="2">
        <v>33.200000000000003</v>
      </c>
      <c r="F14" s="2">
        <v>0.49399999999999999</v>
      </c>
      <c r="G14" s="2">
        <v>0.17599999999999999</v>
      </c>
      <c r="H14" s="2">
        <v>0.79500000000000004</v>
      </c>
      <c r="I14" s="2">
        <v>7.8</v>
      </c>
      <c r="J14" s="2">
        <v>3.8</v>
      </c>
      <c r="K14" s="2">
        <v>0.9</v>
      </c>
      <c r="L14" s="2">
        <v>1.6</v>
      </c>
      <c r="M14" s="2">
        <v>2.2000000000000002</v>
      </c>
      <c r="N14" s="2">
        <v>2.6</v>
      </c>
      <c r="O14" s="2">
        <v>17.399999999999999</v>
      </c>
      <c r="P14" s="2">
        <v>0.55800000000000005</v>
      </c>
      <c r="Q14" s="2">
        <v>24.6</v>
      </c>
      <c r="R14" s="2">
        <v>10.199999999999999</v>
      </c>
      <c r="S14" s="2">
        <v>4.8</v>
      </c>
      <c r="T14" s="2">
        <v>4.5999999999999996</v>
      </c>
      <c r="U14" s="5">
        <v>11</v>
      </c>
      <c r="V14" s="51">
        <f t="shared" si="0"/>
        <v>9.2441250000000039</v>
      </c>
      <c r="W14" s="51">
        <f t="shared" si="1"/>
        <v>8.120000000000001</v>
      </c>
      <c r="X14" s="51">
        <f t="shared" si="2"/>
        <v>75.062295000000034</v>
      </c>
      <c r="Y14" s="49">
        <f t="shared" si="3"/>
        <v>89.000207999999986</v>
      </c>
      <c r="Z14" s="9">
        <f t="shared" si="4"/>
        <v>82.03125150000001</v>
      </c>
    </row>
    <row r="15" spans="1:29" ht="15" x14ac:dyDescent="0.2">
      <c r="A15" s="2" t="s">
        <v>671</v>
      </c>
      <c r="B15" s="2" t="s">
        <v>24</v>
      </c>
      <c r="C15" s="2">
        <v>55</v>
      </c>
      <c r="D15" s="2">
        <v>77</v>
      </c>
      <c r="E15" s="2">
        <v>28.9</v>
      </c>
      <c r="F15" s="2">
        <v>0.51200000000000001</v>
      </c>
      <c r="G15" s="2">
        <v>0.28599999999999998</v>
      </c>
      <c r="H15" s="2">
        <v>0.74</v>
      </c>
      <c r="I15" s="2">
        <v>9.1</v>
      </c>
      <c r="J15" s="2">
        <v>3</v>
      </c>
      <c r="K15" s="2">
        <v>0.8</v>
      </c>
      <c r="L15" s="2">
        <v>2</v>
      </c>
      <c r="M15" s="2">
        <v>1.7</v>
      </c>
      <c r="N15" s="2">
        <v>2.1</v>
      </c>
      <c r="O15" s="2">
        <v>13.9</v>
      </c>
      <c r="P15" s="2">
        <v>0.56000000000000005</v>
      </c>
      <c r="Q15" s="2">
        <v>22.2</v>
      </c>
      <c r="R15" s="2">
        <v>9.6</v>
      </c>
      <c r="S15" s="2">
        <v>5.5</v>
      </c>
      <c r="T15" s="2">
        <v>4.2</v>
      </c>
      <c r="U15" s="5">
        <v>16</v>
      </c>
      <c r="V15" s="51">
        <f t="shared" si="0"/>
        <v>6.903179115853658</v>
      </c>
      <c r="W15" s="51">
        <f t="shared" si="1"/>
        <v>8.7199999999999989</v>
      </c>
      <c r="X15" s="51">
        <f t="shared" si="2"/>
        <v>60.195721890243888</v>
      </c>
      <c r="Y15" s="49">
        <f t="shared" si="3"/>
        <v>85.636319999999998</v>
      </c>
      <c r="Z15" s="9">
        <f t="shared" si="4"/>
        <v>72.916020945121943</v>
      </c>
    </row>
    <row r="16" spans="1:29" ht="15" x14ac:dyDescent="0.2">
      <c r="A16" s="2" t="s">
        <v>190</v>
      </c>
      <c r="B16" s="2" t="s">
        <v>26</v>
      </c>
      <c r="C16" s="2">
        <v>38</v>
      </c>
      <c r="D16" s="2">
        <v>82</v>
      </c>
      <c r="E16" s="2">
        <v>26.3</v>
      </c>
      <c r="F16" s="2">
        <v>0.60399999999999998</v>
      </c>
      <c r="G16" s="2">
        <v>0</v>
      </c>
      <c r="H16" s="2">
        <v>0.623</v>
      </c>
      <c r="I16" s="2">
        <v>9.5</v>
      </c>
      <c r="J16" s="2">
        <v>1.3</v>
      </c>
      <c r="K16" s="2">
        <v>0.8</v>
      </c>
      <c r="L16" s="2">
        <v>2.2999999999999998</v>
      </c>
      <c r="M16" s="2">
        <v>1.4</v>
      </c>
      <c r="N16" s="2">
        <v>2.1</v>
      </c>
      <c r="O16" s="2">
        <v>8.4</v>
      </c>
      <c r="P16" s="2">
        <v>0.627</v>
      </c>
      <c r="Q16" s="2">
        <v>14</v>
      </c>
      <c r="R16" s="2">
        <v>9.3000000000000007</v>
      </c>
      <c r="S16" s="2">
        <v>5.8</v>
      </c>
      <c r="T16" s="2">
        <v>4.3</v>
      </c>
      <c r="U16" s="5">
        <v>24</v>
      </c>
      <c r="V16" s="51">
        <f t="shared" si="0"/>
        <v>2.9149166666666666</v>
      </c>
      <c r="W16" s="51">
        <f t="shared" si="1"/>
        <v>10.240000000000002</v>
      </c>
      <c r="X16" s="51">
        <f t="shared" si="2"/>
        <v>29.848746666666671</v>
      </c>
      <c r="Y16" s="49">
        <f t="shared" si="3"/>
        <v>80.087104000000011</v>
      </c>
      <c r="Z16" s="9">
        <f t="shared" si="4"/>
        <v>54.967925333333341</v>
      </c>
    </row>
    <row r="17" spans="1:26" ht="15" x14ac:dyDescent="0.2">
      <c r="A17" s="2" t="s">
        <v>202</v>
      </c>
      <c r="B17" s="2" t="s">
        <v>45</v>
      </c>
      <c r="C17" s="2">
        <v>56</v>
      </c>
      <c r="D17" s="2">
        <v>67</v>
      </c>
      <c r="E17" s="2">
        <v>35.200000000000003</v>
      </c>
      <c r="F17" s="2">
        <v>0.502</v>
      </c>
      <c r="G17" s="2">
        <v>0.4</v>
      </c>
      <c r="H17" s="2">
        <v>0.72799999999999998</v>
      </c>
      <c r="I17" s="2">
        <v>7.6</v>
      </c>
      <c r="J17" s="2">
        <v>5.3</v>
      </c>
      <c r="K17" s="2">
        <v>0.9</v>
      </c>
      <c r="L17" s="2">
        <v>0.5</v>
      </c>
      <c r="M17" s="2">
        <v>2.2999999999999998</v>
      </c>
      <c r="N17" s="2">
        <v>2.9</v>
      </c>
      <c r="O17" s="2">
        <v>21.9</v>
      </c>
      <c r="P17" s="2">
        <v>0.55100000000000005</v>
      </c>
      <c r="Q17" s="2">
        <v>28.4</v>
      </c>
      <c r="R17" s="2">
        <v>9</v>
      </c>
      <c r="S17" s="2">
        <v>4.0999999999999996</v>
      </c>
      <c r="T17" s="2">
        <v>3.6</v>
      </c>
      <c r="U17" s="5">
        <v>7</v>
      </c>
      <c r="V17" s="51">
        <f t="shared" si="0"/>
        <v>9.5294699186991867</v>
      </c>
      <c r="W17" s="51">
        <f t="shared" si="1"/>
        <v>6.44</v>
      </c>
      <c r="X17" s="51">
        <f t="shared" si="2"/>
        <v>61.369786276422765</v>
      </c>
      <c r="Y17" s="49">
        <f t="shared" si="3"/>
        <v>75.406891999999999</v>
      </c>
      <c r="Z17" s="9">
        <f t="shared" si="4"/>
        <v>68.388339138211379</v>
      </c>
    </row>
    <row r="18" spans="1:26" ht="15" x14ac:dyDescent="0.2">
      <c r="A18" s="2" t="s">
        <v>417</v>
      </c>
      <c r="B18" s="2" t="s">
        <v>43</v>
      </c>
      <c r="C18" s="2">
        <v>67</v>
      </c>
      <c r="D18" s="2">
        <v>77</v>
      </c>
      <c r="E18" s="2">
        <v>31.9</v>
      </c>
      <c r="F18" s="2">
        <v>0.46300000000000002</v>
      </c>
      <c r="G18" s="2">
        <v>0.439</v>
      </c>
      <c r="H18" s="2">
        <v>0.879</v>
      </c>
      <c r="I18" s="2">
        <v>3.2</v>
      </c>
      <c r="J18" s="2">
        <v>2.9</v>
      </c>
      <c r="K18" s="2">
        <v>1.1000000000000001</v>
      </c>
      <c r="L18" s="2">
        <v>0.8</v>
      </c>
      <c r="M18" s="2">
        <v>1.9</v>
      </c>
      <c r="N18" s="2">
        <v>1.6</v>
      </c>
      <c r="O18" s="2">
        <v>21.7</v>
      </c>
      <c r="P18" s="2">
        <v>0.59099999999999997</v>
      </c>
      <c r="Q18" s="2">
        <v>27.6</v>
      </c>
      <c r="R18" s="2">
        <v>8.8000000000000007</v>
      </c>
      <c r="S18" s="2">
        <v>2.7</v>
      </c>
      <c r="T18" s="2">
        <v>2.9</v>
      </c>
      <c r="U18" s="5">
        <v>8</v>
      </c>
      <c r="V18" s="51">
        <f t="shared" si="0"/>
        <v>11.54011676829268</v>
      </c>
      <c r="W18" s="51">
        <f t="shared" si="1"/>
        <v>6.2800000000000011</v>
      </c>
      <c r="X18" s="51">
        <f t="shared" si="2"/>
        <v>72.47193330487805</v>
      </c>
      <c r="Y18" s="49">
        <f t="shared" si="3"/>
        <v>71.50127599999999</v>
      </c>
      <c r="Z18" s="9">
        <f t="shared" si="4"/>
        <v>71.986604652439013</v>
      </c>
    </row>
    <row r="19" spans="1:26" ht="15" x14ac:dyDescent="0.2">
      <c r="A19" s="2" t="s">
        <v>215</v>
      </c>
      <c r="B19" s="2" t="s">
        <v>26</v>
      </c>
      <c r="C19" s="2">
        <v>38</v>
      </c>
      <c r="D19" s="2">
        <v>76</v>
      </c>
      <c r="E19" s="2">
        <v>34.4</v>
      </c>
      <c r="F19" s="2">
        <v>0.44500000000000001</v>
      </c>
      <c r="G19" s="2">
        <v>0.36399999999999999</v>
      </c>
      <c r="H19" s="2">
        <v>0.81200000000000006</v>
      </c>
      <c r="I19" s="2">
        <v>4.9000000000000004</v>
      </c>
      <c r="J19" s="2">
        <v>4.0999999999999996</v>
      </c>
      <c r="K19" s="2">
        <v>1.4</v>
      </c>
      <c r="L19" s="2">
        <v>0.4</v>
      </c>
      <c r="M19" s="2">
        <v>2.7</v>
      </c>
      <c r="N19" s="2">
        <v>1.7</v>
      </c>
      <c r="O19" s="2">
        <v>19.3</v>
      </c>
      <c r="P19" s="2">
        <v>0.56699999999999995</v>
      </c>
      <c r="Q19" s="2">
        <v>26.2</v>
      </c>
      <c r="R19" s="2">
        <v>8.6999999999999993</v>
      </c>
      <c r="S19" s="2">
        <v>3.4</v>
      </c>
      <c r="T19" s="2">
        <v>3.6</v>
      </c>
      <c r="U19" s="5">
        <v>6</v>
      </c>
      <c r="V19" s="51">
        <f t="shared" si="0"/>
        <v>6.6130504065040654</v>
      </c>
      <c r="W19" s="51">
        <f t="shared" si="1"/>
        <v>6.12</v>
      </c>
      <c r="X19" s="51">
        <f t="shared" si="2"/>
        <v>40.471868487804883</v>
      </c>
      <c r="Y19" s="49">
        <f t="shared" si="3"/>
        <v>72.878224000000003</v>
      </c>
      <c r="Z19" s="9">
        <f t="shared" si="4"/>
        <v>56.675046243902443</v>
      </c>
    </row>
    <row r="20" spans="1:26" ht="15" x14ac:dyDescent="0.2">
      <c r="A20" s="2" t="s">
        <v>229</v>
      </c>
      <c r="B20" s="2" t="s">
        <v>20</v>
      </c>
      <c r="C20" s="2">
        <v>60</v>
      </c>
      <c r="D20" s="2">
        <v>76</v>
      </c>
      <c r="E20" s="2">
        <v>30.5</v>
      </c>
      <c r="F20" s="2">
        <v>0.53800000000000003</v>
      </c>
      <c r="G20" s="2">
        <v>0.30599999999999999</v>
      </c>
      <c r="H20" s="2">
        <v>0.75900000000000001</v>
      </c>
      <c r="I20" s="2">
        <v>7.2</v>
      </c>
      <c r="J20" s="2">
        <v>3.2</v>
      </c>
      <c r="K20" s="2">
        <v>0.9</v>
      </c>
      <c r="L20" s="2">
        <v>1.3</v>
      </c>
      <c r="M20" s="2">
        <v>1.3</v>
      </c>
      <c r="N20" s="2">
        <v>1.6</v>
      </c>
      <c r="O20" s="2">
        <v>15.2</v>
      </c>
      <c r="P20" s="2">
        <v>0.56299999999999994</v>
      </c>
      <c r="Q20" s="2">
        <v>22.2</v>
      </c>
      <c r="R20" s="2">
        <v>8.6999999999999993</v>
      </c>
      <c r="S20" s="2">
        <v>3.8</v>
      </c>
      <c r="T20" s="2">
        <v>3.4</v>
      </c>
      <c r="U20" s="5">
        <v>12</v>
      </c>
      <c r="V20" s="51">
        <f t="shared" si="0"/>
        <v>7.8444512195121945</v>
      </c>
      <c r="W20" s="51">
        <f t="shared" si="1"/>
        <v>7.24</v>
      </c>
      <c r="X20" s="51">
        <f t="shared" si="2"/>
        <v>56.793826829268291</v>
      </c>
      <c r="Y20" s="49">
        <f t="shared" si="3"/>
        <v>78.120703999999989</v>
      </c>
      <c r="Z20" s="9">
        <f t="shared" si="4"/>
        <v>67.457265414634136</v>
      </c>
    </row>
    <row r="21" spans="1:26" ht="15" x14ac:dyDescent="0.2">
      <c r="A21" s="2" t="s">
        <v>291</v>
      </c>
      <c r="B21" s="2" t="s">
        <v>22</v>
      </c>
      <c r="C21" s="2">
        <v>53</v>
      </c>
      <c r="D21" s="2">
        <v>75</v>
      </c>
      <c r="E21" s="2">
        <v>33.799999999999997</v>
      </c>
      <c r="F21" s="2">
        <v>0.434</v>
      </c>
      <c r="G21" s="2">
        <v>0.36699999999999999</v>
      </c>
      <c r="H21" s="2">
        <v>0.80400000000000005</v>
      </c>
      <c r="I21" s="2">
        <v>9.6999999999999993</v>
      </c>
      <c r="J21" s="2">
        <v>2.2000000000000002</v>
      </c>
      <c r="K21" s="2">
        <v>0.7</v>
      </c>
      <c r="L21" s="2">
        <v>0.5</v>
      </c>
      <c r="M21" s="2">
        <v>1.6</v>
      </c>
      <c r="N21" s="2">
        <v>1.9</v>
      </c>
      <c r="O21" s="2">
        <v>16.399999999999999</v>
      </c>
      <c r="P21" s="2">
        <v>0.56200000000000006</v>
      </c>
      <c r="Q21" s="2">
        <v>21.7</v>
      </c>
      <c r="R21" s="2">
        <v>8.6999999999999993</v>
      </c>
      <c r="S21" s="2">
        <v>1.9</v>
      </c>
      <c r="T21" s="2">
        <v>2.5</v>
      </c>
      <c r="U21" s="5">
        <v>10</v>
      </c>
      <c r="V21" s="51">
        <f t="shared" si="0"/>
        <v>7.4072751524390235</v>
      </c>
      <c r="W21" s="51">
        <f t="shared" si="1"/>
        <v>6.48</v>
      </c>
      <c r="X21" s="51">
        <f t="shared" si="2"/>
        <v>47.999142987804873</v>
      </c>
      <c r="Y21" s="49">
        <f t="shared" si="3"/>
        <v>72.770399999999995</v>
      </c>
      <c r="Z21" s="9">
        <f t="shared" si="4"/>
        <v>60.384771493902434</v>
      </c>
    </row>
    <row r="22" spans="1:26" ht="15" x14ac:dyDescent="0.2">
      <c r="A22" s="2" t="s">
        <v>281</v>
      </c>
      <c r="B22" s="2" t="s">
        <v>24</v>
      </c>
      <c r="C22" s="2">
        <v>55</v>
      </c>
      <c r="D22" s="2">
        <v>64</v>
      </c>
      <c r="E22" s="2">
        <v>31.8</v>
      </c>
      <c r="F22" s="2">
        <v>0.47899999999999998</v>
      </c>
      <c r="G22" s="2">
        <v>0.34899999999999998</v>
      </c>
      <c r="H22" s="2">
        <v>0.80200000000000005</v>
      </c>
      <c r="I22" s="2">
        <v>7.2</v>
      </c>
      <c r="J22" s="2">
        <v>2.5</v>
      </c>
      <c r="K22" s="2">
        <v>2.2999999999999998</v>
      </c>
      <c r="L22" s="2">
        <v>0.8</v>
      </c>
      <c r="M22" s="2">
        <v>1.5</v>
      </c>
      <c r="N22" s="2">
        <v>2</v>
      </c>
      <c r="O22" s="2">
        <v>16.5</v>
      </c>
      <c r="P22" s="2">
        <v>0.56699999999999995</v>
      </c>
      <c r="Q22" s="2">
        <v>23</v>
      </c>
      <c r="R22" s="2">
        <v>8.6</v>
      </c>
      <c r="S22" s="2">
        <v>6.1</v>
      </c>
      <c r="T22" s="2">
        <v>4.0999999999999996</v>
      </c>
      <c r="U22" s="5">
        <v>17</v>
      </c>
      <c r="V22" s="51">
        <f t="shared" si="0"/>
        <v>6.5409756097560976</v>
      </c>
      <c r="W22" s="51">
        <f t="shared" si="1"/>
        <v>8.48</v>
      </c>
      <c r="X22" s="51">
        <f t="shared" si="2"/>
        <v>55.467473170731708</v>
      </c>
      <c r="Y22" s="49">
        <f t="shared" si="3"/>
        <v>70.516479999999987</v>
      </c>
      <c r="Z22" s="9">
        <f t="shared" si="4"/>
        <v>62.991976585365848</v>
      </c>
    </row>
    <row r="23" spans="1:26" ht="15" x14ac:dyDescent="0.2">
      <c r="A23" s="2" t="s">
        <v>193</v>
      </c>
      <c r="B23" s="2" t="s">
        <v>42</v>
      </c>
      <c r="C23" s="2">
        <v>46</v>
      </c>
      <c r="D23" s="2">
        <v>82</v>
      </c>
      <c r="E23" s="2">
        <v>29.9</v>
      </c>
      <c r="F23" s="2">
        <v>0.56599999999999995</v>
      </c>
      <c r="G23" s="2">
        <v>0</v>
      </c>
      <c r="H23" s="2">
        <v>0.70299999999999996</v>
      </c>
      <c r="I23" s="2">
        <v>8.6999999999999993</v>
      </c>
      <c r="J23" s="2">
        <v>1.2</v>
      </c>
      <c r="K23" s="2">
        <v>0.6</v>
      </c>
      <c r="L23" s="2">
        <v>1.3</v>
      </c>
      <c r="M23" s="2">
        <v>1.2</v>
      </c>
      <c r="N23" s="2">
        <v>2.2999999999999998</v>
      </c>
      <c r="O23" s="2">
        <v>12.2</v>
      </c>
      <c r="P23" s="2">
        <v>0.58699999999999997</v>
      </c>
      <c r="Q23" s="2">
        <v>17.600000000000001</v>
      </c>
      <c r="R23" s="2">
        <v>8.6</v>
      </c>
      <c r="S23" s="2">
        <v>1.8</v>
      </c>
      <c r="T23" s="2">
        <v>2.4</v>
      </c>
      <c r="U23" s="5">
        <v>14</v>
      </c>
      <c r="V23" s="51">
        <f t="shared" si="0"/>
        <v>5.0431333333333344</v>
      </c>
      <c r="W23" s="51">
        <f t="shared" si="1"/>
        <v>7.2000000000000011</v>
      </c>
      <c r="X23" s="51">
        <f t="shared" si="2"/>
        <v>36.310560000000009</v>
      </c>
      <c r="Y23" s="49">
        <f t="shared" si="3"/>
        <v>70.852592000000001</v>
      </c>
      <c r="Z23" s="9">
        <f t="shared" si="4"/>
        <v>53.581576000000005</v>
      </c>
    </row>
    <row r="24" spans="1:26" ht="15" x14ac:dyDescent="0.2">
      <c r="A24" s="2" t="s">
        <v>52</v>
      </c>
      <c r="B24" s="2" t="s">
        <v>29</v>
      </c>
      <c r="C24" s="2">
        <v>51</v>
      </c>
      <c r="D24" s="2">
        <v>71</v>
      </c>
      <c r="E24" s="2">
        <v>35.4</v>
      </c>
      <c r="F24" s="2">
        <v>0.46600000000000003</v>
      </c>
      <c r="G24" s="2">
        <v>0.35199999999999998</v>
      </c>
      <c r="H24" s="2">
        <v>0.84499999999999997</v>
      </c>
      <c r="I24" s="2">
        <v>10.199999999999999</v>
      </c>
      <c r="J24" s="2">
        <v>1.7</v>
      </c>
      <c r="K24" s="2">
        <v>0.7</v>
      </c>
      <c r="L24" s="2">
        <v>1</v>
      </c>
      <c r="M24" s="2">
        <v>1.7</v>
      </c>
      <c r="N24" s="2">
        <v>1.8</v>
      </c>
      <c r="O24" s="2">
        <v>23.4</v>
      </c>
      <c r="P24" s="2">
        <v>0.52800000000000002</v>
      </c>
      <c r="Q24" s="2">
        <v>30.2</v>
      </c>
      <c r="R24" s="2">
        <v>8.6</v>
      </c>
      <c r="S24" s="2">
        <v>0.3</v>
      </c>
      <c r="T24" s="2">
        <v>1.4</v>
      </c>
      <c r="U24" s="5">
        <v>6</v>
      </c>
      <c r="V24" s="51">
        <f t="shared" si="0"/>
        <v>9.8352100609756103</v>
      </c>
      <c r="W24" s="51">
        <f t="shared" si="1"/>
        <v>5.2</v>
      </c>
      <c r="X24" s="51">
        <f t="shared" si="2"/>
        <v>51.143092317073176</v>
      </c>
      <c r="Y24" s="49">
        <f t="shared" si="3"/>
        <v>81.63636799999999</v>
      </c>
      <c r="Z24" s="9">
        <f t="shared" si="4"/>
        <v>66.38973015853658</v>
      </c>
    </row>
    <row r="25" spans="1:26" ht="15" x14ac:dyDescent="0.2">
      <c r="A25" s="2" t="s">
        <v>198</v>
      </c>
      <c r="B25" s="2" t="s">
        <v>43</v>
      </c>
      <c r="C25" s="2">
        <v>67</v>
      </c>
      <c r="D25" s="2">
        <v>79</v>
      </c>
      <c r="E25" s="2">
        <v>31.5</v>
      </c>
      <c r="F25" s="2">
        <v>0.443</v>
      </c>
      <c r="G25" s="2">
        <v>0.33700000000000002</v>
      </c>
      <c r="H25" s="2">
        <v>0.66</v>
      </c>
      <c r="I25" s="2">
        <v>8.1999999999999993</v>
      </c>
      <c r="J25" s="2">
        <v>3.7</v>
      </c>
      <c r="K25" s="2">
        <v>1.6</v>
      </c>
      <c r="L25" s="2">
        <v>1.3</v>
      </c>
      <c r="M25" s="2">
        <v>1.7</v>
      </c>
      <c r="N25" s="2">
        <v>3.2</v>
      </c>
      <c r="O25" s="2">
        <v>11.7</v>
      </c>
      <c r="P25" s="2">
        <v>0.54</v>
      </c>
      <c r="Q25" s="2">
        <v>17.2</v>
      </c>
      <c r="R25" s="2">
        <v>8.5</v>
      </c>
      <c r="S25" s="2">
        <v>5</v>
      </c>
      <c r="T25" s="2">
        <v>4.4000000000000004</v>
      </c>
      <c r="U25" s="5">
        <v>13</v>
      </c>
      <c r="V25" s="51">
        <f t="shared" si="0"/>
        <v>7.2859435975609754</v>
      </c>
      <c r="W25" s="51">
        <f t="shared" si="1"/>
        <v>7.76</v>
      </c>
      <c r="X25" s="51">
        <f t="shared" si="2"/>
        <v>56.538922317073165</v>
      </c>
      <c r="Y25" s="49">
        <f t="shared" si="3"/>
        <v>80.605280000000008</v>
      </c>
      <c r="Z25" s="9">
        <f t="shared" si="4"/>
        <v>68.572101158536583</v>
      </c>
    </row>
    <row r="26" spans="1:26" ht="15" x14ac:dyDescent="0.2">
      <c r="A26" s="2" t="s">
        <v>320</v>
      </c>
      <c r="B26" s="2" t="s">
        <v>20</v>
      </c>
      <c r="C26" s="2">
        <v>60</v>
      </c>
      <c r="D26" s="2">
        <v>73</v>
      </c>
      <c r="E26" s="2">
        <v>32.700000000000003</v>
      </c>
      <c r="F26" s="2">
        <v>0.47599999999999998</v>
      </c>
      <c r="G26" s="2">
        <v>0.35599999999999998</v>
      </c>
      <c r="H26" s="2">
        <v>0.75700000000000001</v>
      </c>
      <c r="I26" s="2">
        <v>7.8</v>
      </c>
      <c r="J26" s="2">
        <v>3.1</v>
      </c>
      <c r="K26" s="2">
        <v>1.8</v>
      </c>
      <c r="L26" s="2">
        <v>0.9</v>
      </c>
      <c r="M26" s="2">
        <v>2.2999999999999998</v>
      </c>
      <c r="N26" s="2">
        <v>2.8</v>
      </c>
      <c r="O26" s="2">
        <v>16.7</v>
      </c>
      <c r="P26" s="2">
        <v>0.56499999999999995</v>
      </c>
      <c r="Q26" s="2">
        <v>23.8</v>
      </c>
      <c r="R26" s="2">
        <v>8.3000000000000007</v>
      </c>
      <c r="S26" s="2">
        <v>4.2</v>
      </c>
      <c r="T26" s="2">
        <v>3.7</v>
      </c>
      <c r="U26" s="5">
        <v>10</v>
      </c>
      <c r="V26" s="51">
        <f t="shared" si="0"/>
        <v>8.6605152439024415</v>
      </c>
      <c r="W26" s="51">
        <f t="shared" si="1"/>
        <v>6.8000000000000007</v>
      </c>
      <c r="X26" s="51">
        <f t="shared" si="2"/>
        <v>58.891503658536607</v>
      </c>
      <c r="Y26" s="49">
        <f t="shared" si="3"/>
        <v>77.220859999999988</v>
      </c>
      <c r="Z26" s="9">
        <f t="shared" si="4"/>
        <v>68.056181829268297</v>
      </c>
    </row>
    <row r="27" spans="1:26" ht="15" x14ac:dyDescent="0.2">
      <c r="A27" s="2" t="s">
        <v>169</v>
      </c>
      <c r="B27" s="2" t="s">
        <v>26</v>
      </c>
      <c r="C27" s="2">
        <v>38</v>
      </c>
      <c r="D27" s="2">
        <v>74</v>
      </c>
      <c r="E27" s="2">
        <v>30.8</v>
      </c>
      <c r="F27" s="2">
        <v>0.52500000000000002</v>
      </c>
      <c r="G27" s="2">
        <v>0.16700000000000001</v>
      </c>
      <c r="H27" s="2">
        <v>0.66900000000000004</v>
      </c>
      <c r="I27" s="2">
        <v>8.1999999999999993</v>
      </c>
      <c r="J27" s="2">
        <v>1.5</v>
      </c>
      <c r="K27" s="2">
        <v>0.8</v>
      </c>
      <c r="L27" s="2">
        <v>1.7</v>
      </c>
      <c r="M27" s="2">
        <v>1.6</v>
      </c>
      <c r="N27" s="2">
        <v>2.8</v>
      </c>
      <c r="O27" s="2">
        <v>16</v>
      </c>
      <c r="P27" s="2">
        <v>0.55800000000000005</v>
      </c>
      <c r="Q27" s="2">
        <v>23.8</v>
      </c>
      <c r="R27" s="2">
        <v>8.3000000000000007</v>
      </c>
      <c r="S27" s="2">
        <v>2.4</v>
      </c>
      <c r="T27" s="2">
        <v>2.6</v>
      </c>
      <c r="U27" s="5">
        <v>11</v>
      </c>
      <c r="V27" s="51">
        <f t="shared" si="0"/>
        <v>5.2370642276422767</v>
      </c>
      <c r="W27" s="51">
        <f t="shared" si="1"/>
        <v>6.5600000000000005</v>
      </c>
      <c r="X27" s="51">
        <f t="shared" si="2"/>
        <v>34.355141333333336</v>
      </c>
      <c r="Y27" s="49">
        <f t="shared" si="3"/>
        <v>71.389279999999999</v>
      </c>
      <c r="Z27" s="9">
        <f t="shared" si="4"/>
        <v>52.872210666666668</v>
      </c>
    </row>
    <row r="28" spans="1:26" ht="15" x14ac:dyDescent="0.2">
      <c r="A28" s="2" t="s">
        <v>428</v>
      </c>
      <c r="B28" s="2" t="s">
        <v>35</v>
      </c>
      <c r="C28" s="2">
        <v>49</v>
      </c>
      <c r="D28" s="2">
        <v>80</v>
      </c>
      <c r="E28" s="2">
        <v>26.2</v>
      </c>
      <c r="F28" s="2">
        <v>0.57199999999999995</v>
      </c>
      <c r="G28" s="2">
        <v>0</v>
      </c>
      <c r="H28" s="2">
        <v>0.78600000000000003</v>
      </c>
      <c r="I28" s="2">
        <v>8.6999999999999993</v>
      </c>
      <c r="J28" s="2">
        <v>0.5</v>
      </c>
      <c r="K28" s="2">
        <v>0.4</v>
      </c>
      <c r="L28" s="2">
        <v>1.2</v>
      </c>
      <c r="M28" s="2">
        <v>1.4</v>
      </c>
      <c r="N28" s="2">
        <v>2.8</v>
      </c>
      <c r="O28" s="2">
        <v>12</v>
      </c>
      <c r="P28" s="2">
        <v>0.623</v>
      </c>
      <c r="Q28" s="2">
        <v>19.100000000000001</v>
      </c>
      <c r="R28" s="2">
        <v>8.1999999999999993</v>
      </c>
      <c r="S28" s="2">
        <v>-0.5</v>
      </c>
      <c r="T28" s="2">
        <v>0.8</v>
      </c>
      <c r="U28" s="5">
        <v>16</v>
      </c>
      <c r="V28" s="51">
        <f t="shared" si="0"/>
        <v>4.9838577235772368</v>
      </c>
      <c r="W28" s="51">
        <f t="shared" si="1"/>
        <v>6.8</v>
      </c>
      <c r="X28" s="51">
        <f t="shared" si="2"/>
        <v>33.890232520325206</v>
      </c>
      <c r="Y28" s="49">
        <f t="shared" si="3"/>
        <v>61.651199999999989</v>
      </c>
      <c r="Z28" s="9">
        <f t="shared" si="4"/>
        <v>47.770716260162601</v>
      </c>
    </row>
    <row r="29" spans="1:26" ht="15" x14ac:dyDescent="0.2">
      <c r="A29" s="2" t="s">
        <v>197</v>
      </c>
      <c r="B29" s="2" t="s">
        <v>24</v>
      </c>
      <c r="C29" s="2">
        <v>55</v>
      </c>
      <c r="D29" s="2">
        <v>81</v>
      </c>
      <c r="E29" s="2">
        <v>28.5</v>
      </c>
      <c r="F29" s="2">
        <v>0.436</v>
      </c>
      <c r="G29" s="2">
        <v>0.41799999999999998</v>
      </c>
      <c r="H29" s="2">
        <v>0.874</v>
      </c>
      <c r="I29" s="2">
        <v>4.2</v>
      </c>
      <c r="J29" s="2">
        <v>2</v>
      </c>
      <c r="K29" s="2">
        <v>1.2</v>
      </c>
      <c r="L29" s="2">
        <v>1.1000000000000001</v>
      </c>
      <c r="M29" s="2">
        <v>1.1000000000000001</v>
      </c>
      <c r="N29" s="2">
        <v>2</v>
      </c>
      <c r="O29" s="2">
        <v>11.7</v>
      </c>
      <c r="P29" s="2">
        <v>0.59599999999999997</v>
      </c>
      <c r="Q29" s="2">
        <v>17.5</v>
      </c>
      <c r="R29" s="2">
        <v>7.8</v>
      </c>
      <c r="S29" s="2">
        <v>5</v>
      </c>
      <c r="T29" s="2">
        <v>4.0999999999999996</v>
      </c>
      <c r="U29" s="5">
        <v>14</v>
      </c>
      <c r="V29" s="51">
        <f t="shared" si="0"/>
        <v>5.6451505335365848</v>
      </c>
      <c r="W29" s="51">
        <f t="shared" si="1"/>
        <v>7.5600000000000005</v>
      </c>
      <c r="X29" s="51">
        <f t="shared" si="2"/>
        <v>42.677338033536586</v>
      </c>
      <c r="Y29" s="49">
        <f t="shared" si="3"/>
        <v>60.954767999999987</v>
      </c>
      <c r="Z29" s="9">
        <f t="shared" si="4"/>
        <v>51.816053016768286</v>
      </c>
    </row>
    <row r="30" spans="1:26" ht="15" x14ac:dyDescent="0.2">
      <c r="A30" s="2" t="s">
        <v>435</v>
      </c>
      <c r="B30" s="2" t="s">
        <v>42</v>
      </c>
      <c r="C30" s="2">
        <v>46</v>
      </c>
      <c r="D30" s="2">
        <v>79</v>
      </c>
      <c r="E30" s="2">
        <v>35.9</v>
      </c>
      <c r="F30" s="2">
        <v>0.44500000000000001</v>
      </c>
      <c r="G30" s="2">
        <v>0.3</v>
      </c>
      <c r="H30" s="2">
        <v>0.78500000000000003</v>
      </c>
      <c r="I30" s="2">
        <v>4.5999999999999996</v>
      </c>
      <c r="J30" s="2">
        <v>10</v>
      </c>
      <c r="K30" s="2">
        <v>1.7</v>
      </c>
      <c r="L30" s="2">
        <v>0.6</v>
      </c>
      <c r="M30" s="2">
        <v>3.8</v>
      </c>
      <c r="N30" s="2">
        <v>2.2999999999999998</v>
      </c>
      <c r="O30" s="2">
        <v>17.600000000000001</v>
      </c>
      <c r="P30" s="2">
        <v>0.52300000000000002</v>
      </c>
      <c r="Q30" s="2">
        <v>26.1</v>
      </c>
      <c r="R30" s="2">
        <v>7.8</v>
      </c>
      <c r="S30" s="2">
        <v>3.5</v>
      </c>
      <c r="T30" s="2">
        <v>3.9</v>
      </c>
      <c r="U30" s="5">
        <v>3</v>
      </c>
      <c r="V30" s="51">
        <f t="shared" si="0"/>
        <v>8.6509696646341485</v>
      </c>
      <c r="W30" s="51">
        <f t="shared" si="1"/>
        <v>5.2799999999999994</v>
      </c>
      <c r="X30" s="51">
        <f t="shared" si="2"/>
        <v>45.6771198292683</v>
      </c>
      <c r="Y30" s="49">
        <f t="shared" si="3"/>
        <v>96.458368000000007</v>
      </c>
      <c r="Z30" s="9">
        <f t="shared" si="4"/>
        <v>71.06774391463415</v>
      </c>
    </row>
    <row r="31" spans="1:26" ht="15" x14ac:dyDescent="0.2">
      <c r="A31" s="2" t="s">
        <v>411</v>
      </c>
      <c r="B31" s="2" t="s">
        <v>20</v>
      </c>
      <c r="C31" s="2">
        <v>60</v>
      </c>
      <c r="D31" s="2">
        <v>73</v>
      </c>
      <c r="E31" s="2">
        <v>30.5</v>
      </c>
      <c r="F31" s="2">
        <v>0.46</v>
      </c>
      <c r="G31" s="2">
        <v>0.34300000000000003</v>
      </c>
      <c r="H31" s="2">
        <v>0.86199999999999999</v>
      </c>
      <c r="I31" s="2">
        <v>2.5</v>
      </c>
      <c r="J31" s="2">
        <v>7</v>
      </c>
      <c r="K31" s="2">
        <v>1.7</v>
      </c>
      <c r="L31" s="2">
        <v>0.4</v>
      </c>
      <c r="M31" s="2">
        <v>2.8</v>
      </c>
      <c r="N31" s="2">
        <v>1.9</v>
      </c>
      <c r="O31" s="2">
        <v>15.9</v>
      </c>
      <c r="P31" s="2">
        <v>0.56599999999999995</v>
      </c>
      <c r="Q31" s="2">
        <v>25.3</v>
      </c>
      <c r="R31" s="2">
        <v>7.7</v>
      </c>
      <c r="S31" s="2">
        <v>1.8</v>
      </c>
      <c r="T31" s="2">
        <v>2.1</v>
      </c>
      <c r="U31" s="5">
        <v>7</v>
      </c>
      <c r="V31" s="51">
        <f t="shared" si="0"/>
        <v>8.5869588414634137</v>
      </c>
      <c r="W31" s="51">
        <f t="shared" si="1"/>
        <v>5.32</v>
      </c>
      <c r="X31" s="51">
        <f t="shared" si="2"/>
        <v>45.682621036585367</v>
      </c>
      <c r="Y31" s="49">
        <f t="shared" si="3"/>
        <v>70.370248000000004</v>
      </c>
      <c r="Z31" s="9">
        <f t="shared" si="4"/>
        <v>58.026434518292689</v>
      </c>
    </row>
    <row r="32" spans="1:26" ht="15" x14ac:dyDescent="0.2">
      <c r="A32" s="2" t="s">
        <v>157</v>
      </c>
      <c r="B32" s="2" t="s">
        <v>47</v>
      </c>
      <c r="C32" s="2">
        <v>32</v>
      </c>
      <c r="D32" s="2">
        <v>82</v>
      </c>
      <c r="E32" s="2">
        <v>30.5</v>
      </c>
      <c r="F32" s="2">
        <v>0.51400000000000001</v>
      </c>
      <c r="G32" s="2">
        <v>0</v>
      </c>
      <c r="H32" s="2">
        <v>0.38900000000000001</v>
      </c>
      <c r="I32" s="2">
        <v>13.5</v>
      </c>
      <c r="J32" s="2">
        <v>0.7</v>
      </c>
      <c r="K32" s="2">
        <v>0.9</v>
      </c>
      <c r="L32" s="2">
        <v>1.9</v>
      </c>
      <c r="M32" s="2">
        <v>1.5</v>
      </c>
      <c r="N32" s="2">
        <v>3.5</v>
      </c>
      <c r="O32" s="2">
        <v>13.8</v>
      </c>
      <c r="P32" s="2">
        <v>0.504</v>
      </c>
      <c r="Q32" s="2">
        <v>22</v>
      </c>
      <c r="R32" s="2">
        <v>7.7</v>
      </c>
      <c r="S32" s="2">
        <v>-0.2</v>
      </c>
      <c r="T32" s="2">
        <v>1.2</v>
      </c>
      <c r="U32" s="5">
        <v>7</v>
      </c>
      <c r="V32" s="51">
        <f t="shared" si="0"/>
        <v>4.4733333333333327</v>
      </c>
      <c r="W32" s="51">
        <f t="shared" si="1"/>
        <v>4.96</v>
      </c>
      <c r="X32" s="51">
        <f t="shared" si="2"/>
        <v>22.18773333333333</v>
      </c>
      <c r="Y32" s="49">
        <f t="shared" si="3"/>
        <v>90.545055999999988</v>
      </c>
      <c r="Z32" s="9">
        <f t="shared" si="4"/>
        <v>56.366394666666658</v>
      </c>
    </row>
    <row r="33" spans="1:26" ht="15" x14ac:dyDescent="0.2">
      <c r="A33" s="2" t="s">
        <v>270</v>
      </c>
      <c r="B33" s="2" t="s">
        <v>20</v>
      </c>
      <c r="C33" s="2">
        <v>60</v>
      </c>
      <c r="D33" s="2">
        <v>75</v>
      </c>
      <c r="E33" s="2">
        <v>32.200000000000003</v>
      </c>
      <c r="F33" s="2">
        <v>0.48699999999999999</v>
      </c>
      <c r="G33" s="2">
        <v>0.49199999999999999</v>
      </c>
      <c r="H33" s="2">
        <v>0.89800000000000002</v>
      </c>
      <c r="I33" s="2">
        <v>4.0999999999999996</v>
      </c>
      <c r="J33" s="2">
        <v>2.6</v>
      </c>
      <c r="K33" s="2">
        <v>0.7</v>
      </c>
      <c r="L33" s="2">
        <v>0.6</v>
      </c>
      <c r="M33" s="2">
        <v>1.4</v>
      </c>
      <c r="N33" s="2">
        <v>1.9</v>
      </c>
      <c r="O33" s="2">
        <v>12.1</v>
      </c>
      <c r="P33" s="2">
        <v>0.69899999999999995</v>
      </c>
      <c r="Q33" s="2">
        <v>14.4</v>
      </c>
      <c r="R33" s="2">
        <v>7.5</v>
      </c>
      <c r="S33" s="2">
        <v>3.3</v>
      </c>
      <c r="T33" s="2">
        <v>3.3</v>
      </c>
      <c r="U33" s="5">
        <v>16</v>
      </c>
      <c r="V33" s="51">
        <f t="shared" si="0"/>
        <v>5.3012195121951224</v>
      </c>
      <c r="W33" s="51">
        <f t="shared" si="1"/>
        <v>7.5200000000000005</v>
      </c>
      <c r="X33" s="51">
        <f t="shared" si="2"/>
        <v>39.865170731707323</v>
      </c>
      <c r="Y33" s="49">
        <f t="shared" si="3"/>
        <v>53.633699999999997</v>
      </c>
      <c r="Z33" s="9">
        <f t="shared" si="4"/>
        <v>46.749435365853657</v>
      </c>
    </row>
    <row r="34" spans="1:26" ht="15" x14ac:dyDescent="0.2">
      <c r="A34" s="2" t="s">
        <v>518</v>
      </c>
      <c r="B34" s="2" t="s">
        <v>30</v>
      </c>
      <c r="C34" s="2">
        <v>55</v>
      </c>
      <c r="D34" s="2">
        <v>71</v>
      </c>
      <c r="E34" s="2">
        <v>32.5</v>
      </c>
      <c r="F34" s="2">
        <v>0.48699999999999999</v>
      </c>
      <c r="G34" s="2">
        <v>0.35</v>
      </c>
      <c r="H34" s="2">
        <v>0.76500000000000001</v>
      </c>
      <c r="I34" s="2">
        <v>10.5</v>
      </c>
      <c r="J34" s="2">
        <v>2.2000000000000002</v>
      </c>
      <c r="K34" s="2">
        <v>1</v>
      </c>
      <c r="L34" s="2">
        <v>0.2</v>
      </c>
      <c r="M34" s="2">
        <v>2.2000000000000002</v>
      </c>
      <c r="N34" s="2">
        <v>2.5</v>
      </c>
      <c r="O34" s="2">
        <v>16.100000000000001</v>
      </c>
      <c r="P34" s="2">
        <v>0.53800000000000003</v>
      </c>
      <c r="Q34" s="2">
        <v>24.3</v>
      </c>
      <c r="R34" s="2">
        <v>7.2</v>
      </c>
      <c r="S34" s="2">
        <v>1.5</v>
      </c>
      <c r="T34" s="2">
        <v>2</v>
      </c>
      <c r="U34" s="5">
        <v>6</v>
      </c>
      <c r="V34" s="51">
        <f t="shared" si="0"/>
        <v>7.8352991615853673</v>
      </c>
      <c r="W34" s="51">
        <f t="shared" si="1"/>
        <v>4.8800000000000008</v>
      </c>
      <c r="X34" s="51">
        <f t="shared" si="2"/>
        <v>38.236259908536596</v>
      </c>
      <c r="Y34" s="49">
        <f t="shared" si="3"/>
        <v>66.631512000000001</v>
      </c>
      <c r="Z34" s="9">
        <f t="shared" si="4"/>
        <v>52.433885954268298</v>
      </c>
    </row>
    <row r="35" spans="1:26" ht="15" x14ac:dyDescent="0.2">
      <c r="A35" s="2" t="s">
        <v>341</v>
      </c>
      <c r="B35" s="2" t="s">
        <v>33</v>
      </c>
      <c r="C35" s="2">
        <v>50</v>
      </c>
      <c r="D35" s="2">
        <v>77</v>
      </c>
      <c r="E35" s="2">
        <v>29.6</v>
      </c>
      <c r="F35" s="2">
        <v>0.45900000000000002</v>
      </c>
      <c r="G35" s="2">
        <v>0.38</v>
      </c>
      <c r="H35" s="2">
        <v>0.88200000000000001</v>
      </c>
      <c r="I35" s="2">
        <v>5.9</v>
      </c>
      <c r="J35" s="2">
        <v>1.9</v>
      </c>
      <c r="K35" s="2">
        <v>0.5</v>
      </c>
      <c r="L35" s="2">
        <v>0.4</v>
      </c>
      <c r="M35" s="2">
        <v>1.1000000000000001</v>
      </c>
      <c r="N35" s="2">
        <v>2.1</v>
      </c>
      <c r="O35" s="2">
        <v>17.3</v>
      </c>
      <c r="P35" s="2">
        <v>0.56000000000000005</v>
      </c>
      <c r="Q35" s="2">
        <v>24.9</v>
      </c>
      <c r="R35" s="2">
        <v>7.2</v>
      </c>
      <c r="S35" s="2">
        <v>0.7</v>
      </c>
      <c r="T35" s="2">
        <v>1.5</v>
      </c>
      <c r="U35" s="5">
        <v>6</v>
      </c>
      <c r="V35" s="51">
        <f t="shared" si="0"/>
        <v>7.2093597560975606</v>
      </c>
      <c r="W35" s="51">
        <f t="shared" si="1"/>
        <v>4.6800000000000006</v>
      </c>
      <c r="X35" s="51">
        <f t="shared" si="2"/>
        <v>33.739803658536587</v>
      </c>
      <c r="Y35" s="49">
        <f t="shared" si="3"/>
        <v>58.883439999999993</v>
      </c>
      <c r="Z35" s="9">
        <f t="shared" si="4"/>
        <v>46.31162182926829</v>
      </c>
    </row>
    <row r="36" spans="1:26" ht="15" x14ac:dyDescent="0.2">
      <c r="A36" s="2" t="s">
        <v>292</v>
      </c>
      <c r="B36" s="2" t="s">
        <v>35</v>
      </c>
      <c r="C36" s="2">
        <v>49</v>
      </c>
      <c r="D36" s="2">
        <v>70</v>
      </c>
      <c r="E36" s="2">
        <v>34.5</v>
      </c>
      <c r="F36" s="2">
        <v>0.41199999999999998</v>
      </c>
      <c r="G36" s="2">
        <v>0.33800000000000002</v>
      </c>
      <c r="H36" s="2">
        <v>0.80800000000000005</v>
      </c>
      <c r="I36" s="2">
        <v>4.7</v>
      </c>
      <c r="J36" s="2">
        <v>6.8</v>
      </c>
      <c r="K36" s="2">
        <v>1.6</v>
      </c>
      <c r="L36" s="2">
        <v>0.2</v>
      </c>
      <c r="M36" s="2">
        <v>2.5</v>
      </c>
      <c r="N36" s="2">
        <v>3</v>
      </c>
      <c r="O36" s="2">
        <v>17.8</v>
      </c>
      <c r="P36" s="2">
        <v>0.52700000000000002</v>
      </c>
      <c r="Q36" s="2">
        <v>25.4</v>
      </c>
      <c r="R36" s="2">
        <v>7.1</v>
      </c>
      <c r="S36" s="2">
        <v>3.6</v>
      </c>
      <c r="T36" s="2">
        <v>3.4</v>
      </c>
      <c r="U36" s="5">
        <v>3</v>
      </c>
      <c r="V36" s="51">
        <f t="shared" si="0"/>
        <v>7.6364557926829262</v>
      </c>
      <c r="W36" s="51">
        <f t="shared" si="1"/>
        <v>4.8000000000000007</v>
      </c>
      <c r="X36" s="51">
        <f t="shared" si="2"/>
        <v>36.654987804878054</v>
      </c>
      <c r="Y36" s="49">
        <f t="shared" si="3"/>
        <v>70.337680000000006</v>
      </c>
      <c r="Z36" s="9">
        <f t="shared" si="4"/>
        <v>53.496333902439034</v>
      </c>
    </row>
    <row r="37" spans="1:26" ht="15" x14ac:dyDescent="0.2">
      <c r="A37" s="2" t="s">
        <v>88</v>
      </c>
      <c r="B37" s="2" t="s">
        <v>19</v>
      </c>
      <c r="C37" s="2">
        <v>39</v>
      </c>
      <c r="D37" s="2">
        <v>81</v>
      </c>
      <c r="E37" s="2">
        <v>34.6</v>
      </c>
      <c r="F37" s="2">
        <v>0.44700000000000001</v>
      </c>
      <c r="G37" s="2">
        <v>0.32400000000000001</v>
      </c>
      <c r="H37" s="2">
        <v>0.8</v>
      </c>
      <c r="I37" s="2">
        <v>5.2</v>
      </c>
      <c r="J37" s="2">
        <v>6.1</v>
      </c>
      <c r="K37" s="2">
        <v>1.6</v>
      </c>
      <c r="L37" s="2">
        <v>0.6</v>
      </c>
      <c r="M37" s="2">
        <v>3.4</v>
      </c>
      <c r="N37" s="2">
        <v>2.2999999999999998</v>
      </c>
      <c r="O37" s="2">
        <v>17</v>
      </c>
      <c r="P37" s="2">
        <v>0.55500000000000005</v>
      </c>
      <c r="Q37" s="2">
        <v>23.7</v>
      </c>
      <c r="R37" s="2">
        <v>7</v>
      </c>
      <c r="S37" s="2">
        <v>2.6</v>
      </c>
      <c r="T37" s="2">
        <v>3.3</v>
      </c>
      <c r="U37" s="5">
        <v>1</v>
      </c>
      <c r="V37" s="51">
        <f t="shared" si="0"/>
        <v>6.5814105182926834</v>
      </c>
      <c r="W37" s="51">
        <f t="shared" si="1"/>
        <v>4.32</v>
      </c>
      <c r="X37" s="51">
        <f t="shared" si="2"/>
        <v>28.431693439024393</v>
      </c>
      <c r="Y37" s="49">
        <f t="shared" si="3"/>
        <v>83.349000000000018</v>
      </c>
      <c r="Z37" s="9">
        <f t="shared" si="4"/>
        <v>55.890346719512209</v>
      </c>
    </row>
    <row r="38" spans="1:26" ht="15" x14ac:dyDescent="0.2">
      <c r="A38" s="2" t="s">
        <v>114</v>
      </c>
      <c r="B38" s="2" t="s">
        <v>20</v>
      </c>
      <c r="C38" s="2">
        <v>60</v>
      </c>
      <c r="D38" s="2">
        <v>70</v>
      </c>
      <c r="E38" s="2">
        <v>31.3</v>
      </c>
      <c r="F38" s="2">
        <v>0.48699999999999999</v>
      </c>
      <c r="G38" s="2">
        <v>0.39500000000000002</v>
      </c>
      <c r="H38" s="2">
        <v>0.70199999999999996</v>
      </c>
      <c r="I38" s="2">
        <v>5.3</v>
      </c>
      <c r="J38" s="2">
        <v>1.7</v>
      </c>
      <c r="K38" s="2">
        <v>1.3</v>
      </c>
      <c r="L38" s="2">
        <v>0.2</v>
      </c>
      <c r="M38" s="2">
        <v>1.1000000000000001</v>
      </c>
      <c r="N38" s="2">
        <v>2.2000000000000002</v>
      </c>
      <c r="O38" s="2">
        <v>12.6</v>
      </c>
      <c r="P38" s="2">
        <v>0.60299999999999998</v>
      </c>
      <c r="Q38" s="2">
        <v>16.899999999999999</v>
      </c>
      <c r="R38" s="2">
        <v>7</v>
      </c>
      <c r="S38" s="2">
        <v>2.9</v>
      </c>
      <c r="T38" s="2">
        <v>2.7</v>
      </c>
      <c r="U38" s="5">
        <v>13</v>
      </c>
      <c r="V38" s="51">
        <f t="shared" si="0"/>
        <v>5.6444969512195113</v>
      </c>
      <c r="W38" s="51">
        <f t="shared" si="1"/>
        <v>6.48</v>
      </c>
      <c r="X38" s="51">
        <f t="shared" si="2"/>
        <v>36.576340243902436</v>
      </c>
      <c r="Y38" s="49">
        <f t="shared" si="3"/>
        <v>49.581839999999993</v>
      </c>
      <c r="Z38" s="9">
        <f t="shared" si="4"/>
        <v>43.079090121951211</v>
      </c>
    </row>
    <row r="39" spans="1:26" ht="15" x14ac:dyDescent="0.2">
      <c r="A39" s="2" t="s">
        <v>597</v>
      </c>
      <c r="B39" s="2" t="s">
        <v>23</v>
      </c>
      <c r="C39" s="2">
        <v>30</v>
      </c>
      <c r="D39" s="2">
        <v>75</v>
      </c>
      <c r="E39" s="2">
        <v>35.5</v>
      </c>
      <c r="F39" s="2">
        <v>0.436</v>
      </c>
      <c r="G39" s="2">
        <v>0.34100000000000003</v>
      </c>
      <c r="H39" s="2">
        <v>0.73</v>
      </c>
      <c r="I39" s="2">
        <v>3.1</v>
      </c>
      <c r="J39" s="2">
        <v>9.6</v>
      </c>
      <c r="K39" s="2">
        <v>1.2</v>
      </c>
      <c r="L39" s="2">
        <v>0.1</v>
      </c>
      <c r="M39" s="2">
        <v>2.5</v>
      </c>
      <c r="N39" s="2">
        <v>1.7</v>
      </c>
      <c r="O39" s="2">
        <v>15.2</v>
      </c>
      <c r="P39" s="2">
        <v>0.52600000000000002</v>
      </c>
      <c r="Q39" s="2">
        <v>20.6</v>
      </c>
      <c r="R39" s="2">
        <v>7</v>
      </c>
      <c r="S39" s="2">
        <v>0.5</v>
      </c>
      <c r="T39" s="2">
        <v>1.7</v>
      </c>
      <c r="U39" s="5">
        <v>2</v>
      </c>
      <c r="V39" s="51">
        <f t="shared" si="0"/>
        <v>4.1804496951219514</v>
      </c>
      <c r="W39" s="51">
        <f t="shared" si="1"/>
        <v>3.8800000000000003</v>
      </c>
      <c r="X39" s="51">
        <f t="shared" si="2"/>
        <v>16.220144817073173</v>
      </c>
      <c r="Y39" s="49">
        <f t="shared" si="3"/>
        <v>77.445599999999999</v>
      </c>
      <c r="Z39" s="9">
        <f t="shared" si="4"/>
        <v>46.832872408536588</v>
      </c>
    </row>
    <row r="40" spans="1:26" ht="15" x14ac:dyDescent="0.2">
      <c r="A40" s="2" t="s">
        <v>431</v>
      </c>
      <c r="B40" s="2" t="s">
        <v>36</v>
      </c>
      <c r="C40" s="2">
        <v>25</v>
      </c>
      <c r="D40" s="2">
        <v>74</v>
      </c>
      <c r="E40" s="2">
        <v>34.200000000000003</v>
      </c>
      <c r="F40" s="2">
        <v>0.52300000000000002</v>
      </c>
      <c r="G40" s="2">
        <v>0.33300000000000002</v>
      </c>
      <c r="H40" s="2">
        <v>0.752</v>
      </c>
      <c r="I40" s="2">
        <v>10.9</v>
      </c>
      <c r="J40" s="2">
        <v>2</v>
      </c>
      <c r="K40" s="2">
        <v>0.7</v>
      </c>
      <c r="L40" s="2">
        <v>0.7</v>
      </c>
      <c r="M40" s="2">
        <v>2</v>
      </c>
      <c r="N40" s="2">
        <v>3</v>
      </c>
      <c r="O40" s="2">
        <v>19.3</v>
      </c>
      <c r="P40" s="2">
        <v>0.54800000000000004</v>
      </c>
      <c r="Q40" s="2">
        <v>26</v>
      </c>
      <c r="R40" s="2">
        <v>7</v>
      </c>
      <c r="S40" s="2">
        <v>0.5</v>
      </c>
      <c r="T40" s="2">
        <v>1.6</v>
      </c>
      <c r="U40" s="5">
        <v>3</v>
      </c>
      <c r="V40" s="51">
        <f t="shared" si="0"/>
        <v>4.1794207317073173</v>
      </c>
      <c r="W40" s="51">
        <f t="shared" si="1"/>
        <v>4.0400000000000009</v>
      </c>
      <c r="X40" s="51">
        <f t="shared" si="2"/>
        <v>16.884859756097566</v>
      </c>
      <c r="Y40" s="49">
        <f t="shared" si="3"/>
        <v>76.53494400000001</v>
      </c>
      <c r="Z40" s="9">
        <f t="shared" si="4"/>
        <v>46.70990187804879</v>
      </c>
    </row>
    <row r="41" spans="1:26" ht="15" x14ac:dyDescent="0.2">
      <c r="A41" s="2" t="s">
        <v>289</v>
      </c>
      <c r="B41" s="2" t="s">
        <v>27</v>
      </c>
      <c r="C41" s="2">
        <v>38</v>
      </c>
      <c r="D41" s="2">
        <v>72</v>
      </c>
      <c r="E41" s="2">
        <v>29.2</v>
      </c>
      <c r="F41" s="2">
        <v>0.51300000000000001</v>
      </c>
      <c r="G41" s="2">
        <v>0.1</v>
      </c>
      <c r="H41" s="2">
        <v>0.81399999999999995</v>
      </c>
      <c r="I41" s="2">
        <v>7.4</v>
      </c>
      <c r="J41" s="2">
        <v>0.7</v>
      </c>
      <c r="K41" s="2">
        <v>0.6</v>
      </c>
      <c r="L41" s="2">
        <v>1.8</v>
      </c>
      <c r="M41" s="2">
        <v>1.4</v>
      </c>
      <c r="N41" s="2">
        <v>2.9</v>
      </c>
      <c r="O41" s="2">
        <v>17.2</v>
      </c>
      <c r="P41" s="2">
        <v>0.55800000000000005</v>
      </c>
      <c r="Q41" s="2">
        <v>26.3</v>
      </c>
      <c r="R41" s="2">
        <v>7</v>
      </c>
      <c r="S41" s="2">
        <v>0.2</v>
      </c>
      <c r="T41" s="2">
        <v>1.1000000000000001</v>
      </c>
      <c r="U41" s="5">
        <v>7</v>
      </c>
      <c r="V41" s="51">
        <f t="shared" si="0"/>
        <v>5.3382585365853652</v>
      </c>
      <c r="W41" s="51">
        <f t="shared" si="1"/>
        <v>4.6400000000000006</v>
      </c>
      <c r="X41" s="51">
        <f t="shared" si="2"/>
        <v>24.769519609756099</v>
      </c>
      <c r="Y41" s="49">
        <f t="shared" si="3"/>
        <v>64.591488000000012</v>
      </c>
      <c r="Z41" s="9">
        <f t="shared" si="4"/>
        <v>44.680503804878057</v>
      </c>
    </row>
    <row r="42" spans="1:26" ht="15" x14ac:dyDescent="0.2">
      <c r="A42" s="2" t="s">
        <v>129</v>
      </c>
      <c r="B42" s="2" t="s">
        <v>30</v>
      </c>
      <c r="C42" s="2">
        <v>55</v>
      </c>
      <c r="D42" s="2">
        <v>70</v>
      </c>
      <c r="E42" s="2">
        <v>31.8</v>
      </c>
      <c r="F42" s="2">
        <v>0.44600000000000001</v>
      </c>
      <c r="G42" s="2">
        <v>0.38600000000000001</v>
      </c>
      <c r="H42" s="2">
        <v>0.85899999999999999</v>
      </c>
      <c r="I42" s="2">
        <v>3</v>
      </c>
      <c r="J42" s="2">
        <v>5.4</v>
      </c>
      <c r="K42" s="2">
        <v>1.3</v>
      </c>
      <c r="L42" s="2">
        <v>0.2</v>
      </c>
      <c r="M42" s="2">
        <v>2.2000000000000002</v>
      </c>
      <c r="N42" s="2">
        <v>2</v>
      </c>
      <c r="O42" s="2">
        <v>15.8</v>
      </c>
      <c r="P42" s="2">
        <v>0.55800000000000005</v>
      </c>
      <c r="Q42" s="2">
        <v>23.7</v>
      </c>
      <c r="R42" s="2">
        <v>6.8</v>
      </c>
      <c r="S42" s="2">
        <v>2.7</v>
      </c>
      <c r="T42" s="2">
        <v>2.6</v>
      </c>
      <c r="U42" s="5">
        <v>6</v>
      </c>
      <c r="V42" s="51">
        <f t="shared" si="0"/>
        <v>7.3719283536585358</v>
      </c>
      <c r="W42" s="51">
        <f t="shared" si="1"/>
        <v>4.9600000000000009</v>
      </c>
      <c r="X42" s="51">
        <f t="shared" si="2"/>
        <v>36.564764634146343</v>
      </c>
      <c r="Y42" s="49">
        <f t="shared" si="3"/>
        <v>58.285920000000011</v>
      </c>
      <c r="Z42" s="9">
        <f t="shared" si="4"/>
        <v>47.425342317073174</v>
      </c>
    </row>
    <row r="43" spans="1:26" ht="15" x14ac:dyDescent="0.2">
      <c r="A43" s="2" t="s">
        <v>324</v>
      </c>
      <c r="B43" s="2" t="s">
        <v>47</v>
      </c>
      <c r="C43" s="2">
        <v>32</v>
      </c>
      <c r="D43" s="2">
        <v>69</v>
      </c>
      <c r="E43" s="2">
        <v>31</v>
      </c>
      <c r="F43" s="2">
        <v>0.496</v>
      </c>
      <c r="G43" s="2"/>
      <c r="H43" s="2">
        <v>0.75</v>
      </c>
      <c r="I43" s="2">
        <v>10.199999999999999</v>
      </c>
      <c r="J43" s="2">
        <v>2.1</v>
      </c>
      <c r="K43" s="2">
        <v>1.1000000000000001</v>
      </c>
      <c r="L43" s="2">
        <v>0.5</v>
      </c>
      <c r="M43" s="2">
        <v>2.2000000000000002</v>
      </c>
      <c r="N43" s="2">
        <v>2.1</v>
      </c>
      <c r="O43" s="2">
        <v>15.9</v>
      </c>
      <c r="P43" s="2">
        <v>0.54900000000000004</v>
      </c>
      <c r="Q43" s="2">
        <v>23.9</v>
      </c>
      <c r="R43" s="2">
        <v>6.8</v>
      </c>
      <c r="S43" s="2">
        <v>1.9</v>
      </c>
      <c r="T43" s="2">
        <v>2.1</v>
      </c>
      <c r="U43" s="5">
        <v>7</v>
      </c>
      <c r="V43" s="51">
        <f t="shared" si="0"/>
        <v>4.1562682926829266</v>
      </c>
      <c r="W43" s="51">
        <f t="shared" si="1"/>
        <v>4.9600000000000009</v>
      </c>
      <c r="X43" s="51">
        <f t="shared" si="2"/>
        <v>20.615090731707319</v>
      </c>
      <c r="Y43" s="49">
        <f t="shared" si="3"/>
        <v>67.94871599999999</v>
      </c>
      <c r="Z43" s="9">
        <f t="shared" si="4"/>
        <v>44.281903365853651</v>
      </c>
    </row>
    <row r="44" spans="1:26" ht="15" x14ac:dyDescent="0.2">
      <c r="A44" s="2" t="s">
        <v>156</v>
      </c>
      <c r="B44" s="2" t="s">
        <v>21</v>
      </c>
      <c r="C44" s="2">
        <v>37</v>
      </c>
      <c r="D44" s="2">
        <v>78</v>
      </c>
      <c r="E44" s="2">
        <v>33.799999999999997</v>
      </c>
      <c r="F44" s="2">
        <v>0.501</v>
      </c>
      <c r="G44" s="2">
        <v>0.34699999999999998</v>
      </c>
      <c r="H44" s="2">
        <v>0.77400000000000002</v>
      </c>
      <c r="I44" s="2">
        <v>3.5</v>
      </c>
      <c r="J44" s="2">
        <v>4.5</v>
      </c>
      <c r="K44" s="2">
        <v>1</v>
      </c>
      <c r="L44" s="2">
        <v>0.2</v>
      </c>
      <c r="M44" s="2">
        <v>2.2000000000000002</v>
      </c>
      <c r="N44" s="2">
        <v>2.5</v>
      </c>
      <c r="O44" s="2">
        <v>16.3</v>
      </c>
      <c r="P44" s="2">
        <v>0.57699999999999996</v>
      </c>
      <c r="Q44" s="2">
        <v>21.8</v>
      </c>
      <c r="R44" s="2">
        <v>6.8</v>
      </c>
      <c r="S44" s="2">
        <v>1.1000000000000001</v>
      </c>
      <c r="T44" s="2">
        <v>2.1</v>
      </c>
      <c r="U44" s="5">
        <v>2</v>
      </c>
      <c r="V44" s="51">
        <f t="shared" si="0"/>
        <v>5.4027445121951212</v>
      </c>
      <c r="W44" s="51">
        <f t="shared" si="1"/>
        <v>3.9600000000000004</v>
      </c>
      <c r="X44" s="51">
        <f t="shared" si="2"/>
        <v>21.394868268292683</v>
      </c>
      <c r="Y44" s="49">
        <f t="shared" si="3"/>
        <v>60.075911999999988</v>
      </c>
      <c r="Z44" s="9">
        <f t="shared" si="4"/>
        <v>40.735390134146336</v>
      </c>
    </row>
    <row r="45" spans="1:26" ht="15" x14ac:dyDescent="0.2">
      <c r="A45" s="2" t="s">
        <v>418</v>
      </c>
      <c r="B45" s="2" t="s">
        <v>22</v>
      </c>
      <c r="C45" s="2">
        <v>53</v>
      </c>
      <c r="D45" s="2">
        <v>82</v>
      </c>
      <c r="E45" s="2">
        <v>26.8</v>
      </c>
      <c r="F45" s="2">
        <v>0.54700000000000004</v>
      </c>
      <c r="G45" s="2"/>
      <c r="H45" s="2">
        <v>0.64100000000000001</v>
      </c>
      <c r="I45" s="2">
        <v>8</v>
      </c>
      <c r="J45" s="2">
        <v>0.5</v>
      </c>
      <c r="K45" s="2">
        <v>0.4</v>
      </c>
      <c r="L45" s="2">
        <v>0.7</v>
      </c>
      <c r="M45" s="2">
        <v>1</v>
      </c>
      <c r="N45" s="2">
        <v>2.2999999999999998</v>
      </c>
      <c r="O45" s="2">
        <v>8.5</v>
      </c>
      <c r="P45" s="2">
        <v>0.57999999999999996</v>
      </c>
      <c r="Q45" s="2">
        <v>14</v>
      </c>
      <c r="R45" s="2">
        <v>6.8</v>
      </c>
      <c r="S45" s="2">
        <v>-0.6</v>
      </c>
      <c r="T45" s="2">
        <v>0.8</v>
      </c>
      <c r="U45" s="5">
        <v>15</v>
      </c>
      <c r="V45" s="51">
        <f t="shared" si="0"/>
        <v>4.1428333333333329</v>
      </c>
      <c r="W45" s="51">
        <f t="shared" si="1"/>
        <v>6.04</v>
      </c>
      <c r="X45" s="51">
        <f t="shared" si="2"/>
        <v>25.022713333333332</v>
      </c>
      <c r="Y45" s="49">
        <f t="shared" si="3"/>
        <v>50.118399999999994</v>
      </c>
      <c r="Z45" s="9">
        <f t="shared" si="4"/>
        <v>37.570556666666661</v>
      </c>
    </row>
    <row r="46" spans="1:26" ht="15" x14ac:dyDescent="0.2">
      <c r="A46" s="2" t="s">
        <v>316</v>
      </c>
      <c r="B46" s="2" t="s">
        <v>32</v>
      </c>
      <c r="C46" s="2">
        <v>41</v>
      </c>
      <c r="D46" s="2">
        <v>79</v>
      </c>
      <c r="E46" s="2">
        <v>30.1</v>
      </c>
      <c r="F46" s="2">
        <v>0.46700000000000003</v>
      </c>
      <c r="G46" s="2">
        <v>0.40699999999999997</v>
      </c>
      <c r="H46" s="2">
        <v>0.85899999999999999</v>
      </c>
      <c r="I46" s="2">
        <v>4.4000000000000004</v>
      </c>
      <c r="J46" s="2">
        <v>2.2999999999999998</v>
      </c>
      <c r="K46" s="2">
        <v>1.5</v>
      </c>
      <c r="L46" s="2">
        <v>0.1</v>
      </c>
      <c r="M46" s="2">
        <v>1.4</v>
      </c>
      <c r="N46" s="2">
        <v>2.2999999999999998</v>
      </c>
      <c r="O46" s="2">
        <v>13.4</v>
      </c>
      <c r="P46" s="2">
        <v>0.56299999999999994</v>
      </c>
      <c r="Q46" s="2">
        <v>19.899999999999999</v>
      </c>
      <c r="R46" s="2">
        <v>6.7</v>
      </c>
      <c r="S46" s="2">
        <v>1.4</v>
      </c>
      <c r="T46" s="2">
        <v>2</v>
      </c>
      <c r="U46" s="5">
        <v>7</v>
      </c>
      <c r="V46" s="51">
        <f t="shared" si="0"/>
        <v>4.9291885416666661</v>
      </c>
      <c r="W46" s="51">
        <f t="shared" si="1"/>
        <v>4.8800000000000008</v>
      </c>
      <c r="X46" s="51">
        <f t="shared" si="2"/>
        <v>24.054440083333333</v>
      </c>
      <c r="Y46" s="49">
        <f t="shared" si="3"/>
        <v>54.90247200000001</v>
      </c>
      <c r="Z46" s="9">
        <f t="shared" si="4"/>
        <v>39.478456041666675</v>
      </c>
    </row>
    <row r="47" spans="1:26" ht="15" x14ac:dyDescent="0.2">
      <c r="A47" s="2" t="s">
        <v>70</v>
      </c>
      <c r="B47" s="2" t="s">
        <v>43</v>
      </c>
      <c r="C47" s="2">
        <v>67</v>
      </c>
      <c r="D47" s="2">
        <v>82</v>
      </c>
      <c r="E47" s="2">
        <v>28.3</v>
      </c>
      <c r="F47" s="2">
        <v>0.48199999999999998</v>
      </c>
      <c r="G47" s="2">
        <v>0.40500000000000003</v>
      </c>
      <c r="H47" s="2">
        <v>0.72</v>
      </c>
      <c r="I47" s="2">
        <v>5.5</v>
      </c>
      <c r="J47" s="2">
        <v>1.4</v>
      </c>
      <c r="K47" s="2">
        <v>0.7</v>
      </c>
      <c r="L47" s="2">
        <v>0.2</v>
      </c>
      <c r="M47" s="2">
        <v>0.9</v>
      </c>
      <c r="N47" s="2">
        <v>1.8</v>
      </c>
      <c r="O47" s="2">
        <v>10.1</v>
      </c>
      <c r="P47" s="2">
        <v>0.57299999999999995</v>
      </c>
      <c r="Q47" s="2">
        <v>14.9</v>
      </c>
      <c r="R47" s="2">
        <v>6.7</v>
      </c>
      <c r="S47" s="2">
        <v>1.1000000000000001</v>
      </c>
      <c r="T47" s="2">
        <v>1.8</v>
      </c>
      <c r="U47" s="5">
        <v>12</v>
      </c>
      <c r="V47" s="51">
        <f t="shared" si="0"/>
        <v>5.8858104166666667</v>
      </c>
      <c r="W47" s="51">
        <f t="shared" si="1"/>
        <v>5.8000000000000007</v>
      </c>
      <c r="X47" s="51">
        <f t="shared" si="2"/>
        <v>34.137700416666668</v>
      </c>
      <c r="Y47" s="49">
        <f t="shared" si="3"/>
        <v>47.518343999999985</v>
      </c>
      <c r="Z47" s="9">
        <f t="shared" si="4"/>
        <v>40.828022208333323</v>
      </c>
    </row>
    <row r="48" spans="1:26" ht="15" x14ac:dyDescent="0.2">
      <c r="A48" s="2" t="s">
        <v>374</v>
      </c>
      <c r="B48" s="2" t="s">
        <v>45</v>
      </c>
      <c r="C48" s="2">
        <v>56</v>
      </c>
      <c r="D48" s="2">
        <v>78</v>
      </c>
      <c r="E48" s="2">
        <v>30.9</v>
      </c>
      <c r="F48" s="2">
        <v>0.47699999999999998</v>
      </c>
      <c r="G48" s="2">
        <v>0.437</v>
      </c>
      <c r="H48" s="2">
        <v>0.90100000000000002</v>
      </c>
      <c r="I48" s="2">
        <v>2.1</v>
      </c>
      <c r="J48" s="2">
        <v>1.8</v>
      </c>
      <c r="K48" s="2">
        <v>0.5</v>
      </c>
      <c r="L48" s="2">
        <v>0.1</v>
      </c>
      <c r="M48" s="2">
        <v>1.2</v>
      </c>
      <c r="N48" s="2">
        <v>1.7</v>
      </c>
      <c r="O48" s="2">
        <v>16.399999999999999</v>
      </c>
      <c r="P48" s="2">
        <v>0.622</v>
      </c>
      <c r="Q48" s="2">
        <v>21</v>
      </c>
      <c r="R48" s="2">
        <v>6.7</v>
      </c>
      <c r="S48" s="2">
        <v>0.7</v>
      </c>
      <c r="T48" s="2">
        <v>1.6</v>
      </c>
      <c r="U48" s="5">
        <v>7</v>
      </c>
      <c r="V48" s="51">
        <f t="shared" si="0"/>
        <v>7.2012073170731687</v>
      </c>
      <c r="W48" s="51">
        <f t="shared" si="1"/>
        <v>4.7200000000000006</v>
      </c>
      <c r="X48" s="51">
        <f t="shared" si="2"/>
        <v>33.989698536585358</v>
      </c>
      <c r="Y48" s="49">
        <f t="shared" si="3"/>
        <v>44.680896000000004</v>
      </c>
      <c r="Z48" s="9">
        <f t="shared" si="4"/>
        <v>39.335297268292678</v>
      </c>
    </row>
    <row r="49" spans="1:26" ht="15" x14ac:dyDescent="0.2">
      <c r="A49" s="2" t="s">
        <v>62</v>
      </c>
      <c r="B49" s="2" t="s">
        <v>34</v>
      </c>
      <c r="C49" s="2">
        <v>56</v>
      </c>
      <c r="D49" s="2">
        <v>82</v>
      </c>
      <c r="E49" s="2">
        <v>35.700000000000003</v>
      </c>
      <c r="F49" s="2">
        <v>0.40200000000000002</v>
      </c>
      <c r="G49" s="2">
        <v>0.35</v>
      </c>
      <c r="H49" s="2">
        <v>0.85299999999999998</v>
      </c>
      <c r="I49" s="2">
        <v>5.6</v>
      </c>
      <c r="J49" s="2">
        <v>2.5</v>
      </c>
      <c r="K49" s="2">
        <v>1.9</v>
      </c>
      <c r="L49" s="2">
        <v>0.2</v>
      </c>
      <c r="M49" s="2">
        <v>1.7</v>
      </c>
      <c r="N49" s="2">
        <v>2.2999999999999998</v>
      </c>
      <c r="O49" s="2">
        <v>12.8</v>
      </c>
      <c r="P49" s="2">
        <v>0.53900000000000003</v>
      </c>
      <c r="Q49" s="2">
        <v>16.5</v>
      </c>
      <c r="R49" s="2">
        <v>6.6</v>
      </c>
      <c r="S49" s="2">
        <v>1.9</v>
      </c>
      <c r="T49" s="2">
        <v>2.9</v>
      </c>
      <c r="U49" s="5">
        <v>4</v>
      </c>
      <c r="V49" s="51">
        <f t="shared" si="0"/>
        <v>6.8722500000000002</v>
      </c>
      <c r="W49" s="51">
        <f t="shared" si="1"/>
        <v>4.5999999999999996</v>
      </c>
      <c r="X49" s="51">
        <f t="shared" si="2"/>
        <v>31.612349999999999</v>
      </c>
      <c r="Y49" s="49">
        <f t="shared" si="3"/>
        <v>64.51497599999999</v>
      </c>
      <c r="Z49" s="9">
        <f t="shared" si="4"/>
        <v>48.063662999999991</v>
      </c>
    </row>
    <row r="50" spans="1:26" ht="15" x14ac:dyDescent="0.2">
      <c r="A50" s="2" t="s">
        <v>542</v>
      </c>
      <c r="B50" s="2" t="s">
        <v>35</v>
      </c>
      <c r="C50" s="2">
        <v>49</v>
      </c>
      <c r="D50" s="2">
        <v>80</v>
      </c>
      <c r="E50" s="2">
        <v>25.2</v>
      </c>
      <c r="F50" s="2">
        <v>0.40400000000000003</v>
      </c>
      <c r="G50" s="2">
        <v>0.34</v>
      </c>
      <c r="H50" s="2">
        <v>0.86099999999999999</v>
      </c>
      <c r="I50" s="2">
        <v>1.9</v>
      </c>
      <c r="J50" s="2">
        <v>2.1</v>
      </c>
      <c r="K50" s="2">
        <v>1.1000000000000001</v>
      </c>
      <c r="L50" s="2">
        <v>0.1</v>
      </c>
      <c r="M50" s="2">
        <v>1.3</v>
      </c>
      <c r="N50" s="2">
        <v>1.3</v>
      </c>
      <c r="O50" s="2">
        <v>15.5</v>
      </c>
      <c r="P50" s="2">
        <v>0.56399999999999995</v>
      </c>
      <c r="Q50" s="2">
        <v>27</v>
      </c>
      <c r="R50" s="2">
        <v>6.6</v>
      </c>
      <c r="S50" s="2">
        <v>0.9</v>
      </c>
      <c r="T50" s="2">
        <v>1.5</v>
      </c>
      <c r="U50" s="5">
        <v>5</v>
      </c>
      <c r="V50" s="51">
        <f t="shared" si="0"/>
        <v>6.7763414634146351</v>
      </c>
      <c r="W50" s="51">
        <f t="shared" si="1"/>
        <v>4.24</v>
      </c>
      <c r="X50" s="51">
        <f t="shared" si="2"/>
        <v>28.731687804878053</v>
      </c>
      <c r="Y50" s="49">
        <f t="shared" si="3"/>
        <v>48.550399999999989</v>
      </c>
      <c r="Z50" s="9">
        <f t="shared" si="4"/>
        <v>38.641043902439023</v>
      </c>
    </row>
    <row r="51" spans="1:26" ht="15" x14ac:dyDescent="0.2">
      <c r="A51" s="2" t="s">
        <v>554</v>
      </c>
      <c r="B51" s="2" t="s">
        <v>41</v>
      </c>
      <c r="C51" s="2">
        <v>40</v>
      </c>
      <c r="D51" s="2">
        <v>82</v>
      </c>
      <c r="E51" s="2">
        <v>21.1</v>
      </c>
      <c r="F51" s="2">
        <v>0.54900000000000004</v>
      </c>
      <c r="G51" s="2"/>
      <c r="H51" s="2">
        <v>0.82299999999999995</v>
      </c>
      <c r="I51" s="2">
        <v>5.7</v>
      </c>
      <c r="J51" s="2">
        <v>1.4</v>
      </c>
      <c r="K51" s="2">
        <v>0.2</v>
      </c>
      <c r="L51" s="2">
        <v>0.6</v>
      </c>
      <c r="M51" s="2">
        <v>0.9</v>
      </c>
      <c r="N51" s="2">
        <v>2.5</v>
      </c>
      <c r="O51" s="2">
        <v>10.199999999999999</v>
      </c>
      <c r="P51" s="2">
        <v>0.59399999999999997</v>
      </c>
      <c r="Q51" s="2">
        <v>19.600000000000001</v>
      </c>
      <c r="R51" s="2">
        <v>6.5</v>
      </c>
      <c r="S51" s="2">
        <v>0.9</v>
      </c>
      <c r="T51" s="2">
        <v>1.2</v>
      </c>
      <c r="U51" s="5">
        <v>14</v>
      </c>
      <c r="V51" s="51">
        <f t="shared" si="0"/>
        <v>3.4463333333333339</v>
      </c>
      <c r="W51" s="51">
        <f t="shared" si="1"/>
        <v>5.8800000000000008</v>
      </c>
      <c r="X51" s="51">
        <f t="shared" si="2"/>
        <v>20.264440000000008</v>
      </c>
      <c r="Y51" s="49">
        <f t="shared" si="3"/>
        <v>45.916064000000006</v>
      </c>
      <c r="Z51" s="9">
        <f t="shared" si="4"/>
        <v>33.090252000000007</v>
      </c>
    </row>
    <row r="52" spans="1:26" ht="15" x14ac:dyDescent="0.2">
      <c r="A52" s="2" t="s">
        <v>264</v>
      </c>
      <c r="B52" s="2" t="s">
        <v>18</v>
      </c>
      <c r="C52" s="2">
        <v>45</v>
      </c>
      <c r="D52" s="2">
        <v>75</v>
      </c>
      <c r="E52" s="2">
        <v>28.5</v>
      </c>
      <c r="F52" s="2">
        <v>0.51900000000000002</v>
      </c>
      <c r="G52" s="2">
        <v>0.35599999999999998</v>
      </c>
      <c r="H52" s="2">
        <v>0.78200000000000003</v>
      </c>
      <c r="I52" s="2">
        <v>8.9</v>
      </c>
      <c r="J52" s="2">
        <v>0.7</v>
      </c>
      <c r="K52" s="2">
        <v>0.5</v>
      </c>
      <c r="L52" s="2">
        <v>0.4</v>
      </c>
      <c r="M52" s="2">
        <v>1.9</v>
      </c>
      <c r="N52" s="2">
        <v>2.5</v>
      </c>
      <c r="O52" s="2">
        <v>15.5</v>
      </c>
      <c r="P52" s="2">
        <v>0.56399999999999995</v>
      </c>
      <c r="Q52" s="2">
        <v>24.7</v>
      </c>
      <c r="R52" s="2">
        <v>6.4</v>
      </c>
      <c r="S52" s="2">
        <v>-2.1</v>
      </c>
      <c r="T52" s="2">
        <v>-0.1</v>
      </c>
      <c r="U52" s="5">
        <v>5</v>
      </c>
      <c r="V52" s="51">
        <f t="shared" si="0"/>
        <v>6.0361566310975618</v>
      </c>
      <c r="W52" s="51">
        <f t="shared" si="1"/>
        <v>3.5200000000000005</v>
      </c>
      <c r="X52" s="51">
        <f t="shared" si="2"/>
        <v>21.247271341463421</v>
      </c>
      <c r="Y52" s="49">
        <f t="shared" si="3"/>
        <v>56.315999999999995</v>
      </c>
      <c r="Z52" s="9">
        <f t="shared" si="4"/>
        <v>38.78163567073171</v>
      </c>
    </row>
    <row r="53" spans="1:26" ht="15" x14ac:dyDescent="0.2">
      <c r="A53" s="2" t="s">
        <v>144</v>
      </c>
      <c r="B53" s="2" t="s">
        <v>39</v>
      </c>
      <c r="C53" s="2">
        <v>21</v>
      </c>
      <c r="D53" s="2">
        <v>79</v>
      </c>
      <c r="E53" s="2">
        <v>23.3</v>
      </c>
      <c r="F53" s="2">
        <v>0.60099999999999998</v>
      </c>
      <c r="G53" s="2"/>
      <c r="H53" s="2">
        <v>0.48699999999999999</v>
      </c>
      <c r="I53" s="2">
        <v>7.6</v>
      </c>
      <c r="J53" s="2">
        <v>1.2</v>
      </c>
      <c r="K53" s="2">
        <v>0.6</v>
      </c>
      <c r="L53" s="2">
        <v>1.2</v>
      </c>
      <c r="M53" s="2">
        <v>0.7</v>
      </c>
      <c r="N53" s="2">
        <v>2.6</v>
      </c>
      <c r="O53" s="2">
        <v>8.3000000000000007</v>
      </c>
      <c r="P53" s="2">
        <v>0.59399999999999997</v>
      </c>
      <c r="Q53" s="2">
        <v>14.8</v>
      </c>
      <c r="R53" s="2">
        <v>6.3</v>
      </c>
      <c r="S53" s="2">
        <v>3</v>
      </c>
      <c r="T53" s="2">
        <v>2.2999999999999998</v>
      </c>
      <c r="U53" s="5">
        <v>17</v>
      </c>
      <c r="V53" s="51">
        <f t="shared" si="0"/>
        <v>1.4534795731707317</v>
      </c>
      <c r="W53" s="51">
        <f t="shared" si="1"/>
        <v>6.84</v>
      </c>
      <c r="X53" s="51">
        <f t="shared" si="2"/>
        <v>9.9418002804878043</v>
      </c>
      <c r="Y53" s="49">
        <f t="shared" si="3"/>
        <v>56.722631999999997</v>
      </c>
      <c r="Z53" s="9">
        <f t="shared" si="4"/>
        <v>33.332216140243901</v>
      </c>
    </row>
    <row r="54" spans="1:26" ht="15" x14ac:dyDescent="0.2">
      <c r="A54" s="2" t="s">
        <v>303</v>
      </c>
      <c r="B54" s="2" t="s">
        <v>29</v>
      </c>
      <c r="C54" s="2">
        <v>51</v>
      </c>
      <c r="D54" s="2">
        <v>60</v>
      </c>
      <c r="E54" s="2">
        <v>33.700000000000003</v>
      </c>
      <c r="F54" s="2">
        <v>0.44800000000000001</v>
      </c>
      <c r="G54" s="2">
        <v>0.38900000000000001</v>
      </c>
      <c r="H54" s="2">
        <v>0.752</v>
      </c>
      <c r="I54" s="2">
        <v>3.7</v>
      </c>
      <c r="J54" s="2">
        <v>2.2999999999999998</v>
      </c>
      <c r="K54" s="2">
        <v>1.3</v>
      </c>
      <c r="L54" s="2">
        <v>0.2</v>
      </c>
      <c r="M54" s="2">
        <v>1.4</v>
      </c>
      <c r="N54" s="2">
        <v>2.2000000000000002</v>
      </c>
      <c r="O54" s="2">
        <v>15.9</v>
      </c>
      <c r="P54" s="2">
        <v>0.58599999999999997</v>
      </c>
      <c r="Q54" s="2">
        <v>19.8</v>
      </c>
      <c r="R54" s="2">
        <v>6.2</v>
      </c>
      <c r="S54" s="2">
        <v>3.9</v>
      </c>
      <c r="T54" s="2">
        <v>3</v>
      </c>
      <c r="U54" s="5">
        <v>9</v>
      </c>
      <c r="V54" s="51">
        <f t="shared" si="0"/>
        <v>5.1875396341463418</v>
      </c>
      <c r="W54" s="51">
        <f t="shared" si="1"/>
        <v>5.48</v>
      </c>
      <c r="X54" s="51">
        <f t="shared" si="2"/>
        <v>28.427717195121954</v>
      </c>
      <c r="Y54" s="49">
        <f t="shared" si="3"/>
        <v>43.457760000000007</v>
      </c>
      <c r="Z54" s="9">
        <f t="shared" si="4"/>
        <v>35.942738597560982</v>
      </c>
    </row>
    <row r="55" spans="1:26" ht="15" x14ac:dyDescent="0.2">
      <c r="A55" s="2" t="s">
        <v>58</v>
      </c>
      <c r="B55" s="2" t="s">
        <v>32</v>
      </c>
      <c r="C55" s="2">
        <v>41</v>
      </c>
      <c r="D55" s="2">
        <v>81</v>
      </c>
      <c r="E55" s="2">
        <v>31.4</v>
      </c>
      <c r="F55" s="2">
        <v>0.49099999999999999</v>
      </c>
      <c r="G55" s="2">
        <v>0.159</v>
      </c>
      <c r="H55" s="2">
        <v>0.74099999999999999</v>
      </c>
      <c r="I55" s="2">
        <v>6.7</v>
      </c>
      <c r="J55" s="2">
        <v>2.6</v>
      </c>
      <c r="K55" s="2">
        <v>0.9</v>
      </c>
      <c r="L55" s="2">
        <v>1</v>
      </c>
      <c r="M55" s="2">
        <v>2.1</v>
      </c>
      <c r="N55" s="2">
        <v>3.1</v>
      </c>
      <c r="O55" s="2">
        <v>12.7</v>
      </c>
      <c r="P55" s="2">
        <v>0.55200000000000005</v>
      </c>
      <c r="Q55" s="2">
        <v>19.600000000000001</v>
      </c>
      <c r="R55" s="2">
        <v>6.2</v>
      </c>
      <c r="S55" s="2">
        <v>0.5</v>
      </c>
      <c r="T55" s="2">
        <v>1.6</v>
      </c>
      <c r="U55" s="5">
        <v>4</v>
      </c>
      <c r="V55" s="51">
        <f t="shared" si="0"/>
        <v>5.1927750000000001</v>
      </c>
      <c r="W55" s="51">
        <f t="shared" si="1"/>
        <v>3.9200000000000008</v>
      </c>
      <c r="X55" s="51">
        <f t="shared" si="2"/>
        <v>20.355678000000005</v>
      </c>
      <c r="Y55" s="49">
        <f t="shared" si="3"/>
        <v>63.019295999999997</v>
      </c>
      <c r="Z55" s="9">
        <f t="shared" si="4"/>
        <v>41.687487000000004</v>
      </c>
    </row>
    <row r="56" spans="1:26" ht="15" x14ac:dyDescent="0.2">
      <c r="A56" s="2" t="s">
        <v>358</v>
      </c>
      <c r="B56" s="2" t="s">
        <v>35</v>
      </c>
      <c r="C56" s="2">
        <v>49</v>
      </c>
      <c r="D56" s="2">
        <v>81</v>
      </c>
      <c r="E56" s="2">
        <v>26.6</v>
      </c>
      <c r="F56" s="2">
        <v>0.44900000000000001</v>
      </c>
      <c r="G56" s="2">
        <v>0.371</v>
      </c>
      <c r="H56" s="2">
        <v>0.78800000000000003</v>
      </c>
      <c r="I56" s="2">
        <v>5.3</v>
      </c>
      <c r="J56" s="2">
        <v>1.9</v>
      </c>
      <c r="K56" s="2">
        <v>0.7</v>
      </c>
      <c r="L56" s="2">
        <v>0.5</v>
      </c>
      <c r="M56" s="2">
        <v>0.7</v>
      </c>
      <c r="N56" s="2">
        <v>1.8</v>
      </c>
      <c r="O56" s="2">
        <v>8</v>
      </c>
      <c r="P56" s="2">
        <v>0.56799999999999995</v>
      </c>
      <c r="Q56" s="2">
        <v>13.1</v>
      </c>
      <c r="R56" s="2">
        <v>6.1</v>
      </c>
      <c r="S56" s="2">
        <v>3.2</v>
      </c>
      <c r="T56" s="2">
        <v>2.8</v>
      </c>
      <c r="U56" s="5">
        <v>14</v>
      </c>
      <c r="V56" s="51">
        <f t="shared" si="0"/>
        <v>3.5138153963414638</v>
      </c>
      <c r="W56" s="51">
        <f t="shared" si="1"/>
        <v>6.3599999999999994</v>
      </c>
      <c r="X56" s="51">
        <f t="shared" si="2"/>
        <v>22.347865920731707</v>
      </c>
      <c r="Y56" s="49">
        <f t="shared" si="3"/>
        <v>48.126959999999997</v>
      </c>
      <c r="Z56" s="9">
        <f t="shared" si="4"/>
        <v>35.237412960365852</v>
      </c>
    </row>
    <row r="57" spans="1:26" ht="15" x14ac:dyDescent="0.2">
      <c r="A57" s="2" t="s">
        <v>185</v>
      </c>
      <c r="B57" s="2" t="s">
        <v>38</v>
      </c>
      <c r="C57" s="2">
        <v>29</v>
      </c>
      <c r="D57" s="2">
        <v>68</v>
      </c>
      <c r="E57" s="2">
        <v>35.4</v>
      </c>
      <c r="F57" s="2">
        <v>0.45500000000000002</v>
      </c>
      <c r="G57" s="2">
        <v>0.35899999999999999</v>
      </c>
      <c r="H57" s="2">
        <v>0.85799999999999998</v>
      </c>
      <c r="I57" s="2">
        <v>5.9</v>
      </c>
      <c r="J57" s="2">
        <v>3.7</v>
      </c>
      <c r="K57" s="2">
        <v>1</v>
      </c>
      <c r="L57" s="2">
        <v>0.6</v>
      </c>
      <c r="M57" s="2">
        <v>2.7</v>
      </c>
      <c r="N57" s="2">
        <v>2.2999999999999998</v>
      </c>
      <c r="O57" s="2">
        <v>21.1</v>
      </c>
      <c r="P57" s="2">
        <v>0.55600000000000005</v>
      </c>
      <c r="Q57" s="2">
        <v>27</v>
      </c>
      <c r="R57" s="2">
        <v>6.1</v>
      </c>
      <c r="S57" s="2">
        <v>2.1</v>
      </c>
      <c r="T57" s="2">
        <v>2.5</v>
      </c>
      <c r="U57" s="5">
        <v>0</v>
      </c>
      <c r="V57" s="51">
        <f t="shared" si="0"/>
        <v>4.7887134146341461</v>
      </c>
      <c r="W57" s="51">
        <f t="shared" si="1"/>
        <v>3.44</v>
      </c>
      <c r="X57" s="51">
        <f t="shared" si="2"/>
        <v>16.473174146341464</v>
      </c>
      <c r="Y57" s="49">
        <f t="shared" si="3"/>
        <v>65.719552000000007</v>
      </c>
      <c r="Z57" s="9">
        <f t="shared" si="4"/>
        <v>41.096363073170735</v>
      </c>
    </row>
    <row r="58" spans="1:26" ht="15" x14ac:dyDescent="0.2">
      <c r="A58" s="2" t="s">
        <v>415</v>
      </c>
      <c r="B58" s="2" t="s">
        <v>41</v>
      </c>
      <c r="C58" s="2">
        <v>40</v>
      </c>
      <c r="D58" s="2">
        <v>67</v>
      </c>
      <c r="E58" s="2">
        <v>25.8</v>
      </c>
      <c r="F58" s="2">
        <v>0.42</v>
      </c>
      <c r="G58" s="2">
        <v>0.373</v>
      </c>
      <c r="H58" s="2">
        <v>0.86799999999999999</v>
      </c>
      <c r="I58" s="2">
        <v>2.2999999999999998</v>
      </c>
      <c r="J58" s="2">
        <v>4.2</v>
      </c>
      <c r="K58" s="2">
        <v>0.9</v>
      </c>
      <c r="L58" s="2">
        <v>0.1</v>
      </c>
      <c r="M58" s="2">
        <v>2.1</v>
      </c>
      <c r="N58" s="2">
        <v>2.2000000000000002</v>
      </c>
      <c r="O58" s="2">
        <v>16.399999999999999</v>
      </c>
      <c r="P58" s="2">
        <v>0.57899999999999996</v>
      </c>
      <c r="Q58" s="2">
        <v>27.8</v>
      </c>
      <c r="R58" s="2">
        <v>6.1</v>
      </c>
      <c r="S58" s="2">
        <v>1.8</v>
      </c>
      <c r="T58" s="2">
        <v>1.6</v>
      </c>
      <c r="U58" s="5">
        <v>5</v>
      </c>
      <c r="V58" s="51">
        <f t="shared" si="0"/>
        <v>4.8836463414634146</v>
      </c>
      <c r="W58" s="51">
        <f t="shared" si="1"/>
        <v>4.08</v>
      </c>
      <c r="X58" s="51">
        <f t="shared" si="2"/>
        <v>19.925277073170733</v>
      </c>
      <c r="Y58" s="49">
        <f t="shared" si="3"/>
        <v>46.245007999999999</v>
      </c>
      <c r="Z58" s="9">
        <f t="shared" si="4"/>
        <v>33.085142536585366</v>
      </c>
    </row>
    <row r="59" spans="1:26" ht="15" x14ac:dyDescent="0.2">
      <c r="A59" s="2" t="s">
        <v>132</v>
      </c>
      <c r="B59" s="2" t="s">
        <v>38</v>
      </c>
      <c r="C59" s="2">
        <v>29</v>
      </c>
      <c r="D59" s="2">
        <v>59</v>
      </c>
      <c r="E59" s="2">
        <v>34.1</v>
      </c>
      <c r="F59" s="2">
        <v>0.46700000000000003</v>
      </c>
      <c r="G59" s="2">
        <v>0.25</v>
      </c>
      <c r="H59" s="2">
        <v>0.78200000000000003</v>
      </c>
      <c r="I59" s="2">
        <v>12.7</v>
      </c>
      <c r="J59" s="2">
        <v>3.6</v>
      </c>
      <c r="K59" s="2">
        <v>1.5</v>
      </c>
      <c r="L59" s="2">
        <v>1.7</v>
      </c>
      <c r="M59" s="2">
        <v>4.3</v>
      </c>
      <c r="N59" s="2">
        <v>4.0999999999999996</v>
      </c>
      <c r="O59" s="2">
        <v>24.1</v>
      </c>
      <c r="P59" s="2">
        <v>0.54500000000000004</v>
      </c>
      <c r="Q59" s="2">
        <v>34.1</v>
      </c>
      <c r="R59" s="2">
        <v>6</v>
      </c>
      <c r="S59" s="2">
        <v>4.7</v>
      </c>
      <c r="T59" s="2">
        <v>3.4</v>
      </c>
      <c r="U59" s="5">
        <v>3</v>
      </c>
      <c r="V59" s="51">
        <f t="shared" si="0"/>
        <v>5.054796519308943</v>
      </c>
      <c r="W59" s="51">
        <f t="shared" si="1"/>
        <v>4.3600000000000012</v>
      </c>
      <c r="X59" s="51">
        <f t="shared" si="2"/>
        <v>22.038912824186998</v>
      </c>
      <c r="Y59" s="49">
        <f t="shared" si="3"/>
        <v>82.53982000000002</v>
      </c>
      <c r="Z59" s="9">
        <f t="shared" si="4"/>
        <v>52.289366412093507</v>
      </c>
    </row>
    <row r="60" spans="1:26" ht="15" x14ac:dyDescent="0.2">
      <c r="A60" s="2" t="s">
        <v>321</v>
      </c>
      <c r="B60" s="2" t="s">
        <v>25</v>
      </c>
      <c r="C60" s="2">
        <v>50</v>
      </c>
      <c r="D60" s="2">
        <v>82</v>
      </c>
      <c r="E60" s="2">
        <v>20.2</v>
      </c>
      <c r="F60" s="2">
        <v>0.40500000000000003</v>
      </c>
      <c r="G60" s="2">
        <v>0.316</v>
      </c>
      <c r="H60" s="2">
        <v>0.80300000000000005</v>
      </c>
      <c r="I60" s="2">
        <v>4.9000000000000004</v>
      </c>
      <c r="J60" s="2">
        <v>1.2</v>
      </c>
      <c r="K60" s="2">
        <v>0.7</v>
      </c>
      <c r="L60" s="2">
        <v>0.7</v>
      </c>
      <c r="M60" s="2">
        <v>1.1000000000000001</v>
      </c>
      <c r="N60" s="2">
        <v>2.1</v>
      </c>
      <c r="O60" s="2">
        <v>10.199999999999999</v>
      </c>
      <c r="P60" s="2">
        <v>0.55600000000000005</v>
      </c>
      <c r="Q60" s="2">
        <v>22.8</v>
      </c>
      <c r="R60" s="2">
        <v>5.7</v>
      </c>
      <c r="S60" s="2">
        <v>1.2</v>
      </c>
      <c r="T60" s="2">
        <v>1.3</v>
      </c>
      <c r="U60" s="5">
        <v>10</v>
      </c>
      <c r="V60" s="51">
        <f t="shared" si="0"/>
        <v>4.7975000000000003</v>
      </c>
      <c r="W60" s="51">
        <f t="shared" si="1"/>
        <v>4.8000000000000007</v>
      </c>
      <c r="X60" s="51">
        <f t="shared" si="2"/>
        <v>23.028000000000006</v>
      </c>
      <c r="Y60" s="49">
        <f t="shared" si="3"/>
        <v>47.071935999999987</v>
      </c>
      <c r="Z60" s="9">
        <f t="shared" si="4"/>
        <v>35.049967999999993</v>
      </c>
    </row>
    <row r="61" spans="1:26" ht="15" x14ac:dyDescent="0.2">
      <c r="A61" s="2" t="s">
        <v>605</v>
      </c>
      <c r="B61" s="2" t="s">
        <v>18</v>
      </c>
      <c r="C61" s="2">
        <v>45</v>
      </c>
      <c r="D61" s="2">
        <v>74</v>
      </c>
      <c r="E61" s="2">
        <v>24.4</v>
      </c>
      <c r="F61" s="2">
        <v>0.46300000000000002</v>
      </c>
      <c r="G61" s="2">
        <v>0.434</v>
      </c>
      <c r="H61" s="2">
        <v>0.88800000000000001</v>
      </c>
      <c r="I61" s="2">
        <v>2.6</v>
      </c>
      <c r="J61" s="2">
        <v>0.8</v>
      </c>
      <c r="K61" s="2">
        <v>0.7</v>
      </c>
      <c r="L61" s="2">
        <v>0.1</v>
      </c>
      <c r="M61" s="2">
        <v>0.5</v>
      </c>
      <c r="N61" s="2">
        <v>1.8</v>
      </c>
      <c r="O61" s="2">
        <v>10.7</v>
      </c>
      <c r="P61" s="2">
        <v>0.60399999999999998</v>
      </c>
      <c r="Q61" s="2">
        <v>16.5</v>
      </c>
      <c r="R61" s="2">
        <v>5.7</v>
      </c>
      <c r="S61" s="2">
        <v>0.6</v>
      </c>
      <c r="T61" s="2">
        <v>1.2</v>
      </c>
      <c r="U61" s="5">
        <v>16</v>
      </c>
      <c r="V61" s="51">
        <f t="shared" si="0"/>
        <v>3.4061432926829269</v>
      </c>
      <c r="W61" s="51">
        <f t="shared" si="1"/>
        <v>5.9600000000000009</v>
      </c>
      <c r="X61" s="51">
        <f t="shared" si="2"/>
        <v>20.300614024390246</v>
      </c>
      <c r="Y61" s="49">
        <f t="shared" si="3"/>
        <v>32.213087999999999</v>
      </c>
      <c r="Z61" s="9">
        <f t="shared" si="4"/>
        <v>26.256851012195121</v>
      </c>
    </row>
    <row r="62" spans="1:26" ht="15" x14ac:dyDescent="0.2">
      <c r="A62" s="2" t="s">
        <v>503</v>
      </c>
      <c r="B62" s="2" t="s">
        <v>22</v>
      </c>
      <c r="C62" s="2">
        <v>53</v>
      </c>
      <c r="D62" s="2">
        <v>81</v>
      </c>
      <c r="E62" s="2">
        <v>25.2</v>
      </c>
      <c r="F62" s="2">
        <v>0.55500000000000005</v>
      </c>
      <c r="G62" s="2">
        <v>0.33300000000000002</v>
      </c>
      <c r="H62" s="2">
        <v>0.71799999999999997</v>
      </c>
      <c r="I62" s="2">
        <v>7.3</v>
      </c>
      <c r="J62" s="2">
        <v>0.7</v>
      </c>
      <c r="K62" s="2">
        <v>0.4</v>
      </c>
      <c r="L62" s="2">
        <v>1.2</v>
      </c>
      <c r="M62" s="2">
        <v>1.4</v>
      </c>
      <c r="N62" s="2">
        <v>2.8</v>
      </c>
      <c r="O62" s="2">
        <v>9.6999999999999993</v>
      </c>
      <c r="P62" s="2">
        <v>0.59399999999999997</v>
      </c>
      <c r="Q62" s="2">
        <v>16.899999999999999</v>
      </c>
      <c r="R62" s="2">
        <v>5.7</v>
      </c>
      <c r="S62" s="2">
        <v>-0.4</v>
      </c>
      <c r="T62" s="2">
        <v>0.8</v>
      </c>
      <c r="U62" s="5">
        <v>8</v>
      </c>
      <c r="V62" s="51">
        <f t="shared" si="0"/>
        <v>4.6450783536585361</v>
      </c>
      <c r="W62" s="51">
        <f t="shared" si="1"/>
        <v>4.2000000000000011</v>
      </c>
      <c r="X62" s="51">
        <f t="shared" si="2"/>
        <v>19.509329085365856</v>
      </c>
      <c r="Y62" s="49">
        <f t="shared" si="3"/>
        <v>52.396631999999997</v>
      </c>
      <c r="Z62" s="9">
        <f t="shared" si="4"/>
        <v>35.952980542682923</v>
      </c>
    </row>
    <row r="63" spans="1:26" ht="15" x14ac:dyDescent="0.2">
      <c r="A63" s="2" t="s">
        <v>339</v>
      </c>
      <c r="B63" s="2" t="s">
        <v>25</v>
      </c>
      <c r="C63" s="2">
        <v>50</v>
      </c>
      <c r="D63" s="2">
        <v>67</v>
      </c>
      <c r="E63" s="2">
        <v>30.6</v>
      </c>
      <c r="F63" s="2">
        <v>0.44500000000000001</v>
      </c>
      <c r="G63" s="2">
        <v>0</v>
      </c>
      <c r="H63" s="2">
        <v>0.60299999999999998</v>
      </c>
      <c r="I63" s="2">
        <v>9.6</v>
      </c>
      <c r="J63" s="2">
        <v>4.7</v>
      </c>
      <c r="K63" s="2">
        <v>0.7</v>
      </c>
      <c r="L63" s="2">
        <v>1.1000000000000001</v>
      </c>
      <c r="M63" s="2">
        <v>1.8</v>
      </c>
      <c r="N63" s="2">
        <v>3</v>
      </c>
      <c r="O63" s="2">
        <v>7.2</v>
      </c>
      <c r="P63" s="2">
        <v>0.48199999999999998</v>
      </c>
      <c r="Q63" s="2">
        <v>13.7</v>
      </c>
      <c r="R63" s="2">
        <v>5.6</v>
      </c>
      <c r="S63" s="2">
        <v>3.4</v>
      </c>
      <c r="T63" s="2">
        <v>2.8</v>
      </c>
      <c r="U63" s="5">
        <v>7</v>
      </c>
      <c r="V63" s="51">
        <f t="shared" si="0"/>
        <v>3.5680564024390251</v>
      </c>
      <c r="W63" s="51">
        <f t="shared" si="1"/>
        <v>4.76</v>
      </c>
      <c r="X63" s="51">
        <f t="shared" si="2"/>
        <v>16.983948475609758</v>
      </c>
      <c r="Y63" s="49">
        <f t="shared" si="3"/>
        <v>60.67627199999999</v>
      </c>
      <c r="Z63" s="9">
        <f t="shared" si="4"/>
        <v>38.830110237804874</v>
      </c>
    </row>
    <row r="64" spans="1:26" ht="15" x14ac:dyDescent="0.2">
      <c r="A64" s="2" t="s">
        <v>234</v>
      </c>
      <c r="B64" s="2" t="s">
        <v>18</v>
      </c>
      <c r="C64" s="2">
        <v>45</v>
      </c>
      <c r="D64" s="2">
        <v>64</v>
      </c>
      <c r="E64" s="2">
        <v>33.1</v>
      </c>
      <c r="F64" s="2">
        <v>0.47599999999999998</v>
      </c>
      <c r="G64" s="2">
        <v>0.376</v>
      </c>
      <c r="H64" s="2">
        <v>0.83599999999999997</v>
      </c>
      <c r="I64" s="2">
        <v>7.8</v>
      </c>
      <c r="J64" s="2">
        <v>0.9</v>
      </c>
      <c r="K64" s="2">
        <v>0.5</v>
      </c>
      <c r="L64" s="2">
        <v>2.4</v>
      </c>
      <c r="M64" s="2">
        <v>1.5</v>
      </c>
      <c r="N64" s="2">
        <v>3</v>
      </c>
      <c r="O64" s="2">
        <v>14.3</v>
      </c>
      <c r="P64" s="2">
        <v>0.54900000000000004</v>
      </c>
      <c r="Q64" s="2">
        <v>18.899999999999999</v>
      </c>
      <c r="R64" s="2">
        <v>5.6</v>
      </c>
      <c r="S64" s="2">
        <v>0.8</v>
      </c>
      <c r="T64" s="2">
        <v>1.5</v>
      </c>
      <c r="U64" s="5">
        <v>5</v>
      </c>
      <c r="V64" s="51">
        <f t="shared" si="0"/>
        <v>4.5774878048780483</v>
      </c>
      <c r="W64" s="51">
        <f t="shared" si="1"/>
        <v>3.84</v>
      </c>
      <c r="X64" s="51">
        <f t="shared" si="2"/>
        <v>17.577553170731704</v>
      </c>
      <c r="Y64" s="49">
        <f t="shared" si="3"/>
        <v>58.267392000000001</v>
      </c>
      <c r="Z64" s="9">
        <f t="shared" si="4"/>
        <v>37.922472585365853</v>
      </c>
    </row>
    <row r="65" spans="1:26" ht="15" x14ac:dyDescent="0.2">
      <c r="A65" s="2" t="s">
        <v>168</v>
      </c>
      <c r="B65" s="2" t="s">
        <v>23</v>
      </c>
      <c r="C65" s="2">
        <v>30</v>
      </c>
      <c r="D65" s="2">
        <v>75</v>
      </c>
      <c r="E65" s="2">
        <v>27.8</v>
      </c>
      <c r="F65" s="2">
        <v>0.50700000000000001</v>
      </c>
      <c r="G65" s="2">
        <v>0.125</v>
      </c>
      <c r="H65" s="2">
        <v>0.69099999999999995</v>
      </c>
      <c r="I65" s="2">
        <v>8.9</v>
      </c>
      <c r="J65" s="2">
        <v>1.2</v>
      </c>
      <c r="K65" s="2">
        <v>0.8</v>
      </c>
      <c r="L65" s="2">
        <v>0.8</v>
      </c>
      <c r="M65" s="2">
        <v>1.6</v>
      </c>
      <c r="N65" s="2">
        <v>2.8</v>
      </c>
      <c r="O65" s="2">
        <v>12.6</v>
      </c>
      <c r="P65" s="2">
        <v>0.54800000000000004</v>
      </c>
      <c r="Q65" s="2">
        <v>20.3</v>
      </c>
      <c r="R65" s="2">
        <v>5.6</v>
      </c>
      <c r="S65" s="2">
        <v>0.8</v>
      </c>
      <c r="T65" s="2">
        <v>1.4</v>
      </c>
      <c r="U65" s="5">
        <v>5</v>
      </c>
      <c r="V65" s="51">
        <f t="shared" si="0"/>
        <v>3.2260289634146346</v>
      </c>
      <c r="W65" s="51">
        <f t="shared" si="1"/>
        <v>3.8</v>
      </c>
      <c r="X65" s="51">
        <f t="shared" si="2"/>
        <v>12.258910060975611</v>
      </c>
      <c r="Y65" s="49">
        <f t="shared" si="3"/>
        <v>59.354399999999984</v>
      </c>
      <c r="Z65" s="9">
        <f t="shared" si="4"/>
        <v>35.806655030487796</v>
      </c>
    </row>
    <row r="66" spans="1:26" ht="15" x14ac:dyDescent="0.2">
      <c r="A66" s="2" t="s">
        <v>357</v>
      </c>
      <c r="B66" s="2" t="s">
        <v>33</v>
      </c>
      <c r="C66" s="2">
        <v>50</v>
      </c>
      <c r="D66" s="2">
        <v>66</v>
      </c>
      <c r="E66" s="2">
        <v>33.1</v>
      </c>
      <c r="F66" s="2">
        <v>0.46200000000000002</v>
      </c>
      <c r="G66" s="2">
        <v>0.38</v>
      </c>
      <c r="H66" s="2">
        <v>0.72</v>
      </c>
      <c r="I66" s="2">
        <v>4.9000000000000004</v>
      </c>
      <c r="J66" s="2">
        <v>2.4</v>
      </c>
      <c r="K66" s="2">
        <v>1</v>
      </c>
      <c r="L66" s="2">
        <v>0.3</v>
      </c>
      <c r="M66" s="2">
        <v>1.5</v>
      </c>
      <c r="N66" s="2">
        <v>2.1</v>
      </c>
      <c r="O66" s="2">
        <v>15.7</v>
      </c>
      <c r="P66" s="2">
        <v>0.56699999999999995</v>
      </c>
      <c r="Q66" s="2">
        <v>20.6</v>
      </c>
      <c r="R66" s="2">
        <v>5.5</v>
      </c>
      <c r="S66" s="2">
        <v>2.5</v>
      </c>
      <c r="T66" s="2">
        <v>2.5</v>
      </c>
      <c r="U66" s="5">
        <v>4</v>
      </c>
      <c r="V66" s="51">
        <f t="shared" ref="V66:V129" si="6">C66*(E66/48*D66/82*Q66/100)</f>
        <v>5.7168140243902448</v>
      </c>
      <c r="W66" s="51">
        <f t="shared" ref="W66:W129" si="7">R66*0.4+T66*0.4+U66*0.2</f>
        <v>4</v>
      </c>
      <c r="X66" s="51">
        <f t="shared" ref="X66:X129" si="8">V66*W66</f>
        <v>22.867256097560979</v>
      </c>
      <c r="Y66" s="49">
        <f t="shared" ref="Y66:Y129" si="9">D66*(O66*P66+1.5*J66+1.2*I66+3*(K66+L66)-M66-N66)/25</f>
        <v>49.320216000000002</v>
      </c>
      <c r="Z66" s="9">
        <f t="shared" ref="Z66:Z129" si="10">0.5*(X66)+0.5*(Y66)</f>
        <v>36.093736048780492</v>
      </c>
    </row>
    <row r="67" spans="1:26" ht="15" x14ac:dyDescent="0.2">
      <c r="A67" s="2" t="s">
        <v>613</v>
      </c>
      <c r="B67" s="2" t="s">
        <v>42</v>
      </c>
      <c r="C67" s="2">
        <v>46</v>
      </c>
      <c r="D67" s="2">
        <v>73</v>
      </c>
      <c r="E67" s="2">
        <v>26.2</v>
      </c>
      <c r="F67" s="2">
        <v>0.44700000000000001</v>
      </c>
      <c r="G67" s="2">
        <v>0.38900000000000001</v>
      </c>
      <c r="H67" s="2">
        <v>0.78100000000000003</v>
      </c>
      <c r="I67" s="2">
        <v>4</v>
      </c>
      <c r="J67" s="2">
        <v>2</v>
      </c>
      <c r="K67" s="2">
        <v>0.6</v>
      </c>
      <c r="L67" s="2">
        <v>0.3</v>
      </c>
      <c r="M67" s="2">
        <v>1.3</v>
      </c>
      <c r="N67" s="2">
        <v>2.2000000000000002</v>
      </c>
      <c r="O67" s="2">
        <v>11.9</v>
      </c>
      <c r="P67" s="2">
        <v>0.57999999999999996</v>
      </c>
      <c r="Q67" s="2">
        <v>19.899999999999999</v>
      </c>
      <c r="R67" s="2">
        <v>5.5</v>
      </c>
      <c r="S67" s="2">
        <v>1.5</v>
      </c>
      <c r="T67" s="2">
        <v>1.7</v>
      </c>
      <c r="U67" s="5">
        <v>8</v>
      </c>
      <c r="V67" s="51">
        <f t="shared" si="6"/>
        <v>4.4481555894308933</v>
      </c>
      <c r="W67" s="51">
        <f t="shared" si="7"/>
        <v>4.4800000000000004</v>
      </c>
      <c r="X67" s="51">
        <f t="shared" si="8"/>
        <v>19.927737040650403</v>
      </c>
      <c r="Y67" s="49">
        <f t="shared" si="9"/>
        <v>40.593840000000007</v>
      </c>
      <c r="Z67" s="9">
        <f t="shared" si="10"/>
        <v>30.260788520325207</v>
      </c>
    </row>
    <row r="68" spans="1:26" ht="15" x14ac:dyDescent="0.2">
      <c r="A68" s="2" t="s">
        <v>222</v>
      </c>
      <c r="B68" s="2" t="s">
        <v>31</v>
      </c>
      <c r="C68" s="2">
        <v>38</v>
      </c>
      <c r="D68" s="2">
        <v>43</v>
      </c>
      <c r="E68" s="2">
        <v>29.5</v>
      </c>
      <c r="F68" s="2">
        <v>0.47699999999999998</v>
      </c>
      <c r="G68" s="2">
        <v>0.35799999999999998</v>
      </c>
      <c r="H68" s="2">
        <v>0.79</v>
      </c>
      <c r="I68" s="2">
        <v>4.2</v>
      </c>
      <c r="J68" s="2">
        <v>5.0999999999999996</v>
      </c>
      <c r="K68" s="2">
        <v>1</v>
      </c>
      <c r="L68" s="2">
        <v>0.3</v>
      </c>
      <c r="M68" s="2">
        <v>1.6</v>
      </c>
      <c r="N68" s="2">
        <v>2.6</v>
      </c>
      <c r="O68" s="2">
        <v>16.100000000000001</v>
      </c>
      <c r="P68" s="2">
        <v>0.57899999999999996</v>
      </c>
      <c r="Q68" s="2">
        <v>23.8</v>
      </c>
      <c r="R68" s="2">
        <v>5.4</v>
      </c>
      <c r="S68" s="2">
        <v>5.6</v>
      </c>
      <c r="T68" s="2">
        <v>2.4</v>
      </c>
      <c r="U68" s="5">
        <v>14</v>
      </c>
      <c r="V68" s="51">
        <f t="shared" si="6"/>
        <v>2.914713922764228</v>
      </c>
      <c r="W68" s="51">
        <f t="shared" si="7"/>
        <v>5.92</v>
      </c>
      <c r="X68" s="51">
        <f t="shared" si="8"/>
        <v>17.255106422764229</v>
      </c>
      <c r="Y68" s="49">
        <f t="shared" si="9"/>
        <v>37.344467999999985</v>
      </c>
      <c r="Z68" s="9">
        <f t="shared" si="10"/>
        <v>27.299787211382107</v>
      </c>
    </row>
    <row r="69" spans="1:26" ht="15" x14ac:dyDescent="0.2">
      <c r="A69" s="2" t="s">
        <v>148</v>
      </c>
      <c r="B69" s="2" t="s">
        <v>21</v>
      </c>
      <c r="C69" s="2">
        <v>37</v>
      </c>
      <c r="D69" s="2">
        <v>72</v>
      </c>
      <c r="E69" s="2">
        <v>33.6</v>
      </c>
      <c r="F69" s="2">
        <v>0.46899999999999997</v>
      </c>
      <c r="G69" s="2">
        <v>0.35499999999999998</v>
      </c>
      <c r="H69" s="2">
        <v>0.76100000000000001</v>
      </c>
      <c r="I69" s="2">
        <v>5.2</v>
      </c>
      <c r="J69" s="2">
        <v>1.9</v>
      </c>
      <c r="K69" s="2">
        <v>0.9</v>
      </c>
      <c r="L69" s="2">
        <v>0.3</v>
      </c>
      <c r="M69" s="2">
        <v>1.5</v>
      </c>
      <c r="N69" s="2">
        <v>1.5</v>
      </c>
      <c r="O69" s="2">
        <v>14</v>
      </c>
      <c r="P69" s="2">
        <v>0.56100000000000005</v>
      </c>
      <c r="Q69" s="2">
        <v>19.5</v>
      </c>
      <c r="R69" s="2">
        <v>5.4</v>
      </c>
      <c r="S69" s="2">
        <v>0.5</v>
      </c>
      <c r="T69" s="2">
        <v>1.5</v>
      </c>
      <c r="U69" s="5">
        <v>1</v>
      </c>
      <c r="V69" s="51">
        <f t="shared" si="6"/>
        <v>4.4345853658536596</v>
      </c>
      <c r="W69" s="51">
        <f t="shared" si="7"/>
        <v>2.9600000000000004</v>
      </c>
      <c r="X69" s="51">
        <f t="shared" si="8"/>
        <v>13.126372682926835</v>
      </c>
      <c r="Y69" s="49">
        <f t="shared" si="9"/>
        <v>50.526720000000012</v>
      </c>
      <c r="Z69" s="9">
        <f t="shared" si="10"/>
        <v>31.826546341463423</v>
      </c>
    </row>
    <row r="70" spans="1:26" ht="15" x14ac:dyDescent="0.2">
      <c r="A70" s="2" t="s">
        <v>566</v>
      </c>
      <c r="B70" s="2" t="s">
        <v>41</v>
      </c>
      <c r="C70" s="2">
        <v>40</v>
      </c>
      <c r="D70" s="2">
        <v>82</v>
      </c>
      <c r="E70" s="2">
        <v>23.5</v>
      </c>
      <c r="F70" s="2">
        <v>0.504</v>
      </c>
      <c r="G70" s="2">
        <v>0.28100000000000003</v>
      </c>
      <c r="H70" s="2">
        <v>0.79</v>
      </c>
      <c r="I70" s="2">
        <v>4.9000000000000004</v>
      </c>
      <c r="J70" s="2">
        <v>1.3</v>
      </c>
      <c r="K70" s="2">
        <v>0.5</v>
      </c>
      <c r="L70" s="2">
        <v>0.4</v>
      </c>
      <c r="M70" s="2">
        <v>1</v>
      </c>
      <c r="N70" s="2">
        <v>1.7</v>
      </c>
      <c r="O70" s="2">
        <v>10.6</v>
      </c>
      <c r="P70" s="2">
        <v>0.55700000000000005</v>
      </c>
      <c r="Q70" s="2">
        <v>19.5</v>
      </c>
      <c r="R70" s="2">
        <v>5.3</v>
      </c>
      <c r="S70" s="2">
        <v>-0.5</v>
      </c>
      <c r="T70" s="2">
        <v>0.7</v>
      </c>
      <c r="U70" s="5">
        <v>6</v>
      </c>
      <c r="V70" s="51">
        <f t="shared" si="6"/>
        <v>3.8187499999999992</v>
      </c>
      <c r="W70" s="51">
        <f t="shared" si="7"/>
        <v>3.6</v>
      </c>
      <c r="X70" s="51">
        <f t="shared" si="8"/>
        <v>13.747499999999997</v>
      </c>
      <c r="Y70" s="49">
        <f t="shared" si="9"/>
        <v>45.048176000000005</v>
      </c>
      <c r="Z70" s="9">
        <f t="shared" si="10"/>
        <v>29.397838</v>
      </c>
    </row>
    <row r="71" spans="1:26" ht="15" x14ac:dyDescent="0.2">
      <c r="A71" s="2" t="s">
        <v>538</v>
      </c>
      <c r="B71" s="2" t="s">
        <v>21</v>
      </c>
      <c r="C71" s="2">
        <v>37</v>
      </c>
      <c r="D71" s="2">
        <v>48</v>
      </c>
      <c r="E71" s="2">
        <v>23.8</v>
      </c>
      <c r="F71" s="2">
        <v>0.628</v>
      </c>
      <c r="G71" s="2"/>
      <c r="H71" s="2">
        <v>0.5</v>
      </c>
      <c r="I71" s="2">
        <v>10</v>
      </c>
      <c r="J71" s="2">
        <v>0.1</v>
      </c>
      <c r="K71" s="2">
        <v>0.6</v>
      </c>
      <c r="L71" s="2">
        <v>2.6</v>
      </c>
      <c r="M71" s="2">
        <v>1.2</v>
      </c>
      <c r="N71" s="2">
        <v>2.7</v>
      </c>
      <c r="O71" s="2">
        <v>11.8</v>
      </c>
      <c r="P71" s="2">
        <v>0.61899999999999999</v>
      </c>
      <c r="Q71" s="2">
        <v>21.1</v>
      </c>
      <c r="R71" s="2">
        <v>5.3</v>
      </c>
      <c r="S71" s="2">
        <v>-0.9</v>
      </c>
      <c r="T71" s="2">
        <v>0.3</v>
      </c>
      <c r="U71" s="5">
        <v>20</v>
      </c>
      <c r="V71" s="51">
        <f t="shared" si="6"/>
        <v>2.265934146341464</v>
      </c>
      <c r="W71" s="51">
        <f t="shared" si="7"/>
        <v>6.24</v>
      </c>
      <c r="X71" s="51">
        <f t="shared" si="8"/>
        <v>14.139429073170735</v>
      </c>
      <c r="Y71" s="49">
        <f t="shared" si="9"/>
        <v>48.296064000000008</v>
      </c>
      <c r="Z71" s="9">
        <f t="shared" si="10"/>
        <v>31.217746536585373</v>
      </c>
    </row>
    <row r="72" spans="1:26" ht="15" x14ac:dyDescent="0.2">
      <c r="A72" s="2" t="s">
        <v>72</v>
      </c>
      <c r="B72" s="2" t="s">
        <v>29</v>
      </c>
      <c r="C72" s="2">
        <v>51</v>
      </c>
      <c r="D72" s="2">
        <v>71</v>
      </c>
      <c r="E72" s="2">
        <v>33.5</v>
      </c>
      <c r="F72" s="2">
        <v>0.4</v>
      </c>
      <c r="G72" s="2">
        <v>0.32400000000000001</v>
      </c>
      <c r="H72" s="2">
        <v>0.85699999999999998</v>
      </c>
      <c r="I72" s="2">
        <v>5.9</v>
      </c>
      <c r="J72" s="2">
        <v>4.8</v>
      </c>
      <c r="K72" s="2">
        <v>1.1000000000000001</v>
      </c>
      <c r="L72" s="2">
        <v>0.6</v>
      </c>
      <c r="M72" s="2">
        <v>1.9</v>
      </c>
      <c r="N72" s="2">
        <v>1.5</v>
      </c>
      <c r="O72" s="2">
        <v>9.4</v>
      </c>
      <c r="P72" s="2">
        <v>0.51600000000000001</v>
      </c>
      <c r="Q72" s="2">
        <v>14.6</v>
      </c>
      <c r="R72" s="2">
        <v>5.2</v>
      </c>
      <c r="S72" s="2">
        <v>3.1</v>
      </c>
      <c r="T72" s="2">
        <v>3.1</v>
      </c>
      <c r="U72" s="5">
        <v>3</v>
      </c>
      <c r="V72" s="51">
        <f t="shared" si="6"/>
        <v>4.4995708841463413</v>
      </c>
      <c r="W72" s="51">
        <f t="shared" si="7"/>
        <v>3.9200000000000004</v>
      </c>
      <c r="X72" s="51">
        <f t="shared" si="8"/>
        <v>17.638317865853658</v>
      </c>
      <c r="Y72" s="49">
        <f t="shared" si="9"/>
        <v>59.158336000000006</v>
      </c>
      <c r="Z72" s="9">
        <f t="shared" si="10"/>
        <v>38.398326932926835</v>
      </c>
    </row>
    <row r="73" spans="1:26" ht="15" x14ac:dyDescent="0.2">
      <c r="A73" s="2" t="s">
        <v>91</v>
      </c>
      <c r="B73" s="2" t="s">
        <v>43</v>
      </c>
      <c r="C73" s="2">
        <v>67</v>
      </c>
      <c r="D73" s="2">
        <v>67</v>
      </c>
      <c r="E73" s="2">
        <v>23.6</v>
      </c>
      <c r="F73" s="2">
        <v>0.56299999999999994</v>
      </c>
      <c r="G73" s="2"/>
      <c r="H73" s="2">
        <v>0.52400000000000002</v>
      </c>
      <c r="I73" s="2">
        <v>8.1</v>
      </c>
      <c r="J73" s="2">
        <v>2.7</v>
      </c>
      <c r="K73" s="2">
        <v>0.6</v>
      </c>
      <c r="L73" s="2">
        <v>1.7</v>
      </c>
      <c r="M73" s="2">
        <v>1.6</v>
      </c>
      <c r="N73" s="2">
        <v>2.8</v>
      </c>
      <c r="O73" s="2">
        <v>6.3</v>
      </c>
      <c r="P73" s="2">
        <v>0.56499999999999995</v>
      </c>
      <c r="Q73" s="2">
        <v>13.2</v>
      </c>
      <c r="R73" s="2">
        <v>5.2</v>
      </c>
      <c r="S73" s="2">
        <v>4.0999999999999996</v>
      </c>
      <c r="T73" s="2">
        <v>2.4</v>
      </c>
      <c r="U73" s="5">
        <v>13</v>
      </c>
      <c r="V73" s="51">
        <f t="shared" si="6"/>
        <v>3.5528792682926835</v>
      </c>
      <c r="W73" s="51">
        <f t="shared" si="7"/>
        <v>5.6400000000000006</v>
      </c>
      <c r="X73" s="51">
        <f t="shared" si="8"/>
        <v>20.038239073170736</v>
      </c>
      <c r="Y73" s="49">
        <f t="shared" si="9"/>
        <v>53.143059999999984</v>
      </c>
      <c r="Z73" s="9">
        <f t="shared" si="10"/>
        <v>36.59064953658536</v>
      </c>
    </row>
    <row r="74" spans="1:26" ht="15" x14ac:dyDescent="0.2">
      <c r="A74" s="2" t="s">
        <v>235</v>
      </c>
      <c r="B74" s="2" t="s">
        <v>43</v>
      </c>
      <c r="C74" s="2">
        <v>67</v>
      </c>
      <c r="D74" s="2">
        <v>77</v>
      </c>
      <c r="E74" s="2">
        <v>26.9</v>
      </c>
      <c r="F74" s="2">
        <v>0.46600000000000003</v>
      </c>
      <c r="G74" s="2">
        <v>0.34899999999999998</v>
      </c>
      <c r="H74" s="2">
        <v>0.59599999999999997</v>
      </c>
      <c r="I74" s="2">
        <v>3.3</v>
      </c>
      <c r="J74" s="2">
        <v>3</v>
      </c>
      <c r="K74" s="2">
        <v>1.2</v>
      </c>
      <c r="L74" s="2">
        <v>0.3</v>
      </c>
      <c r="M74" s="2">
        <v>1.1000000000000001</v>
      </c>
      <c r="N74" s="2">
        <v>1.3</v>
      </c>
      <c r="O74" s="2">
        <v>7.8</v>
      </c>
      <c r="P74" s="2">
        <v>0.55300000000000005</v>
      </c>
      <c r="Q74" s="2">
        <v>13.3</v>
      </c>
      <c r="R74" s="2">
        <v>5.0999999999999996</v>
      </c>
      <c r="S74" s="2">
        <v>1.6</v>
      </c>
      <c r="T74" s="2">
        <v>1.9</v>
      </c>
      <c r="U74" s="5">
        <v>7</v>
      </c>
      <c r="V74" s="51">
        <f t="shared" si="6"/>
        <v>4.6893684705284553</v>
      </c>
      <c r="W74" s="51">
        <f t="shared" si="7"/>
        <v>4.2</v>
      </c>
      <c r="X74" s="51">
        <f t="shared" si="8"/>
        <v>19.695347576219515</v>
      </c>
      <c r="Y74" s="49">
        <f t="shared" si="9"/>
        <v>45.810071999999998</v>
      </c>
      <c r="Z74" s="9">
        <f t="shared" si="10"/>
        <v>32.752709788109755</v>
      </c>
    </row>
    <row r="75" spans="1:26" ht="15" x14ac:dyDescent="0.2">
      <c r="A75" s="2" t="s">
        <v>251</v>
      </c>
      <c r="B75" s="2" t="s">
        <v>35</v>
      </c>
      <c r="C75" s="2">
        <v>49</v>
      </c>
      <c r="D75" s="2">
        <v>75</v>
      </c>
      <c r="E75" s="2">
        <v>26.4</v>
      </c>
      <c r="F75" s="2">
        <v>0.57399999999999995</v>
      </c>
      <c r="G75" s="2">
        <v>0.41299999999999998</v>
      </c>
      <c r="H75" s="2">
        <v>0.61199999999999999</v>
      </c>
      <c r="I75" s="2">
        <v>6.1</v>
      </c>
      <c r="J75" s="2">
        <v>1.6</v>
      </c>
      <c r="K75" s="2">
        <v>0.6</v>
      </c>
      <c r="L75" s="2">
        <v>0.8</v>
      </c>
      <c r="M75" s="2">
        <v>1.5</v>
      </c>
      <c r="N75" s="2">
        <v>3</v>
      </c>
      <c r="O75" s="2">
        <v>9.3000000000000007</v>
      </c>
      <c r="P75" s="2">
        <v>0.60299999999999998</v>
      </c>
      <c r="Q75" s="2">
        <v>15.7</v>
      </c>
      <c r="R75" s="2">
        <v>5.0999999999999996</v>
      </c>
      <c r="S75" s="2">
        <v>1.8</v>
      </c>
      <c r="T75" s="2">
        <v>1.9</v>
      </c>
      <c r="U75" s="5">
        <v>8</v>
      </c>
      <c r="V75" s="51">
        <f t="shared" si="6"/>
        <v>3.8699542682926817</v>
      </c>
      <c r="W75" s="51">
        <f t="shared" si="7"/>
        <v>4.4000000000000004</v>
      </c>
      <c r="X75" s="51">
        <f t="shared" si="8"/>
        <v>17.027798780487799</v>
      </c>
      <c r="Y75" s="49">
        <f t="shared" si="9"/>
        <v>45.0837</v>
      </c>
      <c r="Z75" s="9">
        <f t="shared" si="10"/>
        <v>31.0557493902439</v>
      </c>
    </row>
    <row r="76" spans="1:26" ht="15" x14ac:dyDescent="0.2">
      <c r="A76" s="2" t="s">
        <v>290</v>
      </c>
      <c r="B76" s="2" t="s">
        <v>29</v>
      </c>
      <c r="C76" s="2">
        <v>51</v>
      </c>
      <c r="D76" s="2">
        <v>59</v>
      </c>
      <c r="E76" s="2">
        <v>27.8</v>
      </c>
      <c r="F76" s="2">
        <v>0.53500000000000003</v>
      </c>
      <c r="G76" s="2">
        <v>0</v>
      </c>
      <c r="H76" s="2">
        <v>0.77200000000000002</v>
      </c>
      <c r="I76" s="2">
        <v>6.7</v>
      </c>
      <c r="J76" s="2">
        <v>0.9</v>
      </c>
      <c r="K76" s="2">
        <v>0.3</v>
      </c>
      <c r="L76" s="2">
        <v>1.4</v>
      </c>
      <c r="M76" s="2">
        <v>1.2</v>
      </c>
      <c r="N76" s="2">
        <v>2.1</v>
      </c>
      <c r="O76" s="2">
        <v>9.6</v>
      </c>
      <c r="P76" s="2">
        <v>0.57399999999999995</v>
      </c>
      <c r="Q76" s="2">
        <v>15.5</v>
      </c>
      <c r="R76" s="2">
        <v>5.0999999999999996</v>
      </c>
      <c r="S76" s="2">
        <v>2.1</v>
      </c>
      <c r="T76" s="2">
        <v>1.7</v>
      </c>
      <c r="U76" s="5">
        <v>13</v>
      </c>
      <c r="V76" s="51">
        <f t="shared" si="6"/>
        <v>3.2941516768292685</v>
      </c>
      <c r="W76" s="51">
        <f t="shared" si="7"/>
        <v>5.32</v>
      </c>
      <c r="X76" s="51">
        <f t="shared" si="8"/>
        <v>17.52488692073171</v>
      </c>
      <c r="Y76" s="49">
        <f t="shared" si="9"/>
        <v>39.412943999999996</v>
      </c>
      <c r="Z76" s="9">
        <f t="shared" si="10"/>
        <v>28.468915460365853</v>
      </c>
    </row>
    <row r="77" spans="1:26" ht="15" x14ac:dyDescent="0.2">
      <c r="A77" s="2" t="s">
        <v>455</v>
      </c>
      <c r="B77" s="2" t="s">
        <v>44</v>
      </c>
      <c r="C77" s="2">
        <v>45</v>
      </c>
      <c r="D77" s="2">
        <v>76</v>
      </c>
      <c r="E77" s="2">
        <v>26.1</v>
      </c>
      <c r="F77" s="2">
        <v>0.51700000000000002</v>
      </c>
      <c r="G77" s="2"/>
      <c r="H77" s="2">
        <v>0.58199999999999996</v>
      </c>
      <c r="I77" s="2">
        <v>9.8000000000000007</v>
      </c>
      <c r="J77" s="2">
        <v>0.9</v>
      </c>
      <c r="K77" s="2">
        <v>0.4</v>
      </c>
      <c r="L77" s="2">
        <v>0.7</v>
      </c>
      <c r="M77" s="2">
        <v>1.3</v>
      </c>
      <c r="N77" s="2">
        <v>1.9</v>
      </c>
      <c r="O77" s="2">
        <v>7.3</v>
      </c>
      <c r="P77" s="2">
        <v>0.54500000000000004</v>
      </c>
      <c r="Q77" s="2">
        <v>14</v>
      </c>
      <c r="R77" s="2">
        <v>5</v>
      </c>
      <c r="S77" s="2">
        <v>-0.7</v>
      </c>
      <c r="T77" s="2">
        <v>0.6</v>
      </c>
      <c r="U77" s="5">
        <v>7</v>
      </c>
      <c r="V77" s="51">
        <f t="shared" si="6"/>
        <v>3.1749695121951222</v>
      </c>
      <c r="W77" s="51">
        <f t="shared" si="7"/>
        <v>3.6400000000000006</v>
      </c>
      <c r="X77" s="51">
        <f t="shared" si="8"/>
        <v>11.556889024390246</v>
      </c>
      <c r="Y77" s="49">
        <f t="shared" si="9"/>
        <v>52.253039999999999</v>
      </c>
      <c r="Z77" s="9">
        <f t="shared" si="10"/>
        <v>31.904964512195122</v>
      </c>
    </row>
    <row r="78" spans="1:26" ht="15" x14ac:dyDescent="0.2">
      <c r="A78" s="2" t="s">
        <v>151</v>
      </c>
      <c r="B78" s="2" t="s">
        <v>40</v>
      </c>
      <c r="C78" s="2">
        <v>16</v>
      </c>
      <c r="D78" s="2">
        <v>73</v>
      </c>
      <c r="E78" s="2">
        <v>30</v>
      </c>
      <c r="F78" s="2">
        <v>0.50600000000000001</v>
      </c>
      <c r="G78" s="2">
        <v>0.16700000000000001</v>
      </c>
      <c r="H78" s="2">
        <v>0.78300000000000003</v>
      </c>
      <c r="I78" s="2">
        <v>8.3000000000000007</v>
      </c>
      <c r="J78" s="2">
        <v>2</v>
      </c>
      <c r="K78" s="2">
        <v>1</v>
      </c>
      <c r="L78" s="2">
        <v>1.7</v>
      </c>
      <c r="M78" s="2">
        <v>1.7</v>
      </c>
      <c r="N78" s="2">
        <v>2.6</v>
      </c>
      <c r="O78" s="2">
        <v>9.6999999999999993</v>
      </c>
      <c r="P78" s="2">
        <v>0.57299999999999995</v>
      </c>
      <c r="Q78" s="2">
        <v>15</v>
      </c>
      <c r="R78" s="2">
        <v>4.9000000000000004</v>
      </c>
      <c r="S78" s="2">
        <v>2.5</v>
      </c>
      <c r="T78" s="2">
        <v>2.5</v>
      </c>
      <c r="U78" s="5">
        <v>5</v>
      </c>
      <c r="V78" s="51">
        <f t="shared" si="6"/>
        <v>1.3353658536585364</v>
      </c>
      <c r="W78" s="51">
        <f t="shared" si="7"/>
        <v>3.96</v>
      </c>
      <c r="X78" s="51">
        <f t="shared" si="8"/>
        <v>5.288048780487804</v>
      </c>
      <c r="Y78" s="49">
        <f t="shared" si="9"/>
        <v>65.168852000000001</v>
      </c>
      <c r="Z78" s="9">
        <f t="shared" si="10"/>
        <v>35.2284503902439</v>
      </c>
    </row>
    <row r="79" spans="1:26" ht="15" x14ac:dyDescent="0.2">
      <c r="A79" s="2" t="s">
        <v>423</v>
      </c>
      <c r="B79" s="2" t="s">
        <v>19</v>
      </c>
      <c r="C79" s="2">
        <v>39</v>
      </c>
      <c r="D79" s="2">
        <v>78</v>
      </c>
      <c r="E79" s="2">
        <v>30.6</v>
      </c>
      <c r="F79" s="2">
        <v>0.438</v>
      </c>
      <c r="G79" s="2">
        <v>0.34499999999999997</v>
      </c>
      <c r="H79" s="2">
        <v>0.72699999999999998</v>
      </c>
      <c r="I79" s="2">
        <v>6.4</v>
      </c>
      <c r="J79" s="2">
        <v>1.6</v>
      </c>
      <c r="K79" s="2">
        <v>1.4</v>
      </c>
      <c r="L79" s="2">
        <v>0.3</v>
      </c>
      <c r="M79" s="2">
        <v>1.2</v>
      </c>
      <c r="N79" s="2">
        <v>2.2999999999999998</v>
      </c>
      <c r="O79" s="2">
        <v>9.1</v>
      </c>
      <c r="P79" s="2">
        <v>0.54100000000000004</v>
      </c>
      <c r="Q79" s="2">
        <v>13.9</v>
      </c>
      <c r="R79" s="2">
        <v>4.9000000000000004</v>
      </c>
      <c r="S79" s="2">
        <v>1.2</v>
      </c>
      <c r="T79" s="2">
        <v>1.9</v>
      </c>
      <c r="U79" s="5">
        <v>3</v>
      </c>
      <c r="V79" s="51">
        <f t="shared" si="6"/>
        <v>3.2873076219512201</v>
      </c>
      <c r="W79" s="51">
        <f t="shared" si="7"/>
        <v>3.3200000000000003</v>
      </c>
      <c r="X79" s="51">
        <f t="shared" si="8"/>
        <v>10.913861304878052</v>
      </c>
      <c r="Y79" s="49">
        <f t="shared" si="9"/>
        <v>51.801671999999989</v>
      </c>
      <c r="Z79" s="9">
        <f t="shared" si="10"/>
        <v>31.357766652439022</v>
      </c>
    </row>
    <row r="80" spans="1:26" ht="15" x14ac:dyDescent="0.2">
      <c r="A80" s="2" t="s">
        <v>247</v>
      </c>
      <c r="B80" s="2" t="s">
        <v>47</v>
      </c>
      <c r="C80" s="2">
        <v>32</v>
      </c>
      <c r="D80" s="2">
        <v>77</v>
      </c>
      <c r="E80" s="2">
        <v>29.5</v>
      </c>
      <c r="F80" s="2">
        <v>0.434</v>
      </c>
      <c r="G80" s="2">
        <v>0.29899999999999999</v>
      </c>
      <c r="H80" s="2">
        <v>0.83</v>
      </c>
      <c r="I80" s="2">
        <v>4.2</v>
      </c>
      <c r="J80" s="2">
        <v>6</v>
      </c>
      <c r="K80" s="2">
        <v>0.8</v>
      </c>
      <c r="L80" s="2">
        <v>0.1</v>
      </c>
      <c r="M80" s="2">
        <v>2.4</v>
      </c>
      <c r="N80" s="2">
        <v>2.2000000000000002</v>
      </c>
      <c r="O80" s="2">
        <v>14.5</v>
      </c>
      <c r="P80" s="2">
        <v>0.51100000000000001</v>
      </c>
      <c r="Q80" s="2">
        <v>24.6</v>
      </c>
      <c r="R80" s="2">
        <v>4.9000000000000004</v>
      </c>
      <c r="S80" s="2">
        <v>0.8</v>
      </c>
      <c r="T80" s="2">
        <v>1.6</v>
      </c>
      <c r="U80" s="5">
        <v>-2</v>
      </c>
      <c r="V80" s="51">
        <f t="shared" si="6"/>
        <v>4.543000000000001</v>
      </c>
      <c r="W80" s="51">
        <f t="shared" si="7"/>
        <v>2.2000000000000006</v>
      </c>
      <c r="X80" s="51">
        <f t="shared" si="8"/>
        <v>9.9946000000000055</v>
      </c>
      <c r="Y80" s="49">
        <f t="shared" si="9"/>
        <v>60.212460000000007</v>
      </c>
      <c r="Z80" s="9">
        <f t="shared" si="10"/>
        <v>35.103530000000006</v>
      </c>
    </row>
    <row r="81" spans="1:26" ht="15" x14ac:dyDescent="0.2">
      <c r="A81" s="2" t="s">
        <v>160</v>
      </c>
      <c r="B81" s="2" t="s">
        <v>18</v>
      </c>
      <c r="C81" s="2">
        <v>45</v>
      </c>
      <c r="D81" s="2">
        <v>27</v>
      </c>
      <c r="E81" s="2">
        <v>33.799999999999997</v>
      </c>
      <c r="F81" s="2">
        <v>0.51</v>
      </c>
      <c r="G81" s="2">
        <v>0.40300000000000002</v>
      </c>
      <c r="H81" s="2">
        <v>0.85399999999999998</v>
      </c>
      <c r="I81" s="2">
        <v>6.6</v>
      </c>
      <c r="J81" s="2">
        <v>4.0999999999999996</v>
      </c>
      <c r="K81" s="2">
        <v>0.9</v>
      </c>
      <c r="L81" s="2">
        <v>0.9</v>
      </c>
      <c r="M81" s="2">
        <v>2.7</v>
      </c>
      <c r="N81" s="2">
        <v>1.5</v>
      </c>
      <c r="O81" s="2">
        <v>25.4</v>
      </c>
      <c r="P81" s="2">
        <v>0.63300000000000001</v>
      </c>
      <c r="Q81" s="2">
        <v>29.1</v>
      </c>
      <c r="R81" s="2">
        <v>4.8</v>
      </c>
      <c r="S81" s="2">
        <v>6.1</v>
      </c>
      <c r="T81" s="2">
        <v>1.9</v>
      </c>
      <c r="U81" s="5">
        <v>16</v>
      </c>
      <c r="V81" s="51">
        <f t="shared" si="6"/>
        <v>3.0362035060975607</v>
      </c>
      <c r="W81" s="51">
        <f t="shared" si="7"/>
        <v>5.88</v>
      </c>
      <c r="X81" s="51">
        <f t="shared" si="8"/>
        <v>17.852876615853656</v>
      </c>
      <c r="Y81" s="49">
        <f t="shared" si="9"/>
        <v>33.856055999999988</v>
      </c>
      <c r="Z81" s="9">
        <f t="shared" si="10"/>
        <v>25.85446630792682</v>
      </c>
    </row>
    <row r="82" spans="1:26" ht="15" x14ac:dyDescent="0.2">
      <c r="A82" s="2" t="s">
        <v>279</v>
      </c>
      <c r="B82" s="2" t="s">
        <v>30</v>
      </c>
      <c r="C82" s="2">
        <v>55</v>
      </c>
      <c r="D82" s="2">
        <v>77</v>
      </c>
      <c r="E82" s="2">
        <v>30.6</v>
      </c>
      <c r="F82" s="2">
        <v>0.44800000000000001</v>
      </c>
      <c r="G82" s="2">
        <v>0.40200000000000002</v>
      </c>
      <c r="H82" s="2">
        <v>0.86</v>
      </c>
      <c r="I82" s="2">
        <v>2.2999999999999998</v>
      </c>
      <c r="J82" s="2">
        <v>2</v>
      </c>
      <c r="K82" s="2">
        <v>1</v>
      </c>
      <c r="L82" s="2">
        <v>0.2</v>
      </c>
      <c r="M82" s="2">
        <v>1</v>
      </c>
      <c r="N82" s="2">
        <v>1.7</v>
      </c>
      <c r="O82" s="2">
        <v>10.1</v>
      </c>
      <c r="P82" s="2">
        <v>0.55500000000000005</v>
      </c>
      <c r="Q82" s="2">
        <v>15.2</v>
      </c>
      <c r="R82" s="2">
        <v>4.8</v>
      </c>
      <c r="S82" s="2">
        <v>0.5</v>
      </c>
      <c r="T82" s="2">
        <v>1.5</v>
      </c>
      <c r="U82" s="5">
        <v>3</v>
      </c>
      <c r="V82" s="51">
        <f t="shared" si="6"/>
        <v>5.0045304878048791</v>
      </c>
      <c r="W82" s="51">
        <f t="shared" si="7"/>
        <v>3.12</v>
      </c>
      <c r="X82" s="51">
        <f t="shared" si="8"/>
        <v>15.614135121951223</v>
      </c>
      <c r="Y82" s="49">
        <f t="shared" si="9"/>
        <v>37.777740000000001</v>
      </c>
      <c r="Z82" s="9">
        <f t="shared" si="10"/>
        <v>26.695937560975612</v>
      </c>
    </row>
    <row r="83" spans="1:26" ht="15" x14ac:dyDescent="0.2">
      <c r="A83" s="2" t="s">
        <v>363</v>
      </c>
      <c r="B83" s="2" t="s">
        <v>27</v>
      </c>
      <c r="C83" s="2">
        <v>38</v>
      </c>
      <c r="D83" s="2">
        <v>82</v>
      </c>
      <c r="E83" s="2">
        <v>21.3</v>
      </c>
      <c r="F83" s="2">
        <v>0.57299999999999995</v>
      </c>
      <c r="G83" s="2">
        <v>0</v>
      </c>
      <c r="H83" s="2">
        <v>0.495</v>
      </c>
      <c r="I83" s="2">
        <v>6.2</v>
      </c>
      <c r="J83" s="2">
        <v>0.9</v>
      </c>
      <c r="K83" s="2">
        <v>0.8</v>
      </c>
      <c r="L83" s="2">
        <v>0.8</v>
      </c>
      <c r="M83" s="2">
        <v>1.3</v>
      </c>
      <c r="N83" s="2">
        <v>2.5</v>
      </c>
      <c r="O83" s="2">
        <v>8.6999999999999993</v>
      </c>
      <c r="P83" s="2">
        <v>0.56999999999999995</v>
      </c>
      <c r="Q83" s="2">
        <v>19.2</v>
      </c>
      <c r="R83" s="2">
        <v>4.8</v>
      </c>
      <c r="S83" s="2">
        <v>0.8</v>
      </c>
      <c r="T83" s="2">
        <v>1.2</v>
      </c>
      <c r="U83" s="5">
        <v>6</v>
      </c>
      <c r="V83" s="51">
        <f t="shared" si="6"/>
        <v>3.2376</v>
      </c>
      <c r="W83" s="51">
        <f t="shared" si="7"/>
        <v>3.6</v>
      </c>
      <c r="X83" s="51">
        <f t="shared" si="8"/>
        <v>11.65536</v>
      </c>
      <c r="Y83" s="49">
        <f t="shared" si="9"/>
        <v>48.376719999999999</v>
      </c>
      <c r="Z83" s="9">
        <f t="shared" si="10"/>
        <v>30.01604</v>
      </c>
    </row>
    <row r="84" spans="1:26" ht="15" x14ac:dyDescent="0.2">
      <c r="A84" s="2" t="s">
        <v>187</v>
      </c>
      <c r="B84" s="2" t="s">
        <v>25</v>
      </c>
      <c r="C84" s="2">
        <v>50</v>
      </c>
      <c r="D84" s="2">
        <v>62</v>
      </c>
      <c r="E84" s="2">
        <v>27.3</v>
      </c>
      <c r="F84" s="2">
        <v>0.502</v>
      </c>
      <c r="G84" s="2"/>
      <c r="H84" s="2">
        <v>0.71699999999999997</v>
      </c>
      <c r="I84" s="2">
        <v>6.4</v>
      </c>
      <c r="J84" s="2">
        <v>1.1000000000000001</v>
      </c>
      <c r="K84" s="2">
        <v>0.6</v>
      </c>
      <c r="L84" s="2">
        <v>1.2</v>
      </c>
      <c r="M84" s="2">
        <v>1.2</v>
      </c>
      <c r="N84" s="2">
        <v>2.6</v>
      </c>
      <c r="O84" s="2">
        <v>10.3</v>
      </c>
      <c r="P84" s="2">
        <v>0.54500000000000004</v>
      </c>
      <c r="Q84" s="2">
        <v>17.600000000000001</v>
      </c>
      <c r="R84" s="2">
        <v>4.8</v>
      </c>
      <c r="S84" s="2">
        <v>0.6</v>
      </c>
      <c r="T84" s="2">
        <v>1.1000000000000001</v>
      </c>
      <c r="U84" s="5">
        <v>8</v>
      </c>
      <c r="V84" s="51">
        <f t="shared" si="6"/>
        <v>3.7842682926829267</v>
      </c>
      <c r="W84" s="51">
        <f t="shared" si="7"/>
        <v>3.96</v>
      </c>
      <c r="X84" s="51">
        <f t="shared" si="8"/>
        <v>14.98570243902439</v>
      </c>
      <c r="Y84" s="49">
        <f t="shared" si="9"/>
        <v>41.027879999999996</v>
      </c>
      <c r="Z84" s="9">
        <f t="shared" si="10"/>
        <v>28.006791219512195</v>
      </c>
    </row>
    <row r="85" spans="1:26" ht="15" x14ac:dyDescent="0.2">
      <c r="A85" s="2" t="s">
        <v>210</v>
      </c>
      <c r="B85" s="2" t="s">
        <v>36</v>
      </c>
      <c r="C85" s="2">
        <v>25</v>
      </c>
      <c r="D85" s="2">
        <v>68</v>
      </c>
      <c r="E85" s="2">
        <v>34.799999999999997</v>
      </c>
      <c r="F85" s="2">
        <v>0.46600000000000003</v>
      </c>
      <c r="G85" s="2">
        <v>0.36399999999999999</v>
      </c>
      <c r="H85" s="2">
        <v>0.78800000000000003</v>
      </c>
      <c r="I85" s="2">
        <v>6.3</v>
      </c>
      <c r="J85" s="2">
        <v>1.8</v>
      </c>
      <c r="K85" s="2">
        <v>1</v>
      </c>
      <c r="L85" s="2">
        <v>0.5</v>
      </c>
      <c r="M85" s="2">
        <v>1.7</v>
      </c>
      <c r="N85" s="2">
        <v>2</v>
      </c>
      <c r="O85" s="2">
        <v>17.100000000000001</v>
      </c>
      <c r="P85" s="2">
        <v>0.55100000000000005</v>
      </c>
      <c r="Q85" s="2">
        <v>22.5</v>
      </c>
      <c r="R85" s="2">
        <v>4.8</v>
      </c>
      <c r="S85" s="2">
        <v>-0.3</v>
      </c>
      <c r="T85" s="2">
        <v>1</v>
      </c>
      <c r="U85" s="5">
        <v>-1</v>
      </c>
      <c r="V85" s="51">
        <f t="shared" si="6"/>
        <v>3.3818597560975614</v>
      </c>
      <c r="W85" s="51">
        <f t="shared" si="7"/>
        <v>2.1199999999999997</v>
      </c>
      <c r="X85" s="51">
        <f t="shared" si="8"/>
        <v>7.1695426829268287</v>
      </c>
      <c r="Y85" s="49">
        <f t="shared" si="9"/>
        <v>55.711312000000007</v>
      </c>
      <c r="Z85" s="9">
        <f t="shared" si="10"/>
        <v>31.440427341463419</v>
      </c>
    </row>
    <row r="86" spans="1:26" ht="15" x14ac:dyDescent="0.2">
      <c r="A86" s="2" t="s">
        <v>487</v>
      </c>
      <c r="B86" s="2" t="s">
        <v>37</v>
      </c>
      <c r="C86" s="2">
        <v>33</v>
      </c>
      <c r="D86" s="2">
        <v>65</v>
      </c>
      <c r="E86" s="2">
        <v>30.6</v>
      </c>
      <c r="F86" s="2">
        <v>0.48099999999999998</v>
      </c>
      <c r="G86" s="2">
        <v>0.4</v>
      </c>
      <c r="H86" s="2">
        <v>0.65500000000000003</v>
      </c>
      <c r="I86" s="2">
        <v>8.4</v>
      </c>
      <c r="J86" s="2">
        <v>1.7</v>
      </c>
      <c r="K86" s="2">
        <v>0.7</v>
      </c>
      <c r="L86" s="2">
        <v>1.3</v>
      </c>
      <c r="M86" s="2">
        <v>1</v>
      </c>
      <c r="N86" s="2">
        <v>2.1</v>
      </c>
      <c r="O86" s="2">
        <v>16.600000000000001</v>
      </c>
      <c r="P86" s="2">
        <v>0.5</v>
      </c>
      <c r="Q86" s="2">
        <v>26.3</v>
      </c>
      <c r="R86" s="2">
        <v>4.7</v>
      </c>
      <c r="S86" s="2">
        <v>0.2</v>
      </c>
      <c r="T86" s="2">
        <v>1.1000000000000001</v>
      </c>
      <c r="U86" s="5">
        <v>1</v>
      </c>
      <c r="V86" s="51">
        <f t="shared" si="6"/>
        <v>4.3858056402439027</v>
      </c>
      <c r="W86" s="51">
        <f t="shared" si="7"/>
        <v>2.5200000000000005</v>
      </c>
      <c r="X86" s="51">
        <f t="shared" si="8"/>
        <v>11.052230213414637</v>
      </c>
      <c r="Y86" s="49">
        <f t="shared" si="9"/>
        <v>61.957999999999991</v>
      </c>
      <c r="Z86" s="9">
        <f t="shared" si="10"/>
        <v>36.505115106707315</v>
      </c>
    </row>
    <row r="87" spans="1:26" ht="15" x14ac:dyDescent="0.2">
      <c r="A87" s="2" t="s">
        <v>330</v>
      </c>
      <c r="B87" s="2" t="s">
        <v>34</v>
      </c>
      <c r="C87" s="2">
        <v>56</v>
      </c>
      <c r="D87" s="2">
        <v>71</v>
      </c>
      <c r="E87" s="2">
        <v>28.7</v>
      </c>
      <c r="F87" s="2">
        <v>0.504</v>
      </c>
      <c r="G87" s="2">
        <v>0.36799999999999999</v>
      </c>
      <c r="H87" s="2">
        <v>0.60199999999999998</v>
      </c>
      <c r="I87" s="2">
        <v>5.9</v>
      </c>
      <c r="J87" s="2">
        <v>1.8</v>
      </c>
      <c r="K87" s="2">
        <v>0.8</v>
      </c>
      <c r="L87" s="2">
        <v>0.5</v>
      </c>
      <c r="M87" s="2">
        <v>1.7</v>
      </c>
      <c r="N87" s="2">
        <v>2.9</v>
      </c>
      <c r="O87" s="2">
        <v>12</v>
      </c>
      <c r="P87" s="2">
        <v>0.55300000000000005</v>
      </c>
      <c r="Q87" s="2">
        <v>19.100000000000001</v>
      </c>
      <c r="R87" s="2">
        <v>4.7</v>
      </c>
      <c r="S87" s="2">
        <v>-0.1</v>
      </c>
      <c r="T87" s="2">
        <v>1</v>
      </c>
      <c r="U87" s="5">
        <v>2</v>
      </c>
      <c r="V87" s="51">
        <f t="shared" si="6"/>
        <v>5.5374083333333335</v>
      </c>
      <c r="W87" s="51">
        <f t="shared" si="7"/>
        <v>2.68</v>
      </c>
      <c r="X87" s="51">
        <f t="shared" si="8"/>
        <v>14.840254333333334</v>
      </c>
      <c r="Y87" s="49">
        <f t="shared" si="9"/>
        <v>44.633440000000007</v>
      </c>
      <c r="Z87" s="9">
        <f t="shared" si="10"/>
        <v>29.736847166666671</v>
      </c>
    </row>
    <row r="88" spans="1:26" ht="15" x14ac:dyDescent="0.2">
      <c r="A88" s="2" t="s">
        <v>166</v>
      </c>
      <c r="B88" s="2" t="s">
        <v>44</v>
      </c>
      <c r="C88" s="2">
        <v>45</v>
      </c>
      <c r="D88" s="2">
        <v>79</v>
      </c>
      <c r="E88" s="2">
        <v>34.1</v>
      </c>
      <c r="F88" s="2">
        <v>0.44700000000000001</v>
      </c>
      <c r="G88" s="2">
        <v>0.30399999999999999</v>
      </c>
      <c r="H88" s="2">
        <v>0.69399999999999995</v>
      </c>
      <c r="I88" s="2">
        <v>5.3</v>
      </c>
      <c r="J88" s="2">
        <v>6.6</v>
      </c>
      <c r="K88" s="2">
        <v>1.3</v>
      </c>
      <c r="L88" s="2">
        <v>0.5</v>
      </c>
      <c r="M88" s="2">
        <v>3.1</v>
      </c>
      <c r="N88" s="2">
        <v>2.5</v>
      </c>
      <c r="O88" s="2">
        <v>16.600000000000001</v>
      </c>
      <c r="P88" s="2">
        <v>0.50800000000000001</v>
      </c>
      <c r="Q88" s="2">
        <v>26.1</v>
      </c>
      <c r="R88" s="2">
        <v>4.5999999999999996</v>
      </c>
      <c r="S88" s="2">
        <v>1.9</v>
      </c>
      <c r="T88" s="2">
        <v>2.6</v>
      </c>
      <c r="U88" s="5">
        <v>-4</v>
      </c>
      <c r="V88" s="51">
        <f t="shared" si="6"/>
        <v>8.0385811737804875</v>
      </c>
      <c r="W88" s="51">
        <f t="shared" si="7"/>
        <v>2.08</v>
      </c>
      <c r="X88" s="51">
        <f t="shared" si="8"/>
        <v>16.720248841463416</v>
      </c>
      <c r="Y88" s="49">
        <f t="shared" si="9"/>
        <v>77.397247999999976</v>
      </c>
      <c r="Z88" s="9">
        <f t="shared" si="10"/>
        <v>47.058748420731696</v>
      </c>
    </row>
    <row r="89" spans="1:26" ht="15" x14ac:dyDescent="0.2">
      <c r="A89" s="2" t="s">
        <v>328</v>
      </c>
      <c r="B89" s="2" t="s">
        <v>19</v>
      </c>
      <c r="C89" s="2">
        <v>39</v>
      </c>
      <c r="D89" s="2">
        <v>82</v>
      </c>
      <c r="E89" s="2">
        <v>31.5</v>
      </c>
      <c r="F89" s="2">
        <v>0.46500000000000002</v>
      </c>
      <c r="G89" s="2">
        <v>0.318</v>
      </c>
      <c r="H89" s="2">
        <v>0.76300000000000001</v>
      </c>
      <c r="I89" s="2">
        <v>6.2</v>
      </c>
      <c r="J89" s="2">
        <v>2.2999999999999998</v>
      </c>
      <c r="K89" s="2">
        <v>1.2</v>
      </c>
      <c r="L89" s="2">
        <v>0.5</v>
      </c>
      <c r="M89" s="2">
        <v>2.1</v>
      </c>
      <c r="N89" s="2">
        <v>3</v>
      </c>
      <c r="O89" s="2">
        <v>15.3</v>
      </c>
      <c r="P89" s="2">
        <v>0.52300000000000002</v>
      </c>
      <c r="Q89" s="2">
        <v>23.3</v>
      </c>
      <c r="R89" s="2">
        <v>4.5999999999999996</v>
      </c>
      <c r="S89" s="2">
        <v>-0.2</v>
      </c>
      <c r="T89" s="2">
        <v>1.2</v>
      </c>
      <c r="U89" s="5">
        <v>-3</v>
      </c>
      <c r="V89" s="51">
        <f t="shared" si="6"/>
        <v>5.9633437499999999</v>
      </c>
      <c r="W89" s="51">
        <f t="shared" si="7"/>
        <v>1.7199999999999998</v>
      </c>
      <c r="X89" s="51">
        <f t="shared" si="8"/>
        <v>10.256951249999998</v>
      </c>
      <c r="Y89" s="49">
        <f t="shared" si="9"/>
        <v>61.965432</v>
      </c>
      <c r="Z89" s="9">
        <f t="shared" si="10"/>
        <v>36.111191624999996</v>
      </c>
    </row>
    <row r="90" spans="1:26" ht="15" x14ac:dyDescent="0.2">
      <c r="A90" s="2" t="s">
        <v>434</v>
      </c>
      <c r="B90" s="2" t="s">
        <v>37</v>
      </c>
      <c r="C90" s="2">
        <v>33</v>
      </c>
      <c r="D90" s="2">
        <v>62</v>
      </c>
      <c r="E90" s="2">
        <v>34.200000000000003</v>
      </c>
      <c r="F90" s="2">
        <v>0.38500000000000001</v>
      </c>
      <c r="G90" s="2">
        <v>0.30399999999999999</v>
      </c>
      <c r="H90" s="2">
        <v>0.82699999999999996</v>
      </c>
      <c r="I90" s="2">
        <v>3.5</v>
      </c>
      <c r="J90" s="2">
        <v>5.0999999999999996</v>
      </c>
      <c r="K90" s="2">
        <v>1.4</v>
      </c>
      <c r="L90" s="2">
        <v>0.5</v>
      </c>
      <c r="M90" s="2">
        <v>1.6</v>
      </c>
      <c r="N90" s="2">
        <v>1.5</v>
      </c>
      <c r="O90" s="2">
        <v>17.3</v>
      </c>
      <c r="P90" s="2">
        <v>0.48599999999999999</v>
      </c>
      <c r="Q90" s="2">
        <v>25.9</v>
      </c>
      <c r="R90" s="2">
        <v>4.5</v>
      </c>
      <c r="S90" s="2">
        <v>2.2000000000000002</v>
      </c>
      <c r="T90" s="2">
        <v>2.2999999999999998</v>
      </c>
      <c r="U90" s="5">
        <v>-1</v>
      </c>
      <c r="V90" s="51">
        <f t="shared" si="6"/>
        <v>4.604435670731708</v>
      </c>
      <c r="W90" s="51">
        <f t="shared" si="7"/>
        <v>2.5199999999999996</v>
      </c>
      <c r="X90" s="51">
        <f t="shared" si="8"/>
        <v>11.603177890243902</v>
      </c>
      <c r="Y90" s="49">
        <f t="shared" si="9"/>
        <v>56.687343999999996</v>
      </c>
      <c r="Z90" s="9">
        <f t="shared" si="10"/>
        <v>34.145260945121947</v>
      </c>
    </row>
    <row r="91" spans="1:26" ht="15" x14ac:dyDescent="0.2">
      <c r="A91" s="2" t="s">
        <v>268</v>
      </c>
      <c r="B91" s="2" t="s">
        <v>47</v>
      </c>
      <c r="C91" s="2">
        <v>32</v>
      </c>
      <c r="D91" s="2">
        <v>63</v>
      </c>
      <c r="E91" s="2">
        <v>32.299999999999997</v>
      </c>
      <c r="F91" s="2">
        <v>0.42199999999999999</v>
      </c>
      <c r="G91" s="2">
        <v>0.38900000000000001</v>
      </c>
      <c r="H91" s="2">
        <v>0.874</v>
      </c>
      <c r="I91" s="2">
        <v>3.9</v>
      </c>
      <c r="J91" s="2">
        <v>5.2</v>
      </c>
      <c r="K91" s="2">
        <v>1.4</v>
      </c>
      <c r="L91" s="2">
        <v>0.2</v>
      </c>
      <c r="M91" s="2">
        <v>3</v>
      </c>
      <c r="N91" s="2">
        <v>1.8</v>
      </c>
      <c r="O91" s="2">
        <v>17</v>
      </c>
      <c r="P91" s="2">
        <v>0.54300000000000004</v>
      </c>
      <c r="Q91" s="2">
        <v>25.9</v>
      </c>
      <c r="R91" s="2">
        <v>4.5</v>
      </c>
      <c r="S91" s="2">
        <v>1.1000000000000001</v>
      </c>
      <c r="T91" s="2">
        <v>1.6</v>
      </c>
      <c r="U91" s="5">
        <v>-1</v>
      </c>
      <c r="V91" s="51">
        <f t="shared" si="6"/>
        <v>4.2848707317073167</v>
      </c>
      <c r="W91" s="51">
        <f t="shared" si="7"/>
        <v>2.2400000000000002</v>
      </c>
      <c r="X91" s="51">
        <f t="shared" si="8"/>
        <v>9.5981104390243903</v>
      </c>
      <c r="Y91" s="49">
        <f t="shared" si="9"/>
        <v>54.711719999999993</v>
      </c>
      <c r="Z91" s="9">
        <f t="shared" si="10"/>
        <v>32.154915219512191</v>
      </c>
    </row>
    <row r="92" spans="1:26" ht="15" x14ac:dyDescent="0.2">
      <c r="A92" s="2" t="s">
        <v>262</v>
      </c>
      <c r="B92" s="2" t="s">
        <v>24</v>
      </c>
      <c r="C92" s="2">
        <v>55</v>
      </c>
      <c r="D92" s="2">
        <v>79</v>
      </c>
      <c r="E92" s="2">
        <v>18.3</v>
      </c>
      <c r="F92" s="2">
        <v>0.504</v>
      </c>
      <c r="G92" s="2">
        <v>0.36399999999999999</v>
      </c>
      <c r="H92" s="2">
        <v>0.73399999999999999</v>
      </c>
      <c r="I92" s="2">
        <v>2.4</v>
      </c>
      <c r="J92" s="2">
        <v>2.4</v>
      </c>
      <c r="K92" s="2">
        <v>0.6</v>
      </c>
      <c r="L92" s="2">
        <v>0.2</v>
      </c>
      <c r="M92" s="2">
        <v>0.8</v>
      </c>
      <c r="N92" s="2">
        <v>1.3</v>
      </c>
      <c r="O92" s="2">
        <v>6.8</v>
      </c>
      <c r="P92" s="2">
        <v>0.56399999999999995</v>
      </c>
      <c r="Q92" s="2">
        <v>17</v>
      </c>
      <c r="R92" s="2">
        <v>4.5</v>
      </c>
      <c r="S92" s="2">
        <v>0.7</v>
      </c>
      <c r="T92" s="2">
        <v>1</v>
      </c>
      <c r="U92" s="5">
        <v>11</v>
      </c>
      <c r="V92" s="51">
        <f t="shared" si="6"/>
        <v>3.4342721036585369</v>
      </c>
      <c r="W92" s="51">
        <f t="shared" si="7"/>
        <v>4.4000000000000004</v>
      </c>
      <c r="X92" s="51">
        <f t="shared" si="8"/>
        <v>15.110797256097563</v>
      </c>
      <c r="Y92" s="49">
        <f t="shared" si="9"/>
        <v>33.544031999999994</v>
      </c>
      <c r="Z92" s="9">
        <f t="shared" si="10"/>
        <v>24.327414628048778</v>
      </c>
    </row>
    <row r="93" spans="1:26" ht="15" x14ac:dyDescent="0.2">
      <c r="A93" s="2" t="s">
        <v>621</v>
      </c>
      <c r="B93" s="2" t="s">
        <v>31</v>
      </c>
      <c r="C93" s="2">
        <v>38</v>
      </c>
      <c r="D93" s="2">
        <v>81</v>
      </c>
      <c r="E93" s="2">
        <v>20.5</v>
      </c>
      <c r="F93" s="2">
        <v>0.46700000000000003</v>
      </c>
      <c r="G93" s="2">
        <v>0.25</v>
      </c>
      <c r="H93" s="2">
        <v>0.69899999999999995</v>
      </c>
      <c r="I93" s="2">
        <v>6.5</v>
      </c>
      <c r="J93" s="2">
        <v>1.3</v>
      </c>
      <c r="K93" s="2">
        <v>0.6</v>
      </c>
      <c r="L93" s="2">
        <v>0.2</v>
      </c>
      <c r="M93" s="2">
        <v>1.2</v>
      </c>
      <c r="N93" s="2">
        <v>2.4</v>
      </c>
      <c r="O93" s="2">
        <v>9.4</v>
      </c>
      <c r="P93" s="2">
        <v>0.51500000000000001</v>
      </c>
      <c r="Q93" s="2">
        <v>22.8</v>
      </c>
      <c r="R93" s="2">
        <v>4.4000000000000004</v>
      </c>
      <c r="S93" s="2">
        <v>-0.7</v>
      </c>
      <c r="T93" s="2">
        <v>0.5</v>
      </c>
      <c r="U93" s="5">
        <v>3</v>
      </c>
      <c r="V93" s="51">
        <f t="shared" si="6"/>
        <v>3.6551250000000004</v>
      </c>
      <c r="W93" s="51">
        <f t="shared" si="7"/>
        <v>2.5600000000000005</v>
      </c>
      <c r="X93" s="51">
        <f t="shared" si="8"/>
        <v>9.3571200000000037</v>
      </c>
      <c r="Y93" s="49">
        <f t="shared" si="9"/>
        <v>43.386839999999999</v>
      </c>
      <c r="Z93" s="9">
        <f t="shared" si="10"/>
        <v>26.371980000000001</v>
      </c>
    </row>
    <row r="94" spans="1:26" ht="15" x14ac:dyDescent="0.2">
      <c r="A94" s="2" t="s">
        <v>565</v>
      </c>
      <c r="B94" s="2" t="s">
        <v>45</v>
      </c>
      <c r="C94" s="2">
        <v>56</v>
      </c>
      <c r="D94" s="2">
        <v>76</v>
      </c>
      <c r="E94" s="2">
        <v>29.9</v>
      </c>
      <c r="F94" s="2">
        <v>0.44400000000000001</v>
      </c>
      <c r="G94" s="2">
        <v>0.36199999999999999</v>
      </c>
      <c r="H94" s="2">
        <v>0.77900000000000003</v>
      </c>
      <c r="I94" s="2">
        <v>4</v>
      </c>
      <c r="J94" s="2">
        <v>1.5</v>
      </c>
      <c r="K94" s="2">
        <v>0.9</v>
      </c>
      <c r="L94" s="2">
        <v>0.7</v>
      </c>
      <c r="M94" s="2">
        <v>1.1000000000000001</v>
      </c>
      <c r="N94" s="2">
        <v>3.2</v>
      </c>
      <c r="O94" s="2">
        <v>10.1</v>
      </c>
      <c r="P94" s="2">
        <v>0.57399999999999995</v>
      </c>
      <c r="Q94" s="2">
        <v>14.9</v>
      </c>
      <c r="R94" s="2">
        <v>4.3</v>
      </c>
      <c r="S94" s="2">
        <v>1.6</v>
      </c>
      <c r="T94" s="2">
        <v>2.1</v>
      </c>
      <c r="U94" s="5">
        <v>1</v>
      </c>
      <c r="V94" s="51">
        <f t="shared" si="6"/>
        <v>4.817303252032521</v>
      </c>
      <c r="W94" s="51">
        <f t="shared" si="7"/>
        <v>2.7600000000000002</v>
      </c>
      <c r="X94" s="51">
        <f t="shared" si="8"/>
        <v>13.295756975609759</v>
      </c>
      <c r="Y94" s="49">
        <f t="shared" si="9"/>
        <v>40.576096</v>
      </c>
      <c r="Z94" s="9">
        <f t="shared" si="10"/>
        <v>26.935926487804878</v>
      </c>
    </row>
    <row r="95" spans="1:26" ht="15" x14ac:dyDescent="0.2">
      <c r="A95" s="2" t="s">
        <v>534</v>
      </c>
      <c r="B95" s="2" t="s">
        <v>31</v>
      </c>
      <c r="C95" s="2">
        <v>38</v>
      </c>
      <c r="D95" s="2">
        <v>66</v>
      </c>
      <c r="E95" s="2">
        <v>28.7</v>
      </c>
      <c r="F95" s="2">
        <v>0.47099999999999997</v>
      </c>
      <c r="G95" s="2">
        <v>0.2</v>
      </c>
      <c r="H95" s="2">
        <v>0.73899999999999999</v>
      </c>
      <c r="I95" s="2">
        <v>6.8</v>
      </c>
      <c r="J95" s="2">
        <v>3.4</v>
      </c>
      <c r="K95" s="2">
        <v>0.7</v>
      </c>
      <c r="L95" s="2">
        <v>0.7</v>
      </c>
      <c r="M95" s="2">
        <v>1.8</v>
      </c>
      <c r="N95" s="2">
        <v>2.4</v>
      </c>
      <c r="O95" s="2">
        <v>11.7</v>
      </c>
      <c r="P95" s="2">
        <v>0.50800000000000001</v>
      </c>
      <c r="Q95" s="2">
        <v>21</v>
      </c>
      <c r="R95" s="2">
        <v>4.3</v>
      </c>
      <c r="S95" s="2">
        <v>1.7</v>
      </c>
      <c r="T95" s="2">
        <v>1.8</v>
      </c>
      <c r="U95" s="5">
        <v>1</v>
      </c>
      <c r="V95" s="51">
        <f t="shared" si="6"/>
        <v>3.8403749999999999</v>
      </c>
      <c r="W95" s="51">
        <f t="shared" si="7"/>
        <v>2.64</v>
      </c>
      <c r="X95" s="51">
        <f t="shared" si="8"/>
        <v>10.138590000000001</v>
      </c>
      <c r="Y95" s="49">
        <f t="shared" si="9"/>
        <v>50.697504000000009</v>
      </c>
      <c r="Z95" s="9">
        <f t="shared" si="10"/>
        <v>30.418047000000005</v>
      </c>
    </row>
    <row r="96" spans="1:26" ht="15" x14ac:dyDescent="0.2">
      <c r="A96" s="2" t="s">
        <v>543</v>
      </c>
      <c r="B96" s="2" t="s">
        <v>37</v>
      </c>
      <c r="C96" s="2">
        <v>33</v>
      </c>
      <c r="D96" s="2">
        <v>78</v>
      </c>
      <c r="E96" s="2">
        <v>26.1</v>
      </c>
      <c r="F96" s="2">
        <v>0.42399999999999999</v>
      </c>
      <c r="G96" s="2">
        <v>0.35799999999999998</v>
      </c>
      <c r="H96" s="2">
        <v>0.71299999999999997</v>
      </c>
      <c r="I96" s="2">
        <v>4.9000000000000004</v>
      </c>
      <c r="J96" s="2">
        <v>1.3</v>
      </c>
      <c r="K96" s="2">
        <v>0.9</v>
      </c>
      <c r="L96" s="2">
        <v>0.5</v>
      </c>
      <c r="M96" s="2">
        <v>0.8</v>
      </c>
      <c r="N96" s="2">
        <v>1.9</v>
      </c>
      <c r="O96" s="2">
        <v>7.4</v>
      </c>
      <c r="P96" s="2">
        <v>0.54100000000000004</v>
      </c>
      <c r="Q96" s="2">
        <v>13.3</v>
      </c>
      <c r="R96" s="2">
        <v>4.3</v>
      </c>
      <c r="S96" s="2">
        <v>1</v>
      </c>
      <c r="T96" s="2">
        <v>1.5</v>
      </c>
      <c r="U96" s="5">
        <v>3</v>
      </c>
      <c r="V96" s="51">
        <f t="shared" si="6"/>
        <v>2.2701032012195128</v>
      </c>
      <c r="W96" s="51">
        <f t="shared" si="7"/>
        <v>2.9200000000000004</v>
      </c>
      <c r="X96" s="51">
        <f t="shared" si="8"/>
        <v>6.6287013475609786</v>
      </c>
      <c r="Y96" s="49">
        <f t="shared" si="9"/>
        <v>41.600207999999995</v>
      </c>
      <c r="Z96" s="9">
        <f t="shared" si="10"/>
        <v>24.114454673780486</v>
      </c>
    </row>
    <row r="97" spans="1:26" ht="15" x14ac:dyDescent="0.2">
      <c r="A97" s="2" t="s">
        <v>354</v>
      </c>
      <c r="B97" s="2" t="s">
        <v>32</v>
      </c>
      <c r="C97" s="2">
        <v>41</v>
      </c>
      <c r="D97" s="2">
        <v>73</v>
      </c>
      <c r="E97" s="2">
        <v>23.7</v>
      </c>
      <c r="F97" s="2">
        <v>0.45400000000000001</v>
      </c>
      <c r="G97" s="2">
        <v>0</v>
      </c>
      <c r="H97" s="2">
        <v>0.78800000000000003</v>
      </c>
      <c r="I97" s="2">
        <v>6.8</v>
      </c>
      <c r="J97" s="2">
        <v>2.4</v>
      </c>
      <c r="K97" s="2">
        <v>1.1000000000000001</v>
      </c>
      <c r="L97" s="2">
        <v>0.3</v>
      </c>
      <c r="M97" s="2">
        <v>1.8</v>
      </c>
      <c r="N97" s="2">
        <v>2.2999999999999998</v>
      </c>
      <c r="O97" s="2">
        <v>8.3000000000000007</v>
      </c>
      <c r="P97" s="2">
        <v>0.50600000000000001</v>
      </c>
      <c r="Q97" s="2">
        <v>19.100000000000001</v>
      </c>
      <c r="R97" s="2">
        <v>4.2</v>
      </c>
      <c r="S97" s="2">
        <v>1.4</v>
      </c>
      <c r="T97" s="2">
        <v>1.5</v>
      </c>
      <c r="U97" s="5">
        <v>3</v>
      </c>
      <c r="V97" s="51">
        <f t="shared" si="6"/>
        <v>3.4421781249999999</v>
      </c>
      <c r="W97" s="51">
        <f t="shared" si="7"/>
        <v>2.8800000000000003</v>
      </c>
      <c r="X97" s="51">
        <f t="shared" si="8"/>
        <v>9.9134730000000015</v>
      </c>
      <c r="Y97" s="49">
        <f t="shared" si="9"/>
        <v>46.894615999999999</v>
      </c>
      <c r="Z97" s="9">
        <f t="shared" si="10"/>
        <v>28.404044500000001</v>
      </c>
    </row>
    <row r="98" spans="1:26" ht="15" x14ac:dyDescent="0.2">
      <c r="A98" s="2" t="s">
        <v>207</v>
      </c>
      <c r="B98" s="2" t="s">
        <v>33</v>
      </c>
      <c r="C98" s="2">
        <v>50</v>
      </c>
      <c r="D98" s="2">
        <v>76</v>
      </c>
      <c r="E98" s="2">
        <v>22.2</v>
      </c>
      <c r="F98" s="2">
        <v>0.41799999999999998</v>
      </c>
      <c r="G98" s="2">
        <v>0.35699999999999998</v>
      </c>
      <c r="H98" s="2">
        <v>0.81499999999999995</v>
      </c>
      <c r="I98" s="2">
        <v>1.8</v>
      </c>
      <c r="J98" s="2">
        <v>3.1</v>
      </c>
      <c r="K98" s="2">
        <v>1</v>
      </c>
      <c r="L98" s="2">
        <v>0.2</v>
      </c>
      <c r="M98" s="2">
        <v>1.1000000000000001</v>
      </c>
      <c r="N98" s="2">
        <v>1.9</v>
      </c>
      <c r="O98" s="2">
        <v>8.8000000000000007</v>
      </c>
      <c r="P98" s="2">
        <v>0.55900000000000005</v>
      </c>
      <c r="Q98" s="2">
        <v>18</v>
      </c>
      <c r="R98" s="2">
        <v>4.2</v>
      </c>
      <c r="S98" s="2">
        <v>1.2</v>
      </c>
      <c r="T98" s="2">
        <v>1.3</v>
      </c>
      <c r="U98" s="5">
        <v>5</v>
      </c>
      <c r="V98" s="51">
        <f t="shared" si="6"/>
        <v>3.8579268292682927</v>
      </c>
      <c r="W98" s="51">
        <f t="shared" si="7"/>
        <v>3.2</v>
      </c>
      <c r="X98" s="51">
        <f t="shared" si="8"/>
        <v>12.345365853658537</v>
      </c>
      <c r="Y98" s="49">
        <f t="shared" si="9"/>
        <v>37.480768000000005</v>
      </c>
      <c r="Z98" s="9">
        <f t="shared" si="10"/>
        <v>24.91306692682927</v>
      </c>
    </row>
    <row r="99" spans="1:26" ht="15" x14ac:dyDescent="0.2">
      <c r="A99" s="2" t="s">
        <v>588</v>
      </c>
      <c r="B99" s="2" t="s">
        <v>31</v>
      </c>
      <c r="C99" s="2">
        <v>38</v>
      </c>
      <c r="D99" s="2">
        <v>76</v>
      </c>
      <c r="E99" s="2">
        <v>25.3</v>
      </c>
      <c r="F99" s="2">
        <v>0.44600000000000001</v>
      </c>
      <c r="G99" s="2">
        <v>0</v>
      </c>
      <c r="H99" s="2">
        <v>0.82399999999999995</v>
      </c>
      <c r="I99" s="2">
        <v>7.1</v>
      </c>
      <c r="J99" s="2">
        <v>1.1000000000000001</v>
      </c>
      <c r="K99" s="2">
        <v>0.2</v>
      </c>
      <c r="L99" s="2">
        <v>1.6</v>
      </c>
      <c r="M99" s="2">
        <v>1.4</v>
      </c>
      <c r="N99" s="2">
        <v>2.8</v>
      </c>
      <c r="O99" s="2">
        <v>10.6</v>
      </c>
      <c r="P99" s="2">
        <v>0.501</v>
      </c>
      <c r="Q99" s="2">
        <v>21.3</v>
      </c>
      <c r="R99" s="2">
        <v>4.2</v>
      </c>
      <c r="S99" s="2">
        <v>-1</v>
      </c>
      <c r="T99" s="2">
        <v>0.5</v>
      </c>
      <c r="U99" s="5">
        <v>0</v>
      </c>
      <c r="V99" s="51">
        <f t="shared" si="6"/>
        <v>3.9540506097560986</v>
      </c>
      <c r="W99" s="51">
        <f t="shared" si="7"/>
        <v>1.8800000000000001</v>
      </c>
      <c r="X99" s="51">
        <f t="shared" si="8"/>
        <v>7.4336151463414657</v>
      </c>
      <c r="Y99" s="49">
        <f t="shared" si="9"/>
        <v>50.709024000000007</v>
      </c>
      <c r="Z99" s="9">
        <f t="shared" si="10"/>
        <v>29.071319573170737</v>
      </c>
    </row>
    <row r="100" spans="1:26" ht="15" x14ac:dyDescent="0.2">
      <c r="A100" s="2" t="s">
        <v>453</v>
      </c>
      <c r="B100" s="2" t="s">
        <v>30</v>
      </c>
      <c r="C100" s="2">
        <v>55</v>
      </c>
      <c r="D100" s="2">
        <v>63</v>
      </c>
      <c r="E100" s="2">
        <v>26.2</v>
      </c>
      <c r="F100" s="2">
        <v>0.495</v>
      </c>
      <c r="G100" s="2">
        <v>0.34499999999999997</v>
      </c>
      <c r="H100" s="2">
        <v>0.627</v>
      </c>
      <c r="I100" s="2">
        <v>4.4000000000000004</v>
      </c>
      <c r="J100" s="2">
        <v>1.4</v>
      </c>
      <c r="K100" s="2">
        <v>2</v>
      </c>
      <c r="L100" s="2">
        <v>0.5</v>
      </c>
      <c r="M100" s="2">
        <v>1.4</v>
      </c>
      <c r="N100" s="2">
        <v>2.6</v>
      </c>
      <c r="O100" s="2">
        <v>8.6</v>
      </c>
      <c r="P100" s="2">
        <v>0.52800000000000002</v>
      </c>
      <c r="Q100" s="2">
        <v>16.600000000000001</v>
      </c>
      <c r="R100" s="2">
        <v>4.0999999999999996</v>
      </c>
      <c r="S100" s="2">
        <v>3.3</v>
      </c>
      <c r="T100" s="2">
        <v>2.2000000000000002</v>
      </c>
      <c r="U100" s="5">
        <v>5</v>
      </c>
      <c r="V100" s="51">
        <f t="shared" si="6"/>
        <v>3.8287545731707318</v>
      </c>
      <c r="W100" s="51">
        <f t="shared" si="7"/>
        <v>3.52</v>
      </c>
      <c r="X100" s="51">
        <f t="shared" si="8"/>
        <v>13.477216097560976</v>
      </c>
      <c r="Y100" s="49">
        <f t="shared" si="9"/>
        <v>38.860416000000008</v>
      </c>
      <c r="Z100" s="9">
        <f t="shared" si="10"/>
        <v>26.168816048780492</v>
      </c>
    </row>
    <row r="101" spans="1:26" ht="15" x14ac:dyDescent="0.2">
      <c r="A101" s="2" t="s">
        <v>252</v>
      </c>
      <c r="B101" s="2" t="s">
        <v>35</v>
      </c>
      <c r="C101" s="2">
        <v>49</v>
      </c>
      <c r="D101" s="2">
        <v>70</v>
      </c>
      <c r="E101" s="2">
        <v>19.600000000000001</v>
      </c>
      <c r="F101" s="2">
        <v>0.58899999999999997</v>
      </c>
      <c r="G101" s="2">
        <v>0.216</v>
      </c>
      <c r="H101" s="2">
        <v>0.65700000000000003</v>
      </c>
      <c r="I101" s="2">
        <v>3.7</v>
      </c>
      <c r="J101" s="2">
        <v>1.4</v>
      </c>
      <c r="K101" s="2">
        <v>0.8</v>
      </c>
      <c r="L101" s="2">
        <v>1</v>
      </c>
      <c r="M101" s="2">
        <v>1.1000000000000001</v>
      </c>
      <c r="N101" s="2">
        <v>2.2000000000000002</v>
      </c>
      <c r="O101" s="2">
        <v>7.9</v>
      </c>
      <c r="P101" s="2">
        <v>0.61699999999999999</v>
      </c>
      <c r="Q101" s="2">
        <v>17.399999999999999</v>
      </c>
      <c r="R101" s="2">
        <v>4.0999999999999996</v>
      </c>
      <c r="S101" s="2">
        <v>2.7</v>
      </c>
      <c r="T101" s="2">
        <v>1.6</v>
      </c>
      <c r="U101" s="5">
        <v>10</v>
      </c>
      <c r="V101" s="51">
        <f t="shared" si="6"/>
        <v>2.971969512195122</v>
      </c>
      <c r="W101" s="51">
        <f t="shared" si="7"/>
        <v>4.28</v>
      </c>
      <c r="X101" s="51">
        <f t="shared" si="8"/>
        <v>12.720029512195122</v>
      </c>
      <c r="Y101" s="49">
        <f t="shared" si="9"/>
        <v>37.840040000000009</v>
      </c>
      <c r="Z101" s="9">
        <f t="shared" si="10"/>
        <v>25.280034756097564</v>
      </c>
    </row>
    <row r="102" spans="1:26" ht="15" x14ac:dyDescent="0.2">
      <c r="A102" s="2" t="s">
        <v>492</v>
      </c>
      <c r="B102" s="2" t="s">
        <v>27</v>
      </c>
      <c r="C102" s="2">
        <v>38</v>
      </c>
      <c r="D102" s="2">
        <v>80</v>
      </c>
      <c r="E102" s="2">
        <v>34.9</v>
      </c>
      <c r="F102" s="2">
        <v>0.435</v>
      </c>
      <c r="G102" s="2">
        <v>0.35899999999999999</v>
      </c>
      <c r="H102" s="2">
        <v>0.80100000000000005</v>
      </c>
      <c r="I102" s="2">
        <v>4.8</v>
      </c>
      <c r="J102" s="2">
        <v>3.7</v>
      </c>
      <c r="K102" s="2">
        <v>0.7</v>
      </c>
      <c r="L102" s="2">
        <v>0.2</v>
      </c>
      <c r="M102" s="2">
        <v>1.7</v>
      </c>
      <c r="N102" s="2">
        <v>1.5</v>
      </c>
      <c r="O102" s="2">
        <v>14.4</v>
      </c>
      <c r="P102" s="2">
        <v>0.52300000000000002</v>
      </c>
      <c r="Q102" s="2">
        <v>20.3</v>
      </c>
      <c r="R102" s="2">
        <v>4.0999999999999996</v>
      </c>
      <c r="S102" s="2">
        <v>0.2</v>
      </c>
      <c r="T102" s="2">
        <v>1.5</v>
      </c>
      <c r="U102" s="5">
        <v>-5</v>
      </c>
      <c r="V102" s="51">
        <f t="shared" si="6"/>
        <v>5.4719227642276422</v>
      </c>
      <c r="W102" s="51">
        <f t="shared" si="7"/>
        <v>1.2400000000000002</v>
      </c>
      <c r="X102" s="51">
        <f t="shared" si="8"/>
        <v>6.7851842276422776</v>
      </c>
      <c r="Y102" s="49">
        <f t="shared" si="9"/>
        <v>58.691839999999999</v>
      </c>
      <c r="Z102" s="9">
        <f t="shared" si="10"/>
        <v>32.738512113821137</v>
      </c>
    </row>
    <row r="103" spans="1:26" ht="15" x14ac:dyDescent="0.2">
      <c r="A103" s="2" t="s">
        <v>50</v>
      </c>
      <c r="B103" s="2" t="s">
        <v>18</v>
      </c>
      <c r="C103" s="2">
        <v>45</v>
      </c>
      <c r="D103" s="2">
        <v>70</v>
      </c>
      <c r="E103" s="2">
        <v>25.3</v>
      </c>
      <c r="F103" s="2">
        <v>0.54400000000000004</v>
      </c>
      <c r="G103" s="2">
        <v>0</v>
      </c>
      <c r="H103" s="2">
        <v>0.502</v>
      </c>
      <c r="I103" s="2">
        <v>7.5</v>
      </c>
      <c r="J103" s="2">
        <v>0.9</v>
      </c>
      <c r="K103" s="2">
        <v>0.5</v>
      </c>
      <c r="L103" s="2">
        <v>1.2</v>
      </c>
      <c r="M103" s="2">
        <v>1.4</v>
      </c>
      <c r="N103" s="2">
        <v>3.2</v>
      </c>
      <c r="O103" s="2">
        <v>7.7</v>
      </c>
      <c r="P103" s="2">
        <v>0.54900000000000004</v>
      </c>
      <c r="Q103" s="2">
        <v>14.3</v>
      </c>
      <c r="R103" s="2">
        <v>4.0999999999999996</v>
      </c>
      <c r="S103" s="2">
        <v>0.4</v>
      </c>
      <c r="T103" s="2">
        <v>1.1000000000000001</v>
      </c>
      <c r="U103" s="5">
        <v>4</v>
      </c>
      <c r="V103" s="51">
        <f t="shared" si="6"/>
        <v>2.895423018292683</v>
      </c>
      <c r="W103" s="51">
        <f t="shared" si="7"/>
        <v>2.88</v>
      </c>
      <c r="X103" s="51">
        <f t="shared" si="8"/>
        <v>8.3388182926829266</v>
      </c>
      <c r="Y103" s="49">
        <f t="shared" si="9"/>
        <v>42.216440000000013</v>
      </c>
      <c r="Z103" s="9">
        <f t="shared" si="10"/>
        <v>25.277629146341468</v>
      </c>
    </row>
    <row r="104" spans="1:26" ht="15" x14ac:dyDescent="0.2">
      <c r="A104" s="2" t="s">
        <v>574</v>
      </c>
      <c r="B104" s="2" t="s">
        <v>25</v>
      </c>
      <c r="C104" s="2">
        <v>50</v>
      </c>
      <c r="D104" s="2">
        <v>63</v>
      </c>
      <c r="E104" s="2">
        <v>29.2</v>
      </c>
      <c r="F104" s="2">
        <v>0.435</v>
      </c>
      <c r="G104" s="2">
        <v>0.40699999999999997</v>
      </c>
      <c r="H104" s="2">
        <v>0.80500000000000005</v>
      </c>
      <c r="I104" s="2">
        <v>3.9</v>
      </c>
      <c r="J104" s="2">
        <v>1.8</v>
      </c>
      <c r="K104" s="2">
        <v>0.6</v>
      </c>
      <c r="L104" s="2">
        <v>0.3</v>
      </c>
      <c r="M104" s="2">
        <v>1</v>
      </c>
      <c r="N104" s="2">
        <v>2</v>
      </c>
      <c r="O104" s="2">
        <v>9.4</v>
      </c>
      <c r="P104" s="2">
        <v>0.57299999999999995</v>
      </c>
      <c r="Q104" s="2">
        <v>14.2</v>
      </c>
      <c r="R104" s="2">
        <v>4.0999999999999996</v>
      </c>
      <c r="S104" s="2">
        <v>0.4</v>
      </c>
      <c r="T104" s="2">
        <v>1.1000000000000001</v>
      </c>
      <c r="U104" s="5">
        <v>7</v>
      </c>
      <c r="V104" s="51">
        <f t="shared" si="6"/>
        <v>3.3183841463414634</v>
      </c>
      <c r="W104" s="51">
        <f t="shared" si="7"/>
        <v>3.4800000000000004</v>
      </c>
      <c r="X104" s="51">
        <f t="shared" si="8"/>
        <v>11.547976829268293</v>
      </c>
      <c r="Y104" s="49">
        <f t="shared" si="9"/>
        <v>31.414823999999999</v>
      </c>
      <c r="Z104" s="9">
        <f t="shared" si="10"/>
        <v>21.481400414634145</v>
      </c>
    </row>
    <row r="105" spans="1:26" ht="15" x14ac:dyDescent="0.2">
      <c r="A105" s="2" t="s">
        <v>158</v>
      </c>
      <c r="B105" s="2" t="s">
        <v>32</v>
      </c>
      <c r="C105" s="2">
        <v>41</v>
      </c>
      <c r="D105" s="2">
        <v>72</v>
      </c>
      <c r="E105" s="2">
        <v>23.8</v>
      </c>
      <c r="F105" s="2">
        <v>0.46800000000000003</v>
      </c>
      <c r="G105" s="2">
        <v>0.38500000000000001</v>
      </c>
      <c r="H105" s="2">
        <v>0.71599999999999997</v>
      </c>
      <c r="I105" s="2">
        <v>3.1</v>
      </c>
      <c r="J105" s="2">
        <v>1.8</v>
      </c>
      <c r="K105" s="2">
        <v>1</v>
      </c>
      <c r="L105" s="2">
        <v>0.2</v>
      </c>
      <c r="M105" s="2">
        <v>0.9</v>
      </c>
      <c r="N105" s="2">
        <v>1.6</v>
      </c>
      <c r="O105" s="2">
        <v>7.2</v>
      </c>
      <c r="P105" s="2">
        <v>0.57199999999999995</v>
      </c>
      <c r="Q105" s="2">
        <v>13.5</v>
      </c>
      <c r="R105" s="2">
        <v>4.0999999999999996</v>
      </c>
      <c r="S105" s="2">
        <v>0.6</v>
      </c>
      <c r="T105" s="2">
        <v>1.1000000000000001</v>
      </c>
      <c r="U105" s="5">
        <v>8</v>
      </c>
      <c r="V105" s="51">
        <f t="shared" si="6"/>
        <v>2.4097500000000003</v>
      </c>
      <c r="W105" s="51">
        <f t="shared" si="7"/>
        <v>3.68</v>
      </c>
      <c r="X105" s="51">
        <f t="shared" si="8"/>
        <v>8.8678800000000013</v>
      </c>
      <c r="Y105" s="49">
        <f t="shared" si="9"/>
        <v>33.518591999999998</v>
      </c>
      <c r="Z105" s="9">
        <f t="shared" si="10"/>
        <v>21.193235999999999</v>
      </c>
    </row>
    <row r="106" spans="1:26" ht="15" x14ac:dyDescent="0.2">
      <c r="A106" s="2" t="s">
        <v>356</v>
      </c>
      <c r="B106" s="2" t="s">
        <v>24</v>
      </c>
      <c r="C106" s="2">
        <v>55</v>
      </c>
      <c r="D106" s="2">
        <v>68</v>
      </c>
      <c r="E106" s="2">
        <v>28.7</v>
      </c>
      <c r="F106" s="2">
        <v>0.48599999999999999</v>
      </c>
      <c r="G106" s="2">
        <v>0.42699999999999999</v>
      </c>
      <c r="H106" s="2">
        <v>0.78300000000000003</v>
      </c>
      <c r="I106" s="2">
        <v>1.9</v>
      </c>
      <c r="J106" s="2">
        <v>4.9000000000000004</v>
      </c>
      <c r="K106" s="2">
        <v>0.6</v>
      </c>
      <c r="L106" s="2">
        <v>0</v>
      </c>
      <c r="M106" s="2">
        <v>2.1</v>
      </c>
      <c r="N106" s="2">
        <v>1.6</v>
      </c>
      <c r="O106" s="2">
        <v>14.4</v>
      </c>
      <c r="P106" s="2">
        <v>0.53900000000000003</v>
      </c>
      <c r="Q106" s="2">
        <v>24.5</v>
      </c>
      <c r="R106" s="2">
        <v>4.0999999999999996</v>
      </c>
      <c r="S106" s="2">
        <v>-2</v>
      </c>
      <c r="T106" s="2">
        <v>0</v>
      </c>
      <c r="U106" s="5">
        <v>-2</v>
      </c>
      <c r="V106" s="51">
        <f t="shared" si="6"/>
        <v>6.681354166666666</v>
      </c>
      <c r="W106" s="51">
        <f t="shared" si="7"/>
        <v>1.2399999999999998</v>
      </c>
      <c r="X106" s="51">
        <f t="shared" si="8"/>
        <v>8.2848791666666646</v>
      </c>
      <c r="Y106" s="49">
        <f t="shared" si="9"/>
        <v>42.137151999999993</v>
      </c>
      <c r="Z106" s="9">
        <f t="shared" si="10"/>
        <v>25.211015583333328</v>
      </c>
    </row>
    <row r="107" spans="1:26" ht="15" x14ac:dyDescent="0.2">
      <c r="A107" s="2" t="s">
        <v>340</v>
      </c>
      <c r="B107" s="2" t="s">
        <v>46</v>
      </c>
      <c r="C107" s="2">
        <v>18</v>
      </c>
      <c r="D107" s="2">
        <v>75</v>
      </c>
      <c r="E107" s="2">
        <v>30.8</v>
      </c>
      <c r="F107" s="2">
        <v>0.46200000000000002</v>
      </c>
      <c r="G107" s="2"/>
      <c r="H107" s="2">
        <v>0.60899999999999999</v>
      </c>
      <c r="I107" s="2">
        <v>8.1</v>
      </c>
      <c r="J107" s="2">
        <v>1.7</v>
      </c>
      <c r="K107" s="2">
        <v>1.8</v>
      </c>
      <c r="L107" s="2">
        <v>1.9</v>
      </c>
      <c r="M107" s="2">
        <v>1.9</v>
      </c>
      <c r="N107" s="2">
        <v>2.8</v>
      </c>
      <c r="O107" s="2">
        <v>9.9</v>
      </c>
      <c r="P107" s="2">
        <v>0.49299999999999999</v>
      </c>
      <c r="Q107" s="2">
        <v>17</v>
      </c>
      <c r="R107" s="2">
        <v>4</v>
      </c>
      <c r="S107" s="2">
        <v>0.8</v>
      </c>
      <c r="T107" s="2">
        <v>1.6</v>
      </c>
      <c r="U107" s="5">
        <v>-3</v>
      </c>
      <c r="V107" s="51">
        <f t="shared" si="6"/>
        <v>1.7958841463414641</v>
      </c>
      <c r="W107" s="51">
        <f t="shared" si="7"/>
        <v>1.6400000000000001</v>
      </c>
      <c r="X107" s="51">
        <f t="shared" si="8"/>
        <v>2.9452500000000015</v>
      </c>
      <c r="Y107" s="49">
        <f t="shared" si="9"/>
        <v>70.652100000000004</v>
      </c>
      <c r="Z107" s="9">
        <f t="shared" si="10"/>
        <v>36.798675000000003</v>
      </c>
    </row>
    <row r="108" spans="1:26" ht="15" x14ac:dyDescent="0.2">
      <c r="A108" s="2" t="s">
        <v>627</v>
      </c>
      <c r="B108" s="2" t="s">
        <v>41</v>
      </c>
      <c r="C108" s="2">
        <v>40</v>
      </c>
      <c r="D108" s="2">
        <v>58</v>
      </c>
      <c r="E108" s="2">
        <v>27</v>
      </c>
      <c r="F108" s="2">
        <v>0.439</v>
      </c>
      <c r="G108" s="2">
        <v>0.28299999999999997</v>
      </c>
      <c r="H108" s="2">
        <v>0.74399999999999999</v>
      </c>
      <c r="I108" s="2">
        <v>7.6</v>
      </c>
      <c r="J108" s="2">
        <v>2.2999999999999998</v>
      </c>
      <c r="K108" s="2">
        <v>0.8</v>
      </c>
      <c r="L108" s="2">
        <v>0.7</v>
      </c>
      <c r="M108" s="2">
        <v>1.3</v>
      </c>
      <c r="N108" s="2">
        <v>2.6</v>
      </c>
      <c r="O108" s="2">
        <v>13.3</v>
      </c>
      <c r="P108" s="2">
        <v>0.503</v>
      </c>
      <c r="Q108" s="2">
        <v>23.6</v>
      </c>
      <c r="R108" s="2">
        <v>4</v>
      </c>
      <c r="S108" s="2">
        <v>2</v>
      </c>
      <c r="T108" s="2">
        <v>1.6</v>
      </c>
      <c r="U108" s="5">
        <v>3</v>
      </c>
      <c r="V108" s="51">
        <f t="shared" si="6"/>
        <v>3.7558536585365858</v>
      </c>
      <c r="W108" s="51">
        <f t="shared" si="7"/>
        <v>2.8400000000000003</v>
      </c>
      <c r="X108" s="51">
        <f t="shared" si="8"/>
        <v>10.666624390243905</v>
      </c>
      <c r="Y108" s="49">
        <f t="shared" si="9"/>
        <v>46.074967999999998</v>
      </c>
      <c r="Z108" s="9">
        <f t="shared" si="10"/>
        <v>28.370796195121951</v>
      </c>
    </row>
    <row r="109" spans="1:26" ht="15" x14ac:dyDescent="0.2">
      <c r="A109" s="2" t="s">
        <v>623</v>
      </c>
      <c r="B109" s="2" t="s">
        <v>24</v>
      </c>
      <c r="C109" s="2">
        <v>55</v>
      </c>
      <c r="D109" s="2">
        <v>52</v>
      </c>
      <c r="E109" s="2">
        <v>19.8</v>
      </c>
      <c r="F109" s="2">
        <v>0.55800000000000005</v>
      </c>
      <c r="G109" s="2"/>
      <c r="H109" s="2">
        <v>0.75</v>
      </c>
      <c r="I109" s="2">
        <v>4.8</v>
      </c>
      <c r="J109" s="2">
        <v>1.5</v>
      </c>
      <c r="K109" s="2">
        <v>0.7</v>
      </c>
      <c r="L109" s="2">
        <v>0.7</v>
      </c>
      <c r="M109" s="2">
        <v>1.2</v>
      </c>
      <c r="N109" s="2">
        <v>2</v>
      </c>
      <c r="O109" s="2">
        <v>8.1999999999999993</v>
      </c>
      <c r="P109" s="2">
        <v>0.60099999999999998</v>
      </c>
      <c r="Q109" s="2">
        <v>18.399999999999999</v>
      </c>
      <c r="R109" s="2">
        <v>4</v>
      </c>
      <c r="S109" s="2">
        <v>3.3</v>
      </c>
      <c r="T109" s="2">
        <v>1.4</v>
      </c>
      <c r="U109" s="5">
        <v>16</v>
      </c>
      <c r="V109" s="51">
        <f t="shared" si="6"/>
        <v>2.647243902439024</v>
      </c>
      <c r="W109" s="51">
        <f t="shared" si="7"/>
        <v>5.36</v>
      </c>
      <c r="X109" s="51">
        <f t="shared" si="8"/>
        <v>14.189227317073168</v>
      </c>
      <c r="Y109" s="49">
        <f t="shared" si="9"/>
        <v>28.991455999999999</v>
      </c>
      <c r="Z109" s="9">
        <f t="shared" si="10"/>
        <v>21.590341658536584</v>
      </c>
    </row>
    <row r="110" spans="1:26" ht="15" x14ac:dyDescent="0.2">
      <c r="A110" s="2" t="s">
        <v>638</v>
      </c>
      <c r="B110" s="2" t="s">
        <v>31</v>
      </c>
      <c r="C110" s="2">
        <v>38</v>
      </c>
      <c r="D110" s="2">
        <v>57</v>
      </c>
      <c r="E110" s="2">
        <v>24.9</v>
      </c>
      <c r="F110" s="2">
        <v>0.434</v>
      </c>
      <c r="G110" s="2">
        <v>0.4</v>
      </c>
      <c r="H110" s="2">
        <v>0.82599999999999996</v>
      </c>
      <c r="I110" s="2">
        <v>2.9</v>
      </c>
      <c r="J110" s="2">
        <v>3.6</v>
      </c>
      <c r="K110" s="2">
        <v>1</v>
      </c>
      <c r="L110" s="2">
        <v>0.2</v>
      </c>
      <c r="M110" s="2">
        <v>1.8</v>
      </c>
      <c r="N110" s="2">
        <v>1.9</v>
      </c>
      <c r="O110" s="2">
        <v>10</v>
      </c>
      <c r="P110" s="2">
        <v>0.58099999999999996</v>
      </c>
      <c r="Q110" s="2">
        <v>18.8</v>
      </c>
      <c r="R110" s="2">
        <v>4</v>
      </c>
      <c r="S110" s="2">
        <v>1.5</v>
      </c>
      <c r="T110" s="2">
        <v>1.3</v>
      </c>
      <c r="U110" s="5">
        <v>6</v>
      </c>
      <c r="V110" s="51">
        <f t="shared" si="6"/>
        <v>2.5760871951219508</v>
      </c>
      <c r="W110" s="51">
        <f t="shared" si="7"/>
        <v>3.3200000000000003</v>
      </c>
      <c r="X110" s="51">
        <f t="shared" si="8"/>
        <v>8.5526094878048777</v>
      </c>
      <c r="Y110" s="49">
        <f t="shared" si="9"/>
        <v>33.265199999999993</v>
      </c>
      <c r="Z110" s="9">
        <f t="shared" si="10"/>
        <v>20.908904743902436</v>
      </c>
    </row>
    <row r="111" spans="1:26" ht="15" x14ac:dyDescent="0.2">
      <c r="A111" s="2" t="s">
        <v>133</v>
      </c>
      <c r="B111" s="2" t="s">
        <v>46</v>
      </c>
      <c r="C111" s="2">
        <v>18</v>
      </c>
      <c r="D111" s="2">
        <v>70</v>
      </c>
      <c r="E111" s="2">
        <v>27.9</v>
      </c>
      <c r="F111" s="2">
        <v>0.39600000000000002</v>
      </c>
      <c r="G111" s="2">
        <v>0.374</v>
      </c>
      <c r="H111" s="2">
        <v>0.82</v>
      </c>
      <c r="I111" s="2">
        <v>4.5</v>
      </c>
      <c r="J111" s="2">
        <v>1.5</v>
      </c>
      <c r="K111" s="2">
        <v>1.4</v>
      </c>
      <c r="L111" s="2">
        <v>0.4</v>
      </c>
      <c r="M111" s="2">
        <v>1.8</v>
      </c>
      <c r="N111" s="2">
        <v>2.7</v>
      </c>
      <c r="O111" s="2">
        <v>13.5</v>
      </c>
      <c r="P111" s="2">
        <v>0.55400000000000005</v>
      </c>
      <c r="Q111" s="2">
        <v>21.8</v>
      </c>
      <c r="R111" s="2">
        <v>4</v>
      </c>
      <c r="S111" s="2">
        <v>0.2</v>
      </c>
      <c r="T111" s="2">
        <v>1.1000000000000001</v>
      </c>
      <c r="U111" s="5">
        <v>0</v>
      </c>
      <c r="V111" s="51">
        <f t="shared" si="6"/>
        <v>1.9470457317073167</v>
      </c>
      <c r="W111" s="51">
        <f t="shared" si="7"/>
        <v>2.04</v>
      </c>
      <c r="X111" s="51">
        <f t="shared" si="8"/>
        <v>3.9719732926829261</v>
      </c>
      <c r="Y111" s="49">
        <f t="shared" si="9"/>
        <v>44.8812</v>
      </c>
      <c r="Z111" s="9">
        <f t="shared" si="10"/>
        <v>24.426586646341462</v>
      </c>
    </row>
    <row r="112" spans="1:26" ht="15" x14ac:dyDescent="0.2">
      <c r="A112" s="2" t="s">
        <v>626</v>
      </c>
      <c r="B112" s="2" t="s">
        <v>31</v>
      </c>
      <c r="C112" s="2">
        <v>38</v>
      </c>
      <c r="D112" s="2">
        <v>71</v>
      </c>
      <c r="E112" s="2">
        <v>26.4</v>
      </c>
      <c r="F112" s="2">
        <v>0.44</v>
      </c>
      <c r="G112" s="2">
        <v>0.39</v>
      </c>
      <c r="H112" s="2">
        <v>0.81899999999999995</v>
      </c>
      <c r="I112" s="2">
        <v>3.5</v>
      </c>
      <c r="J112" s="2">
        <v>3.1</v>
      </c>
      <c r="K112" s="2">
        <v>0.8</v>
      </c>
      <c r="L112" s="2">
        <v>0.1</v>
      </c>
      <c r="M112" s="2">
        <v>1.7</v>
      </c>
      <c r="N112" s="2">
        <v>1.8</v>
      </c>
      <c r="O112" s="2">
        <v>12.6</v>
      </c>
      <c r="P112" s="2">
        <v>0.52800000000000002</v>
      </c>
      <c r="Q112" s="2">
        <v>23.4</v>
      </c>
      <c r="R112" s="2">
        <v>4</v>
      </c>
      <c r="S112" s="2">
        <v>-0.1</v>
      </c>
      <c r="T112" s="2">
        <v>0.9</v>
      </c>
      <c r="U112" s="5">
        <v>-1</v>
      </c>
      <c r="V112" s="51">
        <f t="shared" si="6"/>
        <v>4.2345439024390243</v>
      </c>
      <c r="W112" s="51">
        <f t="shared" si="7"/>
        <v>1.7600000000000002</v>
      </c>
      <c r="X112" s="51">
        <f t="shared" si="8"/>
        <v>7.4527972682926835</v>
      </c>
      <c r="Y112" s="49">
        <f t="shared" si="9"/>
        <v>41.755952000000001</v>
      </c>
      <c r="Z112" s="9">
        <f t="shared" si="10"/>
        <v>24.604374634146343</v>
      </c>
    </row>
    <row r="113" spans="1:26" ht="15" x14ac:dyDescent="0.2">
      <c r="A113" s="2" t="s">
        <v>327</v>
      </c>
      <c r="B113" s="2" t="s">
        <v>19</v>
      </c>
      <c r="C113" s="2">
        <v>39</v>
      </c>
      <c r="D113" s="2">
        <v>81</v>
      </c>
      <c r="E113" s="2">
        <v>25.2</v>
      </c>
      <c r="F113" s="2">
        <v>0.434</v>
      </c>
      <c r="G113" s="2">
        <v>0.35799999999999998</v>
      </c>
      <c r="H113" s="2">
        <v>0.628</v>
      </c>
      <c r="I113" s="2">
        <v>4.8</v>
      </c>
      <c r="J113" s="2">
        <v>1.6</v>
      </c>
      <c r="K113" s="2">
        <v>0.8</v>
      </c>
      <c r="L113" s="2">
        <v>0.2</v>
      </c>
      <c r="M113" s="2">
        <v>0.9</v>
      </c>
      <c r="N113" s="2">
        <v>2.2999999999999998</v>
      </c>
      <c r="O113" s="2">
        <v>10.4</v>
      </c>
      <c r="P113" s="2">
        <v>0.52</v>
      </c>
      <c r="Q113" s="2">
        <v>19</v>
      </c>
      <c r="R113" s="2">
        <v>4</v>
      </c>
      <c r="S113" s="2">
        <v>-0.4</v>
      </c>
      <c r="T113" s="2">
        <v>0.8</v>
      </c>
      <c r="U113" s="5">
        <v>0</v>
      </c>
      <c r="V113" s="51">
        <f t="shared" si="6"/>
        <v>3.8428079268292681</v>
      </c>
      <c r="W113" s="51">
        <f t="shared" si="7"/>
        <v>1.9200000000000002</v>
      </c>
      <c r="X113" s="51">
        <f t="shared" si="8"/>
        <v>7.3781912195121953</v>
      </c>
      <c r="Y113" s="49">
        <f t="shared" si="9"/>
        <v>43.312320000000007</v>
      </c>
      <c r="Z113" s="9">
        <f t="shared" si="10"/>
        <v>25.345255609756101</v>
      </c>
    </row>
    <row r="114" spans="1:26" ht="15" x14ac:dyDescent="0.2">
      <c r="A114" s="2" t="s">
        <v>236</v>
      </c>
      <c r="B114" s="2" t="s">
        <v>32</v>
      </c>
      <c r="C114" s="2">
        <v>41</v>
      </c>
      <c r="D114" s="2">
        <v>58</v>
      </c>
      <c r="E114" s="2">
        <v>22.7</v>
      </c>
      <c r="F114" s="2">
        <v>0.47199999999999998</v>
      </c>
      <c r="G114" s="2">
        <v>0.38900000000000001</v>
      </c>
      <c r="H114" s="2">
        <v>0.64500000000000002</v>
      </c>
      <c r="I114" s="2">
        <v>4.8</v>
      </c>
      <c r="J114" s="2">
        <v>1</v>
      </c>
      <c r="K114" s="2">
        <v>0.6</v>
      </c>
      <c r="L114" s="2">
        <v>0.3</v>
      </c>
      <c r="M114" s="2">
        <v>0.8</v>
      </c>
      <c r="N114" s="2">
        <v>2.6</v>
      </c>
      <c r="O114" s="2">
        <v>11.5</v>
      </c>
      <c r="P114" s="2">
        <v>0.55400000000000005</v>
      </c>
      <c r="Q114" s="2">
        <v>22.1</v>
      </c>
      <c r="R114" s="2">
        <v>4</v>
      </c>
      <c r="S114" s="2">
        <v>-0.2</v>
      </c>
      <c r="T114" s="2">
        <v>0.6</v>
      </c>
      <c r="U114" s="5">
        <v>8</v>
      </c>
      <c r="V114" s="51">
        <f t="shared" si="6"/>
        <v>3.0309229166666674</v>
      </c>
      <c r="W114" s="51">
        <f t="shared" si="7"/>
        <v>3.4400000000000004</v>
      </c>
      <c r="X114" s="51">
        <f t="shared" si="8"/>
        <v>10.426374833333337</v>
      </c>
      <c r="Y114" s="49">
        <f t="shared" si="9"/>
        <v>29.999919999999996</v>
      </c>
      <c r="Z114" s="9">
        <f t="shared" si="10"/>
        <v>20.213147416666665</v>
      </c>
    </row>
    <row r="115" spans="1:26" ht="15" x14ac:dyDescent="0.2">
      <c r="A115" s="2" t="s">
        <v>86</v>
      </c>
      <c r="B115" s="2" t="s">
        <v>37</v>
      </c>
      <c r="C115" s="2">
        <v>33</v>
      </c>
      <c r="D115" s="2">
        <v>64</v>
      </c>
      <c r="E115" s="2">
        <v>19.399999999999999</v>
      </c>
      <c r="F115" s="2">
        <v>0.54300000000000004</v>
      </c>
      <c r="G115" s="2"/>
      <c r="H115" s="2">
        <v>0.58299999999999996</v>
      </c>
      <c r="I115" s="2">
        <v>6.4</v>
      </c>
      <c r="J115" s="2">
        <v>0.3</v>
      </c>
      <c r="K115" s="2">
        <v>0.3</v>
      </c>
      <c r="L115" s="2">
        <v>1.5</v>
      </c>
      <c r="M115" s="2">
        <v>0.8</v>
      </c>
      <c r="N115" s="2">
        <v>2.2000000000000002</v>
      </c>
      <c r="O115" s="2">
        <v>4.8</v>
      </c>
      <c r="P115" s="2">
        <v>0.57799999999999996</v>
      </c>
      <c r="Q115" s="2">
        <v>11.6</v>
      </c>
      <c r="R115" s="2">
        <v>4</v>
      </c>
      <c r="S115" s="2">
        <v>-0.4</v>
      </c>
      <c r="T115" s="2">
        <v>0.5</v>
      </c>
      <c r="U115" s="5">
        <v>16</v>
      </c>
      <c r="V115" s="51">
        <f t="shared" si="6"/>
        <v>1.207531707317073</v>
      </c>
      <c r="W115" s="51">
        <f t="shared" si="7"/>
        <v>5</v>
      </c>
      <c r="X115" s="51">
        <f t="shared" si="8"/>
        <v>6.037658536585365</v>
      </c>
      <c r="Y115" s="49">
        <f t="shared" si="9"/>
        <v>34.059264000000006</v>
      </c>
      <c r="Z115" s="9">
        <f t="shared" si="10"/>
        <v>20.048461268292684</v>
      </c>
    </row>
    <row r="116" spans="1:26" ht="15" x14ac:dyDescent="0.2">
      <c r="A116" s="2" t="s">
        <v>149</v>
      </c>
      <c r="B116" s="2" t="s">
        <v>35</v>
      </c>
      <c r="C116" s="2">
        <v>49</v>
      </c>
      <c r="D116" s="2">
        <v>60</v>
      </c>
      <c r="E116" s="2">
        <v>35</v>
      </c>
      <c r="F116" s="2">
        <v>0.41299999999999998</v>
      </c>
      <c r="G116" s="2">
        <v>0.28399999999999997</v>
      </c>
      <c r="H116" s="2">
        <v>0.83199999999999996</v>
      </c>
      <c r="I116" s="2">
        <v>4.5999999999999996</v>
      </c>
      <c r="J116" s="2">
        <v>3.5</v>
      </c>
      <c r="K116" s="2">
        <v>1.2</v>
      </c>
      <c r="L116" s="2">
        <v>0.2</v>
      </c>
      <c r="M116" s="2">
        <v>2.2999999999999998</v>
      </c>
      <c r="N116" s="2">
        <v>2</v>
      </c>
      <c r="O116" s="2">
        <v>20.100000000000001</v>
      </c>
      <c r="P116" s="2">
        <v>0.51</v>
      </c>
      <c r="Q116" s="2">
        <v>28.4</v>
      </c>
      <c r="R116" s="2">
        <v>4</v>
      </c>
      <c r="S116" s="2">
        <v>-1.6</v>
      </c>
      <c r="T116" s="2">
        <v>0.2</v>
      </c>
      <c r="U116" s="5">
        <v>-5</v>
      </c>
      <c r="V116" s="51">
        <f t="shared" si="6"/>
        <v>7.4246951219512196</v>
      </c>
      <c r="W116" s="51">
        <f t="shared" si="7"/>
        <v>0.68000000000000016</v>
      </c>
      <c r="X116" s="51">
        <f t="shared" si="8"/>
        <v>5.0487926829268304</v>
      </c>
      <c r="Y116" s="49">
        <f t="shared" si="9"/>
        <v>50.2104</v>
      </c>
      <c r="Z116" s="9">
        <f t="shared" si="10"/>
        <v>27.629596341463415</v>
      </c>
    </row>
    <row r="117" spans="1:26" ht="15" x14ac:dyDescent="0.2">
      <c r="A117" s="2" t="s">
        <v>524</v>
      </c>
      <c r="B117" s="2" t="s">
        <v>43</v>
      </c>
      <c r="C117" s="2">
        <v>67</v>
      </c>
      <c r="D117" s="2">
        <v>76</v>
      </c>
      <c r="E117" s="2">
        <v>15.9</v>
      </c>
      <c r="F117" s="2">
        <v>0.49199999999999999</v>
      </c>
      <c r="G117" s="2">
        <v>0.27800000000000002</v>
      </c>
      <c r="H117" s="2">
        <v>0.84299999999999997</v>
      </c>
      <c r="I117" s="2">
        <v>4.3</v>
      </c>
      <c r="J117" s="2">
        <v>0.9</v>
      </c>
      <c r="K117" s="2">
        <v>0.3</v>
      </c>
      <c r="L117" s="2">
        <v>0.4</v>
      </c>
      <c r="M117" s="2">
        <v>1.1000000000000001</v>
      </c>
      <c r="N117" s="2">
        <v>2.5</v>
      </c>
      <c r="O117" s="2">
        <v>10.4</v>
      </c>
      <c r="P117" s="2">
        <v>0.54600000000000004</v>
      </c>
      <c r="Q117" s="2">
        <v>29.1</v>
      </c>
      <c r="R117" s="2">
        <v>4</v>
      </c>
      <c r="S117" s="2">
        <v>-2.6</v>
      </c>
      <c r="T117" s="2">
        <v>-0.2</v>
      </c>
      <c r="U117" s="5">
        <v>6</v>
      </c>
      <c r="V117" s="51">
        <f t="shared" si="6"/>
        <v>5.9858167682926826</v>
      </c>
      <c r="W117" s="51">
        <f t="shared" si="7"/>
        <v>2.72</v>
      </c>
      <c r="X117" s="51">
        <f t="shared" si="8"/>
        <v>16.281421609756098</v>
      </c>
      <c r="Y117" s="49">
        <f t="shared" si="9"/>
        <v>32.492736000000008</v>
      </c>
      <c r="Z117" s="9">
        <f t="shared" si="10"/>
        <v>24.387078804878051</v>
      </c>
    </row>
    <row r="118" spans="1:26" ht="15" x14ac:dyDescent="0.2">
      <c r="A118" s="2" t="s">
        <v>181</v>
      </c>
      <c r="B118" s="2" t="s">
        <v>23</v>
      </c>
      <c r="C118" s="2">
        <v>30</v>
      </c>
      <c r="D118" s="2">
        <v>59</v>
      </c>
      <c r="E118" s="2">
        <v>24.2</v>
      </c>
      <c r="F118" s="2">
        <v>0.40100000000000002</v>
      </c>
      <c r="G118" s="2">
        <v>0.35499999999999998</v>
      </c>
      <c r="H118" s="2">
        <v>0.89500000000000002</v>
      </c>
      <c r="I118" s="2">
        <v>3.7</v>
      </c>
      <c r="J118" s="2">
        <v>1.4</v>
      </c>
      <c r="K118" s="2">
        <v>0.8</v>
      </c>
      <c r="L118" s="2">
        <v>0.3</v>
      </c>
      <c r="M118" s="2">
        <v>1</v>
      </c>
      <c r="N118" s="2">
        <v>1.6</v>
      </c>
      <c r="O118" s="2">
        <v>12.4</v>
      </c>
      <c r="P118" s="2">
        <v>0.56299999999999994</v>
      </c>
      <c r="Q118" s="2">
        <v>21.5</v>
      </c>
      <c r="R118" s="2">
        <v>3.9</v>
      </c>
      <c r="S118" s="2">
        <v>1.3</v>
      </c>
      <c r="T118" s="2">
        <v>1.2</v>
      </c>
      <c r="U118" s="5">
        <v>5</v>
      </c>
      <c r="V118" s="51">
        <f t="shared" si="6"/>
        <v>2.3397637195121952</v>
      </c>
      <c r="W118" s="51">
        <f t="shared" si="7"/>
        <v>3.04</v>
      </c>
      <c r="X118" s="51">
        <f t="shared" si="8"/>
        <v>7.1128817073170731</v>
      </c>
      <c r="Y118" s="49">
        <f t="shared" si="9"/>
        <v>33.562032000000002</v>
      </c>
      <c r="Z118" s="9">
        <f t="shared" si="10"/>
        <v>20.337456853658537</v>
      </c>
    </row>
    <row r="119" spans="1:26" ht="15" x14ac:dyDescent="0.2">
      <c r="A119" s="2" t="s">
        <v>137</v>
      </c>
      <c r="B119" s="2" t="s">
        <v>41</v>
      </c>
      <c r="C119" s="2">
        <v>40</v>
      </c>
      <c r="D119" s="2">
        <v>82</v>
      </c>
      <c r="E119" s="2">
        <v>20.100000000000001</v>
      </c>
      <c r="F119" s="2">
        <v>0.42</v>
      </c>
      <c r="G119" s="2">
        <v>0.29299999999999998</v>
      </c>
      <c r="H119" s="2">
        <v>0.77300000000000002</v>
      </c>
      <c r="I119" s="2">
        <v>3.6</v>
      </c>
      <c r="J119" s="2">
        <v>1.1000000000000001</v>
      </c>
      <c r="K119" s="2">
        <v>0.9</v>
      </c>
      <c r="L119" s="2">
        <v>0.3</v>
      </c>
      <c r="M119" s="2">
        <v>0.6</v>
      </c>
      <c r="N119" s="2">
        <v>1.7</v>
      </c>
      <c r="O119" s="2">
        <v>7.7</v>
      </c>
      <c r="P119" s="2">
        <v>0.51700000000000002</v>
      </c>
      <c r="Q119" s="2">
        <v>17.5</v>
      </c>
      <c r="R119" s="2">
        <v>3.9</v>
      </c>
      <c r="S119" s="2">
        <v>0.6</v>
      </c>
      <c r="T119" s="2">
        <v>1.1000000000000001</v>
      </c>
      <c r="U119" s="5">
        <v>4</v>
      </c>
      <c r="V119" s="51">
        <f t="shared" si="6"/>
        <v>2.9312499999999995</v>
      </c>
      <c r="W119" s="51">
        <f t="shared" si="7"/>
        <v>2.8</v>
      </c>
      <c r="X119" s="51">
        <f t="shared" si="8"/>
        <v>8.2074999999999978</v>
      </c>
      <c r="Y119" s="49">
        <f t="shared" si="9"/>
        <v>36.902952000000006</v>
      </c>
      <c r="Z119" s="9">
        <f t="shared" si="10"/>
        <v>22.555226000000001</v>
      </c>
    </row>
    <row r="120" spans="1:26" ht="15" x14ac:dyDescent="0.2">
      <c r="A120" s="2" t="s">
        <v>74</v>
      </c>
      <c r="B120" s="2" t="s">
        <v>24</v>
      </c>
      <c r="C120" s="2">
        <v>55</v>
      </c>
      <c r="D120" s="2">
        <v>70</v>
      </c>
      <c r="E120" s="2">
        <v>16</v>
      </c>
      <c r="F120" s="2">
        <v>0.56599999999999995</v>
      </c>
      <c r="G120" s="2">
        <v>0.25</v>
      </c>
      <c r="H120" s="2">
        <v>0.86499999999999999</v>
      </c>
      <c r="I120" s="2">
        <v>4.5</v>
      </c>
      <c r="J120" s="2">
        <v>0.5</v>
      </c>
      <c r="K120" s="2">
        <v>0.2</v>
      </c>
      <c r="L120" s="2">
        <v>0.3</v>
      </c>
      <c r="M120" s="2">
        <v>0.9</v>
      </c>
      <c r="N120" s="2">
        <v>2.2999999999999998</v>
      </c>
      <c r="O120" s="2">
        <v>6.6</v>
      </c>
      <c r="P120" s="2">
        <v>0.61799999999999999</v>
      </c>
      <c r="Q120" s="2">
        <v>17.8</v>
      </c>
      <c r="R120" s="2">
        <v>3.9</v>
      </c>
      <c r="S120" s="2">
        <v>-1</v>
      </c>
      <c r="T120" s="2">
        <v>0.3</v>
      </c>
      <c r="U120" s="5">
        <v>13</v>
      </c>
      <c r="V120" s="51">
        <f t="shared" si="6"/>
        <v>2.7857723577235771</v>
      </c>
      <c r="W120" s="51">
        <f t="shared" si="7"/>
        <v>4.28</v>
      </c>
      <c r="X120" s="51">
        <f t="shared" si="8"/>
        <v>11.923105691056911</v>
      </c>
      <c r="Y120" s="49">
        <f t="shared" si="9"/>
        <v>23.880640000000003</v>
      </c>
      <c r="Z120" s="9">
        <f t="shared" si="10"/>
        <v>17.901872845528459</v>
      </c>
    </row>
    <row r="121" spans="1:26" ht="15" x14ac:dyDescent="0.2">
      <c r="A121" s="2" t="s">
        <v>128</v>
      </c>
      <c r="B121" s="2" t="s">
        <v>38</v>
      </c>
      <c r="C121" s="2">
        <v>29</v>
      </c>
      <c r="D121" s="2">
        <v>45</v>
      </c>
      <c r="E121" s="2">
        <v>34.799999999999997</v>
      </c>
      <c r="F121" s="2">
        <v>0.47299999999999998</v>
      </c>
      <c r="G121" s="2">
        <v>0.373</v>
      </c>
      <c r="H121" s="2">
        <v>0.78800000000000003</v>
      </c>
      <c r="I121" s="2">
        <v>3.2</v>
      </c>
      <c r="J121" s="2">
        <v>5.6</v>
      </c>
      <c r="K121" s="2">
        <v>1.5</v>
      </c>
      <c r="L121" s="2">
        <v>0.3</v>
      </c>
      <c r="M121" s="2">
        <v>2.5</v>
      </c>
      <c r="N121" s="2">
        <v>2.1</v>
      </c>
      <c r="O121" s="2">
        <v>16.100000000000001</v>
      </c>
      <c r="P121" s="2">
        <v>0.57499999999999996</v>
      </c>
      <c r="Q121" s="2">
        <v>20.9</v>
      </c>
      <c r="R121" s="2">
        <v>3.8</v>
      </c>
      <c r="S121" s="2">
        <v>1.5</v>
      </c>
      <c r="T121" s="2">
        <v>1.4</v>
      </c>
      <c r="U121" s="5">
        <v>2</v>
      </c>
      <c r="V121" s="51">
        <f t="shared" si="6"/>
        <v>2.4114649390243903</v>
      </c>
      <c r="W121" s="51">
        <f t="shared" si="7"/>
        <v>2.48</v>
      </c>
      <c r="X121" s="51">
        <f t="shared" si="8"/>
        <v>5.9804330487804878</v>
      </c>
      <c r="Y121" s="49">
        <f t="shared" si="9"/>
        <v>40.1355</v>
      </c>
      <c r="Z121" s="9">
        <f t="shared" si="10"/>
        <v>23.057966524390245</v>
      </c>
    </row>
    <row r="122" spans="1:26" ht="15" x14ac:dyDescent="0.2">
      <c r="A122" s="2" t="s">
        <v>553</v>
      </c>
      <c r="B122" s="2" t="s">
        <v>37</v>
      </c>
      <c r="C122" s="2">
        <v>33</v>
      </c>
      <c r="D122" s="2">
        <v>62</v>
      </c>
      <c r="E122" s="2">
        <v>24</v>
      </c>
      <c r="F122" s="2">
        <v>0.46100000000000002</v>
      </c>
      <c r="G122" s="2">
        <v>1</v>
      </c>
      <c r="H122" s="2">
        <v>0.77400000000000002</v>
      </c>
      <c r="I122" s="2">
        <v>5.8</v>
      </c>
      <c r="J122" s="2">
        <v>1.6</v>
      </c>
      <c r="K122" s="2">
        <v>0.5</v>
      </c>
      <c r="L122" s="2">
        <v>0.8</v>
      </c>
      <c r="M122" s="2">
        <v>1</v>
      </c>
      <c r="N122" s="2">
        <v>2.5</v>
      </c>
      <c r="O122" s="2">
        <v>7.6</v>
      </c>
      <c r="P122" s="2">
        <v>0.53</v>
      </c>
      <c r="Q122" s="2">
        <v>15.6</v>
      </c>
      <c r="R122" s="2">
        <v>3.8</v>
      </c>
      <c r="S122" s="2">
        <v>0.4</v>
      </c>
      <c r="T122" s="2">
        <v>0.9</v>
      </c>
      <c r="U122" s="5">
        <v>6</v>
      </c>
      <c r="V122" s="51">
        <f t="shared" si="6"/>
        <v>1.9461951219512195</v>
      </c>
      <c r="W122" s="51">
        <f t="shared" si="7"/>
        <v>3.08</v>
      </c>
      <c r="X122" s="51">
        <f t="shared" si="8"/>
        <v>5.9942809756097564</v>
      </c>
      <c r="Y122" s="49">
        <f t="shared" si="9"/>
        <v>34.194240000000001</v>
      </c>
      <c r="Z122" s="9">
        <f t="shared" si="10"/>
        <v>20.094260487804878</v>
      </c>
    </row>
    <row r="123" spans="1:26" ht="15" x14ac:dyDescent="0.2">
      <c r="A123" s="2" t="s">
        <v>266</v>
      </c>
      <c r="B123" s="2" t="s">
        <v>37</v>
      </c>
      <c r="C123" s="2">
        <v>33</v>
      </c>
      <c r="D123" s="2">
        <v>55</v>
      </c>
      <c r="E123" s="2">
        <v>28.9</v>
      </c>
      <c r="F123" s="2">
        <v>0.46500000000000002</v>
      </c>
      <c r="G123" s="2"/>
      <c r="H123" s="2">
        <v>0.70099999999999996</v>
      </c>
      <c r="I123" s="2">
        <v>7.6</v>
      </c>
      <c r="J123" s="2">
        <v>1.4</v>
      </c>
      <c r="K123" s="2">
        <v>0.5</v>
      </c>
      <c r="L123" s="2">
        <v>0.7</v>
      </c>
      <c r="M123" s="2">
        <v>1.1000000000000001</v>
      </c>
      <c r="N123" s="2">
        <v>2.1</v>
      </c>
      <c r="O123" s="2">
        <v>10.9</v>
      </c>
      <c r="P123" s="2">
        <v>0.51900000000000002</v>
      </c>
      <c r="Q123" s="2">
        <v>18.399999999999999</v>
      </c>
      <c r="R123" s="2">
        <v>3.8</v>
      </c>
      <c r="S123" s="2">
        <v>-0.8</v>
      </c>
      <c r="T123" s="2">
        <v>0.5</v>
      </c>
      <c r="U123" s="5">
        <v>3</v>
      </c>
      <c r="V123" s="51">
        <f t="shared" si="6"/>
        <v>2.4520945121951216</v>
      </c>
      <c r="W123" s="51">
        <f t="shared" si="7"/>
        <v>2.3200000000000003</v>
      </c>
      <c r="X123" s="51">
        <f t="shared" si="8"/>
        <v>5.6888592682926831</v>
      </c>
      <c r="Y123" s="49">
        <f t="shared" si="9"/>
        <v>38.009619999999998</v>
      </c>
      <c r="Z123" s="9">
        <f t="shared" si="10"/>
        <v>21.84923963414634</v>
      </c>
    </row>
    <row r="124" spans="1:26" ht="15" x14ac:dyDescent="0.2">
      <c r="A124" s="2" t="s">
        <v>591</v>
      </c>
      <c r="B124" s="2" t="s">
        <v>42</v>
      </c>
      <c r="C124" s="2">
        <v>46</v>
      </c>
      <c r="D124" s="2">
        <v>64</v>
      </c>
      <c r="E124" s="2">
        <v>21</v>
      </c>
      <c r="F124" s="2">
        <v>0.47299999999999998</v>
      </c>
      <c r="G124" s="2">
        <v>0</v>
      </c>
      <c r="H124" s="2">
        <v>0.74399999999999999</v>
      </c>
      <c r="I124" s="2">
        <v>6.5</v>
      </c>
      <c r="J124" s="2">
        <v>0.9</v>
      </c>
      <c r="K124" s="2">
        <v>0.5</v>
      </c>
      <c r="L124" s="2">
        <v>0.4</v>
      </c>
      <c r="M124" s="2">
        <v>0.7</v>
      </c>
      <c r="N124" s="2">
        <v>2</v>
      </c>
      <c r="O124" s="2">
        <v>8</v>
      </c>
      <c r="P124" s="2">
        <v>0.51200000000000001</v>
      </c>
      <c r="Q124" s="2">
        <v>18.3</v>
      </c>
      <c r="R124" s="2">
        <v>3.8</v>
      </c>
      <c r="S124" s="2">
        <v>-1.3</v>
      </c>
      <c r="T124" s="2">
        <v>0.2</v>
      </c>
      <c r="U124" s="5">
        <v>7</v>
      </c>
      <c r="V124" s="51">
        <f t="shared" si="6"/>
        <v>2.8744390243902447</v>
      </c>
      <c r="W124" s="51">
        <f t="shared" si="7"/>
        <v>3</v>
      </c>
      <c r="X124" s="51">
        <f t="shared" si="8"/>
        <v>8.6233170731707336</v>
      </c>
      <c r="Y124" s="49">
        <f t="shared" si="9"/>
        <v>33.909759999999999</v>
      </c>
      <c r="Z124" s="9">
        <f t="shared" si="10"/>
        <v>21.266538536585365</v>
      </c>
    </row>
    <row r="125" spans="1:26" ht="15" x14ac:dyDescent="0.2">
      <c r="A125" s="2" t="s">
        <v>480</v>
      </c>
      <c r="B125" s="2" t="s">
        <v>24</v>
      </c>
      <c r="C125" s="2">
        <v>55</v>
      </c>
      <c r="D125" s="2">
        <v>70</v>
      </c>
      <c r="E125" s="2">
        <v>22.7</v>
      </c>
      <c r="F125" s="2">
        <v>0.42599999999999999</v>
      </c>
      <c r="G125" s="2">
        <v>0.34499999999999997</v>
      </c>
      <c r="H125" s="2">
        <v>0.72099999999999997</v>
      </c>
      <c r="I125" s="2">
        <v>3</v>
      </c>
      <c r="J125" s="2">
        <v>4.2</v>
      </c>
      <c r="K125" s="2">
        <v>1</v>
      </c>
      <c r="L125" s="2">
        <v>0.3</v>
      </c>
      <c r="M125" s="2">
        <v>2.2000000000000002</v>
      </c>
      <c r="N125" s="2">
        <v>2</v>
      </c>
      <c r="O125" s="2">
        <v>10.5</v>
      </c>
      <c r="P125" s="2">
        <v>0.54400000000000004</v>
      </c>
      <c r="Q125" s="2">
        <v>23.9</v>
      </c>
      <c r="R125" s="2">
        <v>3.7</v>
      </c>
      <c r="S125" s="2">
        <v>1.7</v>
      </c>
      <c r="T125" s="2">
        <v>1.5</v>
      </c>
      <c r="U125" s="5">
        <v>1</v>
      </c>
      <c r="V125" s="51">
        <f t="shared" si="6"/>
        <v>5.306759400406504</v>
      </c>
      <c r="W125" s="51">
        <f t="shared" si="7"/>
        <v>2.2800000000000002</v>
      </c>
      <c r="X125" s="51">
        <f t="shared" si="8"/>
        <v>12.09941143292683</v>
      </c>
      <c r="Y125" s="49">
        <f t="shared" si="9"/>
        <v>42.873600000000003</v>
      </c>
      <c r="Z125" s="9">
        <f t="shared" si="10"/>
        <v>27.486505716463416</v>
      </c>
    </row>
    <row r="126" spans="1:26" ht="15" x14ac:dyDescent="0.2">
      <c r="A126" s="2" t="s">
        <v>404</v>
      </c>
      <c r="B126" s="2" t="s">
        <v>22</v>
      </c>
      <c r="C126" s="2">
        <v>53</v>
      </c>
      <c r="D126" s="2">
        <v>70</v>
      </c>
      <c r="E126" s="2">
        <v>29.7</v>
      </c>
      <c r="F126" s="2">
        <v>0.41699999999999998</v>
      </c>
      <c r="G126" s="2">
        <v>0.38300000000000001</v>
      </c>
      <c r="H126" s="2">
        <v>0.75</v>
      </c>
      <c r="I126" s="2">
        <v>3.1</v>
      </c>
      <c r="J126" s="2">
        <v>2.8</v>
      </c>
      <c r="K126" s="2">
        <v>1.2</v>
      </c>
      <c r="L126" s="2">
        <v>0.3</v>
      </c>
      <c r="M126" s="2">
        <v>1.4</v>
      </c>
      <c r="N126" s="2">
        <v>2.2999999999999998</v>
      </c>
      <c r="O126" s="2">
        <v>12.1</v>
      </c>
      <c r="P126" s="2">
        <v>0.53800000000000003</v>
      </c>
      <c r="Q126" s="2">
        <v>19.3</v>
      </c>
      <c r="R126" s="2">
        <v>3.7</v>
      </c>
      <c r="S126" s="2">
        <v>0.7</v>
      </c>
      <c r="T126" s="2">
        <v>1.4</v>
      </c>
      <c r="U126" s="5">
        <v>-1</v>
      </c>
      <c r="V126" s="51">
        <f t="shared" si="6"/>
        <v>5.4029702743902437</v>
      </c>
      <c r="W126" s="51">
        <f t="shared" si="7"/>
        <v>1.84</v>
      </c>
      <c r="X126" s="51">
        <f t="shared" si="8"/>
        <v>9.941465304878049</v>
      </c>
      <c r="Y126" s="49">
        <f t="shared" si="9"/>
        <v>42.643439999999998</v>
      </c>
      <c r="Z126" s="9">
        <f t="shared" si="10"/>
        <v>26.292452652439025</v>
      </c>
    </row>
    <row r="127" spans="1:26" ht="15" x14ac:dyDescent="0.2">
      <c r="A127" s="2" t="s">
        <v>76</v>
      </c>
      <c r="B127" s="2" t="s">
        <v>42</v>
      </c>
      <c r="C127" s="2">
        <v>46</v>
      </c>
      <c r="D127" s="2">
        <v>63</v>
      </c>
      <c r="E127" s="2">
        <v>33.4</v>
      </c>
      <c r="F127" s="2">
        <v>0.42699999999999999</v>
      </c>
      <c r="G127" s="2">
        <v>0.40899999999999997</v>
      </c>
      <c r="H127" s="2">
        <v>0.78300000000000003</v>
      </c>
      <c r="I127" s="2">
        <v>3.8</v>
      </c>
      <c r="J127" s="2">
        <v>3.1</v>
      </c>
      <c r="K127" s="2">
        <v>1.2</v>
      </c>
      <c r="L127" s="2">
        <v>0.3</v>
      </c>
      <c r="M127" s="2">
        <v>2</v>
      </c>
      <c r="N127" s="2">
        <v>2.2000000000000002</v>
      </c>
      <c r="O127" s="2">
        <v>15.3</v>
      </c>
      <c r="P127" s="2">
        <v>0.52100000000000002</v>
      </c>
      <c r="Q127" s="2">
        <v>22.5</v>
      </c>
      <c r="R127" s="2">
        <v>3.7</v>
      </c>
      <c r="S127" s="2">
        <v>0.5</v>
      </c>
      <c r="T127" s="2">
        <v>1.3</v>
      </c>
      <c r="U127" s="5">
        <v>-3</v>
      </c>
      <c r="V127" s="51">
        <f t="shared" si="6"/>
        <v>5.5331478658536577</v>
      </c>
      <c r="W127" s="51">
        <f t="shared" si="7"/>
        <v>1.4</v>
      </c>
      <c r="X127" s="51">
        <f t="shared" si="8"/>
        <v>7.7464070121951201</v>
      </c>
      <c r="Y127" s="49">
        <f t="shared" si="9"/>
        <v>44.052876000000005</v>
      </c>
      <c r="Z127" s="9">
        <f t="shared" si="10"/>
        <v>25.899641506097563</v>
      </c>
    </row>
    <row r="128" spans="1:26" ht="15" x14ac:dyDescent="0.2">
      <c r="A128" s="2" t="s">
        <v>216</v>
      </c>
      <c r="B128" s="2" t="s">
        <v>32</v>
      </c>
      <c r="C128" s="2">
        <v>41</v>
      </c>
      <c r="D128" s="2">
        <v>67</v>
      </c>
      <c r="E128" s="2">
        <v>18.3</v>
      </c>
      <c r="F128" s="2">
        <v>0.56599999999999995</v>
      </c>
      <c r="G128" s="2"/>
      <c r="H128" s="2">
        <v>0.56899999999999995</v>
      </c>
      <c r="I128" s="2">
        <v>4.7</v>
      </c>
      <c r="J128" s="2">
        <v>0.9</v>
      </c>
      <c r="K128" s="2">
        <v>0.4</v>
      </c>
      <c r="L128" s="2">
        <v>2</v>
      </c>
      <c r="M128" s="2">
        <v>1.3</v>
      </c>
      <c r="N128" s="2">
        <v>2.2999999999999998</v>
      </c>
      <c r="O128" s="2">
        <v>7</v>
      </c>
      <c r="P128" s="2">
        <v>0.57799999999999996</v>
      </c>
      <c r="Q128" s="2">
        <v>18.100000000000001</v>
      </c>
      <c r="R128" s="2">
        <v>3.6</v>
      </c>
      <c r="S128" s="2">
        <v>2.7</v>
      </c>
      <c r="T128" s="2">
        <v>1.5</v>
      </c>
      <c r="U128" s="5">
        <v>8</v>
      </c>
      <c r="V128" s="51">
        <f t="shared" si="6"/>
        <v>2.3117093750000004</v>
      </c>
      <c r="W128" s="51">
        <f t="shared" si="7"/>
        <v>3.64</v>
      </c>
      <c r="X128" s="51">
        <f t="shared" si="8"/>
        <v>8.4146221250000011</v>
      </c>
      <c r="Y128" s="49">
        <f t="shared" si="9"/>
        <v>39.224479999999993</v>
      </c>
      <c r="Z128" s="9">
        <f t="shared" si="10"/>
        <v>23.819551062499997</v>
      </c>
    </row>
    <row r="129" spans="1:26" ht="15" x14ac:dyDescent="0.2">
      <c r="A129" s="2" t="s">
        <v>351</v>
      </c>
      <c r="B129" s="2" t="s">
        <v>41</v>
      </c>
      <c r="C129" s="2">
        <v>40</v>
      </c>
      <c r="D129" s="2">
        <v>64</v>
      </c>
      <c r="E129" s="2">
        <v>22.2</v>
      </c>
      <c r="F129" s="2">
        <v>0.47499999999999998</v>
      </c>
      <c r="G129" s="2">
        <v>0.34899999999999998</v>
      </c>
      <c r="H129" s="2">
        <v>0.68400000000000005</v>
      </c>
      <c r="I129" s="2">
        <v>4.7</v>
      </c>
      <c r="J129" s="2">
        <v>1.7</v>
      </c>
      <c r="K129" s="2">
        <v>1</v>
      </c>
      <c r="L129" s="2">
        <v>0.6</v>
      </c>
      <c r="M129" s="2">
        <v>1.5</v>
      </c>
      <c r="N129" s="2">
        <v>3.3</v>
      </c>
      <c r="O129" s="2">
        <v>10.3</v>
      </c>
      <c r="P129" s="2">
        <v>0.55800000000000005</v>
      </c>
      <c r="Q129" s="2">
        <v>21.1</v>
      </c>
      <c r="R129" s="2">
        <v>3.6</v>
      </c>
      <c r="S129" s="2">
        <v>2.1</v>
      </c>
      <c r="T129" s="2">
        <v>1.5</v>
      </c>
      <c r="U129" s="5">
        <v>3</v>
      </c>
      <c r="V129" s="51">
        <f t="shared" si="6"/>
        <v>3.0466341463414635</v>
      </c>
      <c r="W129" s="51">
        <f t="shared" si="7"/>
        <v>2.64</v>
      </c>
      <c r="X129" s="51">
        <f t="shared" si="8"/>
        <v>8.0431141463414644</v>
      </c>
      <c r="Y129" s="49">
        <f t="shared" si="9"/>
        <v>35.679743999999999</v>
      </c>
      <c r="Z129" s="9">
        <f t="shared" si="10"/>
        <v>21.861429073170733</v>
      </c>
    </row>
    <row r="130" spans="1:26" ht="15" x14ac:dyDescent="0.2">
      <c r="A130" s="2" t="s">
        <v>575</v>
      </c>
      <c r="B130" s="2" t="s">
        <v>33</v>
      </c>
      <c r="C130" s="2">
        <v>50</v>
      </c>
      <c r="D130" s="2">
        <v>80</v>
      </c>
      <c r="E130" s="2">
        <v>33.700000000000003</v>
      </c>
      <c r="F130" s="2">
        <v>0.44500000000000001</v>
      </c>
      <c r="G130" s="2">
        <v>0.28499999999999998</v>
      </c>
      <c r="H130" s="2">
        <v>0.752</v>
      </c>
      <c r="I130" s="2">
        <v>2.4</v>
      </c>
      <c r="J130" s="2">
        <v>4.0999999999999996</v>
      </c>
      <c r="K130" s="2">
        <v>1.9</v>
      </c>
      <c r="L130" s="2">
        <v>0.3</v>
      </c>
      <c r="M130" s="2">
        <v>2.5</v>
      </c>
      <c r="N130" s="2">
        <v>2.5</v>
      </c>
      <c r="O130" s="2">
        <v>18.899999999999999</v>
      </c>
      <c r="P130" s="2">
        <v>0.50900000000000001</v>
      </c>
      <c r="Q130" s="2">
        <v>27.9</v>
      </c>
      <c r="R130" s="2">
        <v>3.6</v>
      </c>
      <c r="S130" s="2">
        <v>-0.1</v>
      </c>
      <c r="T130" s="2">
        <v>1.3</v>
      </c>
      <c r="U130" s="5">
        <v>-7</v>
      </c>
      <c r="V130" s="51">
        <f t="shared" ref="V130:V193" si="11">C130*(E130/48*D130/82*Q130/100)</f>
        <v>9.5551829268292696</v>
      </c>
      <c r="W130" s="51">
        <f t="shared" ref="W130:W193" si="12">R130*0.4+T130*0.4+U130*0.2</f>
        <v>0.56000000000000005</v>
      </c>
      <c r="X130" s="51">
        <f t="shared" ref="X130:X193" si="13">V130*W130</f>
        <v>5.3509024390243916</v>
      </c>
      <c r="Y130" s="49">
        <f t="shared" ref="Y130:Y193" si="14">D130*(O130*P130+1.5*J130+1.2*I130+3*(K130+L130)-M130-N130)/25</f>
        <v>64.800319999999999</v>
      </c>
      <c r="Z130" s="9">
        <f t="shared" ref="Z130:Z193" si="15">0.5*(X130)+0.5*(Y130)</f>
        <v>35.075611219512197</v>
      </c>
    </row>
    <row r="131" spans="1:26" ht="15" x14ac:dyDescent="0.2">
      <c r="A131" s="2" t="s">
        <v>122</v>
      </c>
      <c r="B131" s="2" t="s">
        <v>23</v>
      </c>
      <c r="C131" s="2">
        <v>30</v>
      </c>
      <c r="D131" s="2">
        <v>78</v>
      </c>
      <c r="E131" s="2">
        <v>31.7</v>
      </c>
      <c r="F131" s="2">
        <v>0.42899999999999999</v>
      </c>
      <c r="G131" s="2">
        <v>0.34200000000000003</v>
      </c>
      <c r="H131" s="2">
        <v>0.77500000000000002</v>
      </c>
      <c r="I131" s="2">
        <v>6.1</v>
      </c>
      <c r="J131" s="2">
        <v>1.7</v>
      </c>
      <c r="K131" s="2">
        <v>0.7</v>
      </c>
      <c r="L131" s="2">
        <v>0.4</v>
      </c>
      <c r="M131" s="2">
        <v>1.4</v>
      </c>
      <c r="N131" s="2">
        <v>3</v>
      </c>
      <c r="O131" s="2">
        <v>13.9</v>
      </c>
      <c r="P131" s="2">
        <v>0.52300000000000002</v>
      </c>
      <c r="Q131" s="2">
        <v>20.100000000000001</v>
      </c>
      <c r="R131" s="2">
        <v>3.6</v>
      </c>
      <c r="S131" s="2">
        <v>0.2</v>
      </c>
      <c r="T131" s="2">
        <v>1.3</v>
      </c>
      <c r="U131" s="5">
        <v>-5</v>
      </c>
      <c r="V131" s="51">
        <f t="shared" si="11"/>
        <v>3.7880533536585368</v>
      </c>
      <c r="W131" s="51">
        <f t="shared" si="12"/>
        <v>0.96000000000000019</v>
      </c>
      <c r="X131" s="51">
        <f t="shared" si="13"/>
        <v>3.6365312195121962</v>
      </c>
      <c r="Y131" s="49">
        <f t="shared" si="14"/>
        <v>50.043864000000013</v>
      </c>
      <c r="Z131" s="9">
        <f t="shared" si="15"/>
        <v>26.840197609756103</v>
      </c>
    </row>
    <row r="132" spans="1:26" ht="15" x14ac:dyDescent="0.2">
      <c r="A132" s="2" t="s">
        <v>640</v>
      </c>
      <c r="B132" s="2" t="s">
        <v>27</v>
      </c>
      <c r="C132" s="2">
        <v>38</v>
      </c>
      <c r="D132" s="2">
        <v>68</v>
      </c>
      <c r="E132" s="2">
        <v>31.1</v>
      </c>
      <c r="F132" s="2">
        <v>0.38700000000000001</v>
      </c>
      <c r="G132" s="2">
        <v>0.36699999999999999</v>
      </c>
      <c r="H132" s="2">
        <v>0.83399999999999996</v>
      </c>
      <c r="I132" s="2">
        <v>3.5</v>
      </c>
      <c r="J132" s="2">
        <v>6.6</v>
      </c>
      <c r="K132" s="2">
        <v>0.9</v>
      </c>
      <c r="L132" s="2">
        <v>0.3</v>
      </c>
      <c r="M132" s="2">
        <v>2.2999999999999998</v>
      </c>
      <c r="N132" s="2">
        <v>2.2999999999999998</v>
      </c>
      <c r="O132" s="2">
        <v>13</v>
      </c>
      <c r="P132" s="2">
        <v>0.504</v>
      </c>
      <c r="Q132" s="2">
        <v>22.3</v>
      </c>
      <c r="R132" s="2">
        <v>3.6</v>
      </c>
      <c r="S132" s="2">
        <v>0.1</v>
      </c>
      <c r="T132" s="2">
        <v>1.1000000000000001</v>
      </c>
      <c r="U132" s="5">
        <v>-4</v>
      </c>
      <c r="V132" s="51">
        <f t="shared" si="11"/>
        <v>4.5530526422764233</v>
      </c>
      <c r="W132" s="51">
        <f t="shared" si="12"/>
        <v>1.0800000000000003</v>
      </c>
      <c r="X132" s="51">
        <f t="shared" si="13"/>
        <v>4.9172968536585389</v>
      </c>
      <c r="Y132" s="49">
        <f t="shared" si="14"/>
        <v>53.453439999999979</v>
      </c>
      <c r="Z132" s="9">
        <f t="shared" si="15"/>
        <v>29.18536842682926</v>
      </c>
    </row>
    <row r="133" spans="1:26" ht="15" x14ac:dyDescent="0.2">
      <c r="A133" s="2" t="s">
        <v>572</v>
      </c>
      <c r="B133" s="2" t="s">
        <v>24</v>
      </c>
      <c r="C133" s="2">
        <v>55</v>
      </c>
      <c r="D133" s="2">
        <v>81</v>
      </c>
      <c r="E133" s="2">
        <v>24.5</v>
      </c>
      <c r="F133" s="2">
        <v>0.46</v>
      </c>
      <c r="G133" s="2">
        <v>0.32</v>
      </c>
      <c r="H133" s="2">
        <v>0.77400000000000002</v>
      </c>
      <c r="I133" s="2">
        <v>4.3</v>
      </c>
      <c r="J133" s="2">
        <v>2.9</v>
      </c>
      <c r="K133" s="2">
        <v>0.4</v>
      </c>
      <c r="L133" s="2">
        <v>0.3</v>
      </c>
      <c r="M133" s="2">
        <v>1.6</v>
      </c>
      <c r="N133" s="2">
        <v>1.8</v>
      </c>
      <c r="O133" s="2">
        <v>8.6999999999999993</v>
      </c>
      <c r="P133" s="2">
        <v>0.52600000000000002</v>
      </c>
      <c r="Q133" s="2">
        <v>18.3</v>
      </c>
      <c r="R133" s="2">
        <v>3.6</v>
      </c>
      <c r="S133" s="2">
        <v>0.1</v>
      </c>
      <c r="T133" s="2">
        <v>1.1000000000000001</v>
      </c>
      <c r="U133" s="5">
        <v>-2</v>
      </c>
      <c r="V133" s="51">
        <f t="shared" si="11"/>
        <v>5.0746932164634142</v>
      </c>
      <c r="W133" s="51">
        <f t="shared" si="12"/>
        <v>1.4800000000000004</v>
      </c>
      <c r="X133" s="51">
        <f t="shared" si="13"/>
        <v>7.5105459603658549</v>
      </c>
      <c r="Y133" s="49">
        <f t="shared" si="14"/>
        <v>41.427287999999997</v>
      </c>
      <c r="Z133" s="9">
        <f t="shared" si="15"/>
        <v>24.468916980182925</v>
      </c>
    </row>
    <row r="134" spans="1:26" ht="15" x14ac:dyDescent="0.2">
      <c r="A134" s="2" t="s">
        <v>460</v>
      </c>
      <c r="B134" s="2" t="s">
        <v>26</v>
      </c>
      <c r="C134" s="2">
        <v>38</v>
      </c>
      <c r="D134" s="2">
        <v>79</v>
      </c>
      <c r="E134" s="2">
        <v>19.8</v>
      </c>
      <c r="F134" s="2">
        <v>0.48699999999999999</v>
      </c>
      <c r="G134" s="2">
        <v>0.34499999999999997</v>
      </c>
      <c r="H134" s="2">
        <v>0.58099999999999996</v>
      </c>
      <c r="I134" s="2">
        <v>5</v>
      </c>
      <c r="J134" s="2">
        <v>1.1000000000000001</v>
      </c>
      <c r="K134" s="2">
        <v>0.5</v>
      </c>
      <c r="L134" s="2">
        <v>0.5</v>
      </c>
      <c r="M134" s="2">
        <v>1.1000000000000001</v>
      </c>
      <c r="N134" s="2">
        <v>1.8</v>
      </c>
      <c r="O134" s="2">
        <v>7.2</v>
      </c>
      <c r="P134" s="2">
        <v>0.53600000000000003</v>
      </c>
      <c r="Q134" s="2">
        <v>18.100000000000001</v>
      </c>
      <c r="R134" s="2">
        <v>3.6</v>
      </c>
      <c r="S134" s="2">
        <v>0.2</v>
      </c>
      <c r="T134" s="2">
        <v>0.9</v>
      </c>
      <c r="U134" s="5">
        <v>3</v>
      </c>
      <c r="V134" s="51">
        <f t="shared" si="11"/>
        <v>2.7333759146341472</v>
      </c>
      <c r="W134" s="51">
        <f t="shared" si="12"/>
        <v>2.4000000000000004</v>
      </c>
      <c r="X134" s="51">
        <f t="shared" si="13"/>
        <v>6.5601021951219538</v>
      </c>
      <c r="Y134" s="49">
        <f t="shared" si="14"/>
        <v>36.685071999999998</v>
      </c>
      <c r="Z134" s="9">
        <f t="shared" si="15"/>
        <v>21.622587097560977</v>
      </c>
    </row>
    <row r="135" spans="1:26" ht="15" x14ac:dyDescent="0.2">
      <c r="A135" s="2" t="s">
        <v>561</v>
      </c>
      <c r="B135" s="2" t="s">
        <v>21</v>
      </c>
      <c r="C135" s="2">
        <v>37</v>
      </c>
      <c r="D135" s="2">
        <v>60</v>
      </c>
      <c r="E135" s="2">
        <v>18.899999999999999</v>
      </c>
      <c r="F135" s="2">
        <v>0.57999999999999996</v>
      </c>
      <c r="G135" s="2">
        <v>0.308</v>
      </c>
      <c r="H135" s="2">
        <v>0.66700000000000004</v>
      </c>
      <c r="I135" s="2">
        <v>5</v>
      </c>
      <c r="J135" s="2">
        <v>0.7</v>
      </c>
      <c r="K135" s="2">
        <v>0.4</v>
      </c>
      <c r="L135" s="2">
        <v>1</v>
      </c>
      <c r="M135" s="2">
        <v>0.7</v>
      </c>
      <c r="N135" s="2">
        <v>1.5</v>
      </c>
      <c r="O135" s="2">
        <v>5.3</v>
      </c>
      <c r="P135" s="2">
        <v>0.622</v>
      </c>
      <c r="Q135" s="2">
        <v>12.3</v>
      </c>
      <c r="R135" s="2">
        <v>3.6</v>
      </c>
      <c r="S135" s="2">
        <v>1</v>
      </c>
      <c r="T135" s="2">
        <v>0.9</v>
      </c>
      <c r="U135" s="5">
        <v>18</v>
      </c>
      <c r="V135" s="51">
        <f t="shared" si="11"/>
        <v>1.3111875</v>
      </c>
      <c r="W135" s="51">
        <f t="shared" si="12"/>
        <v>5.4</v>
      </c>
      <c r="X135" s="51">
        <f t="shared" si="13"/>
        <v>7.0804125000000004</v>
      </c>
      <c r="Y135" s="49">
        <f t="shared" si="14"/>
        <v>29.631839999999997</v>
      </c>
      <c r="Z135" s="9">
        <f t="shared" si="15"/>
        <v>18.356126249999999</v>
      </c>
    </row>
    <row r="136" spans="1:26" ht="15" x14ac:dyDescent="0.2">
      <c r="A136" s="2" t="s">
        <v>658</v>
      </c>
      <c r="B136" s="2" t="s">
        <v>21</v>
      </c>
      <c r="C136" s="2">
        <v>37</v>
      </c>
      <c r="D136" s="2">
        <v>44</v>
      </c>
      <c r="E136" s="2">
        <v>35.4</v>
      </c>
      <c r="F136" s="2">
        <v>0.46</v>
      </c>
      <c r="G136" s="2">
        <v>0.375</v>
      </c>
      <c r="H136" s="2">
        <v>0.77200000000000002</v>
      </c>
      <c r="I136" s="2">
        <v>7</v>
      </c>
      <c r="J136" s="2">
        <v>2.2000000000000002</v>
      </c>
      <c r="K136" s="2">
        <v>0.9</v>
      </c>
      <c r="L136" s="2">
        <v>0.6</v>
      </c>
      <c r="M136" s="2">
        <v>2.2000000000000002</v>
      </c>
      <c r="N136" s="2">
        <v>1.6</v>
      </c>
      <c r="O136" s="2">
        <v>21.1</v>
      </c>
      <c r="P136" s="2">
        <v>0.54800000000000004</v>
      </c>
      <c r="Q136" s="2">
        <v>28.4</v>
      </c>
      <c r="R136" s="2">
        <v>3.6</v>
      </c>
      <c r="S136" s="2">
        <v>-0.1</v>
      </c>
      <c r="T136" s="2">
        <v>0.8</v>
      </c>
      <c r="U136" s="5">
        <v>0</v>
      </c>
      <c r="V136" s="51">
        <f t="shared" si="11"/>
        <v>4.1583487804878034</v>
      </c>
      <c r="W136" s="51">
        <f t="shared" si="12"/>
        <v>1.7600000000000002</v>
      </c>
      <c r="X136" s="51">
        <f t="shared" si="13"/>
        <v>7.3186938536585346</v>
      </c>
      <c r="Y136" s="49">
        <f t="shared" si="14"/>
        <v>42.174528000000002</v>
      </c>
      <c r="Z136" s="9">
        <f t="shared" si="15"/>
        <v>24.74661092682927</v>
      </c>
    </row>
    <row r="137" spans="1:26" ht="15" x14ac:dyDescent="0.2">
      <c r="A137" s="2" t="s">
        <v>317</v>
      </c>
      <c r="B137" s="2" t="s">
        <v>31</v>
      </c>
      <c r="C137" s="2">
        <v>38</v>
      </c>
      <c r="D137" s="2">
        <v>70</v>
      </c>
      <c r="E137" s="2">
        <v>26.3</v>
      </c>
      <c r="F137" s="2">
        <v>0.39800000000000002</v>
      </c>
      <c r="G137" s="2">
        <v>0.34499999999999997</v>
      </c>
      <c r="H137" s="2">
        <v>0.80700000000000005</v>
      </c>
      <c r="I137" s="2">
        <v>3.1</v>
      </c>
      <c r="J137" s="2">
        <v>1.1000000000000001</v>
      </c>
      <c r="K137" s="2">
        <v>0.9</v>
      </c>
      <c r="L137" s="2">
        <v>0.4</v>
      </c>
      <c r="M137" s="2">
        <v>1</v>
      </c>
      <c r="N137" s="2">
        <v>1.9</v>
      </c>
      <c r="O137" s="2">
        <v>13.5</v>
      </c>
      <c r="P137" s="2">
        <v>0.52500000000000002</v>
      </c>
      <c r="Q137" s="2">
        <v>23.9</v>
      </c>
      <c r="R137" s="2">
        <v>3.6</v>
      </c>
      <c r="S137" s="2">
        <v>-0.3</v>
      </c>
      <c r="T137" s="2">
        <v>0.8</v>
      </c>
      <c r="U137" s="5">
        <v>-1</v>
      </c>
      <c r="V137" s="51">
        <f t="shared" si="11"/>
        <v>4.2479578252032519</v>
      </c>
      <c r="W137" s="51">
        <f t="shared" si="12"/>
        <v>1.5600000000000003</v>
      </c>
      <c r="X137" s="51">
        <f t="shared" si="13"/>
        <v>6.6268142073170742</v>
      </c>
      <c r="Y137" s="49">
        <f t="shared" si="14"/>
        <v>37.681000000000004</v>
      </c>
      <c r="Z137" s="9">
        <f t="shared" si="15"/>
        <v>22.15390710365854</v>
      </c>
    </row>
    <row r="138" spans="1:26" ht="15" x14ac:dyDescent="0.2">
      <c r="A138" s="2" t="s">
        <v>529</v>
      </c>
      <c r="B138" s="2" t="s">
        <v>34</v>
      </c>
      <c r="C138" s="2">
        <v>56</v>
      </c>
      <c r="D138" s="2">
        <v>77</v>
      </c>
      <c r="E138" s="2">
        <v>21.3</v>
      </c>
      <c r="F138" s="2">
        <v>0.42199999999999999</v>
      </c>
      <c r="G138" s="2">
        <v>0.39</v>
      </c>
      <c r="H138" s="2">
        <v>0.81299999999999994</v>
      </c>
      <c r="I138" s="2">
        <v>1.6</v>
      </c>
      <c r="J138" s="2">
        <v>1.9</v>
      </c>
      <c r="K138" s="2">
        <v>0.9</v>
      </c>
      <c r="L138" s="2">
        <v>0.2</v>
      </c>
      <c r="M138" s="2">
        <v>1</v>
      </c>
      <c r="N138" s="2">
        <v>1.5</v>
      </c>
      <c r="O138" s="2">
        <v>7</v>
      </c>
      <c r="P138" s="2">
        <v>0.57899999999999996</v>
      </c>
      <c r="Q138" s="2">
        <v>14.3</v>
      </c>
      <c r="R138" s="2">
        <v>3.6</v>
      </c>
      <c r="S138" s="2">
        <v>-0.4</v>
      </c>
      <c r="T138" s="2">
        <v>0.7</v>
      </c>
      <c r="U138" s="5">
        <v>6</v>
      </c>
      <c r="V138" s="51">
        <f t="shared" si="11"/>
        <v>3.33687012195122</v>
      </c>
      <c r="W138" s="51">
        <f t="shared" si="12"/>
        <v>2.9200000000000004</v>
      </c>
      <c r="X138" s="51">
        <f t="shared" si="13"/>
        <v>9.7436607560975634</v>
      </c>
      <c r="Y138" s="49">
        <f t="shared" si="14"/>
        <v>29.638840000000005</v>
      </c>
      <c r="Z138" s="9">
        <f t="shared" si="15"/>
        <v>19.691250378048785</v>
      </c>
    </row>
    <row r="139" spans="1:26" ht="15" x14ac:dyDescent="0.2">
      <c r="A139" s="2" t="s">
        <v>633</v>
      </c>
      <c r="B139" s="2" t="s">
        <v>30</v>
      </c>
      <c r="C139" s="2">
        <v>55</v>
      </c>
      <c r="D139" s="2">
        <v>79</v>
      </c>
      <c r="E139" s="2">
        <v>18.899999999999999</v>
      </c>
      <c r="F139" s="2">
        <v>0.48699999999999999</v>
      </c>
      <c r="G139" s="2">
        <v>0.26800000000000002</v>
      </c>
      <c r="H139" s="2">
        <v>0.85299999999999998</v>
      </c>
      <c r="I139" s="2">
        <v>1.8</v>
      </c>
      <c r="J139" s="2">
        <v>2.8</v>
      </c>
      <c r="K139" s="2">
        <v>0.6</v>
      </c>
      <c r="L139" s="2">
        <v>0.1</v>
      </c>
      <c r="M139" s="2">
        <v>1.1000000000000001</v>
      </c>
      <c r="N139" s="2">
        <v>1.1000000000000001</v>
      </c>
      <c r="O139" s="2">
        <v>7.7</v>
      </c>
      <c r="P139" s="2">
        <v>0.55000000000000004</v>
      </c>
      <c r="Q139" s="2">
        <v>19.600000000000001</v>
      </c>
      <c r="R139" s="2">
        <v>3.6</v>
      </c>
      <c r="S139" s="2">
        <v>-0.8</v>
      </c>
      <c r="T139" s="2">
        <v>0.5</v>
      </c>
      <c r="U139" s="5">
        <v>3</v>
      </c>
      <c r="V139" s="51">
        <f t="shared" si="11"/>
        <v>4.0893338414634153</v>
      </c>
      <c r="W139" s="51">
        <f t="shared" si="12"/>
        <v>2.2400000000000002</v>
      </c>
      <c r="X139" s="51">
        <f t="shared" si="13"/>
        <v>9.1601078048780504</v>
      </c>
      <c r="Y139" s="49">
        <f t="shared" si="14"/>
        <v>33.164199999999994</v>
      </c>
      <c r="Z139" s="9">
        <f t="shared" si="15"/>
        <v>21.162153902439023</v>
      </c>
    </row>
    <row r="140" spans="1:26" ht="15" x14ac:dyDescent="0.2">
      <c r="A140" s="2" t="s">
        <v>136</v>
      </c>
      <c r="B140" s="2" t="s">
        <v>45</v>
      </c>
      <c r="C140" s="2">
        <v>56</v>
      </c>
      <c r="D140" s="2">
        <v>64</v>
      </c>
      <c r="E140" s="2">
        <v>26.6</v>
      </c>
      <c r="F140" s="2">
        <v>0.39600000000000002</v>
      </c>
      <c r="G140" s="2">
        <v>0.32700000000000001</v>
      </c>
      <c r="H140" s="2">
        <v>0.90100000000000002</v>
      </c>
      <c r="I140" s="2">
        <v>1.9</v>
      </c>
      <c r="J140" s="2">
        <v>2.5</v>
      </c>
      <c r="K140" s="2">
        <v>0.9</v>
      </c>
      <c r="L140" s="2">
        <v>0.2</v>
      </c>
      <c r="M140" s="2">
        <v>1.4</v>
      </c>
      <c r="N140" s="2">
        <v>1.7</v>
      </c>
      <c r="O140" s="2">
        <v>15.8</v>
      </c>
      <c r="P140" s="2">
        <v>0.53200000000000003</v>
      </c>
      <c r="Q140" s="2">
        <v>27.6</v>
      </c>
      <c r="R140" s="2">
        <v>3.6</v>
      </c>
      <c r="S140" s="2">
        <v>-1</v>
      </c>
      <c r="T140" s="2">
        <v>0.4</v>
      </c>
      <c r="U140" s="5">
        <v>-3</v>
      </c>
      <c r="V140" s="51">
        <f t="shared" si="11"/>
        <v>6.6850341463414642</v>
      </c>
      <c r="W140" s="51">
        <f t="shared" si="12"/>
        <v>1</v>
      </c>
      <c r="X140" s="51">
        <f t="shared" si="13"/>
        <v>6.6850341463414642</v>
      </c>
      <c r="Y140" s="49">
        <f t="shared" si="14"/>
        <v>37.467136000000011</v>
      </c>
      <c r="Z140" s="9">
        <f t="shared" si="15"/>
        <v>22.076085073170738</v>
      </c>
    </row>
    <row r="141" spans="1:26" ht="15" x14ac:dyDescent="0.2">
      <c r="A141" s="2" t="s">
        <v>231</v>
      </c>
      <c r="B141" s="2" t="s">
        <v>34</v>
      </c>
      <c r="C141" s="2">
        <v>56</v>
      </c>
      <c r="D141" s="2">
        <v>41</v>
      </c>
      <c r="E141" s="2">
        <v>29.8</v>
      </c>
      <c r="F141" s="2">
        <v>0.59299999999999997</v>
      </c>
      <c r="G141" s="2">
        <v>0.5</v>
      </c>
      <c r="H141" s="2">
        <v>0.52800000000000002</v>
      </c>
      <c r="I141" s="2">
        <v>10.5</v>
      </c>
      <c r="J141" s="2">
        <v>1.2</v>
      </c>
      <c r="K141" s="2">
        <v>0.7</v>
      </c>
      <c r="L141" s="2">
        <v>1.3</v>
      </c>
      <c r="M141" s="2">
        <v>2.8</v>
      </c>
      <c r="N141" s="2">
        <v>3.3</v>
      </c>
      <c r="O141" s="2">
        <v>15.8</v>
      </c>
      <c r="P141" s="2">
        <v>0.59599999999999997</v>
      </c>
      <c r="Q141" s="2">
        <v>23.3</v>
      </c>
      <c r="R141" s="2">
        <v>3.6</v>
      </c>
      <c r="S141" s="2">
        <v>-1.2</v>
      </c>
      <c r="T141" s="2">
        <v>0.3</v>
      </c>
      <c r="U141" s="5">
        <v>5</v>
      </c>
      <c r="V141" s="51">
        <f t="shared" si="11"/>
        <v>4.0503166666666663</v>
      </c>
      <c r="W141" s="51">
        <f t="shared" si="12"/>
        <v>2.56</v>
      </c>
      <c r="X141" s="51">
        <f t="shared" si="13"/>
        <v>10.368810666666667</v>
      </c>
      <c r="Y141" s="49">
        <f t="shared" si="14"/>
        <v>38.895551999999995</v>
      </c>
      <c r="Z141" s="9">
        <f t="shared" si="15"/>
        <v>24.632181333333332</v>
      </c>
    </row>
    <row r="142" spans="1:26" ht="15" x14ac:dyDescent="0.2">
      <c r="A142" s="2" t="s">
        <v>587</v>
      </c>
      <c r="B142" s="2" t="s">
        <v>37</v>
      </c>
      <c r="C142" s="2">
        <v>33</v>
      </c>
      <c r="D142" s="2">
        <v>80</v>
      </c>
      <c r="E142" s="2">
        <v>28.9</v>
      </c>
      <c r="F142" s="2">
        <v>0.437</v>
      </c>
      <c r="G142" s="2">
        <v>0.33100000000000002</v>
      </c>
      <c r="H142" s="2">
        <v>0.84799999999999998</v>
      </c>
      <c r="I142" s="2">
        <v>3.4</v>
      </c>
      <c r="J142" s="2">
        <v>2.6</v>
      </c>
      <c r="K142" s="2">
        <v>0.6</v>
      </c>
      <c r="L142" s="2">
        <v>0.3</v>
      </c>
      <c r="M142" s="2">
        <v>1.4</v>
      </c>
      <c r="N142" s="2">
        <v>1.7</v>
      </c>
      <c r="O142" s="2">
        <v>12.1</v>
      </c>
      <c r="P142" s="2">
        <v>0.51400000000000001</v>
      </c>
      <c r="Q142" s="2">
        <v>20.7</v>
      </c>
      <c r="R142" s="2">
        <v>3.6</v>
      </c>
      <c r="S142" s="2">
        <v>-1.5</v>
      </c>
      <c r="T142" s="2">
        <v>0.3</v>
      </c>
      <c r="U142" s="5">
        <v>-4</v>
      </c>
      <c r="V142" s="51">
        <f t="shared" si="11"/>
        <v>4.0125182926829268</v>
      </c>
      <c r="W142" s="51">
        <f t="shared" si="12"/>
        <v>0.76</v>
      </c>
      <c r="X142" s="51">
        <f t="shared" si="13"/>
        <v>3.0495139024390245</v>
      </c>
      <c r="Y142" s="49">
        <f t="shared" si="14"/>
        <v>44.158079999999998</v>
      </c>
      <c r="Z142" s="9">
        <f t="shared" si="15"/>
        <v>23.603796951219511</v>
      </c>
    </row>
    <row r="143" spans="1:26" ht="15" x14ac:dyDescent="0.2">
      <c r="A143" s="2" t="s">
        <v>713</v>
      </c>
      <c r="B143" s="2" t="s">
        <v>33</v>
      </c>
      <c r="C143" s="2">
        <v>50</v>
      </c>
      <c r="D143" s="2">
        <v>59</v>
      </c>
      <c r="E143" s="2">
        <v>21.1</v>
      </c>
      <c r="F143" s="2">
        <v>0.55700000000000005</v>
      </c>
      <c r="G143" s="2">
        <v>0</v>
      </c>
      <c r="H143" s="2">
        <v>0.72</v>
      </c>
      <c r="I143" s="2">
        <v>5.6</v>
      </c>
      <c r="J143" s="2">
        <v>0.8</v>
      </c>
      <c r="K143" s="2">
        <v>0.5</v>
      </c>
      <c r="L143" s="2">
        <v>0.6</v>
      </c>
      <c r="M143" s="2">
        <v>1.3</v>
      </c>
      <c r="N143" s="2">
        <v>2.7</v>
      </c>
      <c r="O143" s="2">
        <v>11.5</v>
      </c>
      <c r="P143" s="2">
        <v>0.59499999999999997</v>
      </c>
      <c r="Q143" s="2">
        <v>23.8</v>
      </c>
      <c r="R143" s="2">
        <v>3.6</v>
      </c>
      <c r="S143" s="2">
        <v>-1.4</v>
      </c>
      <c r="T143" s="2">
        <v>0.2</v>
      </c>
      <c r="U143" s="5">
        <v>5</v>
      </c>
      <c r="V143" s="51">
        <f t="shared" si="11"/>
        <v>3.7637982723577235</v>
      </c>
      <c r="W143" s="51">
        <f t="shared" si="12"/>
        <v>2.5200000000000005</v>
      </c>
      <c r="X143" s="51">
        <f t="shared" si="13"/>
        <v>9.4847716463414642</v>
      </c>
      <c r="Y143" s="49">
        <f t="shared" si="14"/>
        <v>33.1875</v>
      </c>
      <c r="Z143" s="9">
        <f t="shared" si="15"/>
        <v>21.336135823170732</v>
      </c>
    </row>
    <row r="144" spans="1:26" ht="15" x14ac:dyDescent="0.2">
      <c r="A144" s="2" t="s">
        <v>432</v>
      </c>
      <c r="B144" s="2" t="s">
        <v>21</v>
      </c>
      <c r="C144" s="2">
        <v>37</v>
      </c>
      <c r="D144" s="2">
        <v>62</v>
      </c>
      <c r="E144" s="2">
        <v>31.8</v>
      </c>
      <c r="F144" s="2">
        <v>0.47</v>
      </c>
      <c r="G144" s="2">
        <v>0.28399999999999997</v>
      </c>
      <c r="H144" s="2">
        <v>0.76800000000000002</v>
      </c>
      <c r="I144" s="2">
        <v>3.5</v>
      </c>
      <c r="J144" s="2">
        <v>4.8</v>
      </c>
      <c r="K144" s="2">
        <v>1.2</v>
      </c>
      <c r="L144" s="2">
        <v>0.3</v>
      </c>
      <c r="M144" s="2">
        <v>3.4</v>
      </c>
      <c r="N144" s="2">
        <v>1.7</v>
      </c>
      <c r="O144" s="2">
        <v>21.5</v>
      </c>
      <c r="P144" s="2">
        <v>0.53400000000000003</v>
      </c>
      <c r="Q144" s="2">
        <v>34.700000000000003</v>
      </c>
      <c r="R144" s="2">
        <v>3.5</v>
      </c>
      <c r="S144" s="2">
        <v>1.2</v>
      </c>
      <c r="T144" s="2">
        <v>1.6</v>
      </c>
      <c r="U144" s="5">
        <v>-6</v>
      </c>
      <c r="V144" s="51">
        <f t="shared" si="11"/>
        <v>6.4312429878048789</v>
      </c>
      <c r="W144" s="51">
        <f t="shared" si="12"/>
        <v>0.83999999999999986</v>
      </c>
      <c r="X144" s="51">
        <f t="shared" si="13"/>
        <v>5.4022441097560971</v>
      </c>
      <c r="Y144" s="49">
        <f t="shared" si="14"/>
        <v>55.256880000000002</v>
      </c>
      <c r="Z144" s="9">
        <f t="shared" si="15"/>
        <v>30.32956205487805</v>
      </c>
    </row>
    <row r="145" spans="1:26" ht="15" x14ac:dyDescent="0.2">
      <c r="A145" s="2" t="s">
        <v>350</v>
      </c>
      <c r="B145" s="2" t="s">
        <v>36</v>
      </c>
      <c r="C145" s="2">
        <v>25</v>
      </c>
      <c r="D145" s="2">
        <v>72</v>
      </c>
      <c r="E145" s="2">
        <v>35.700000000000003</v>
      </c>
      <c r="F145" s="2">
        <v>0.436</v>
      </c>
      <c r="G145" s="2">
        <v>0.33900000000000002</v>
      </c>
      <c r="H145" s="2">
        <v>0.81899999999999995</v>
      </c>
      <c r="I145" s="2">
        <v>4.2</v>
      </c>
      <c r="J145" s="2">
        <v>4.0999999999999996</v>
      </c>
      <c r="K145" s="2">
        <v>1.7</v>
      </c>
      <c r="L145" s="2">
        <v>0.3</v>
      </c>
      <c r="M145" s="2">
        <v>2.8</v>
      </c>
      <c r="N145" s="2">
        <v>2.6</v>
      </c>
      <c r="O145" s="2">
        <v>17.899999999999999</v>
      </c>
      <c r="P145" s="2">
        <v>0.52700000000000002</v>
      </c>
      <c r="Q145" s="2">
        <v>25.2</v>
      </c>
      <c r="R145" s="2">
        <v>3.5</v>
      </c>
      <c r="S145" s="2">
        <v>0</v>
      </c>
      <c r="T145" s="2">
        <v>1.3</v>
      </c>
      <c r="U145" s="5">
        <v>-7</v>
      </c>
      <c r="V145" s="51">
        <f t="shared" si="11"/>
        <v>4.1142073170731708</v>
      </c>
      <c r="W145" s="51">
        <f t="shared" si="12"/>
        <v>0.52</v>
      </c>
      <c r="X145" s="51">
        <f t="shared" si="13"/>
        <v>2.1393878048780488</v>
      </c>
      <c r="Y145" s="49">
        <f t="shared" si="14"/>
        <v>61.123103999999984</v>
      </c>
      <c r="Z145" s="9">
        <f t="shared" si="15"/>
        <v>31.631245902439016</v>
      </c>
    </row>
    <row r="146" spans="1:26" ht="15" x14ac:dyDescent="0.2">
      <c r="A146" s="2" t="s">
        <v>84</v>
      </c>
      <c r="B146" s="2" t="s">
        <v>34</v>
      </c>
      <c r="C146" s="2">
        <v>56</v>
      </c>
      <c r="D146" s="2">
        <v>56</v>
      </c>
      <c r="E146" s="2">
        <v>30.8</v>
      </c>
      <c r="F146" s="2">
        <v>0.38300000000000001</v>
      </c>
      <c r="G146" s="2">
        <v>0.35599999999999998</v>
      </c>
      <c r="H146" s="2">
        <v>0.75</v>
      </c>
      <c r="I146" s="2">
        <v>4.2</v>
      </c>
      <c r="J146" s="2">
        <v>3.4</v>
      </c>
      <c r="K146" s="2">
        <v>1.1000000000000001</v>
      </c>
      <c r="L146" s="2">
        <v>0.4</v>
      </c>
      <c r="M146" s="2">
        <v>1.5</v>
      </c>
      <c r="N146" s="2">
        <v>3.3</v>
      </c>
      <c r="O146" s="2">
        <v>10.1</v>
      </c>
      <c r="P146" s="2">
        <v>0.50900000000000001</v>
      </c>
      <c r="Q146" s="2">
        <v>16.100000000000001</v>
      </c>
      <c r="R146" s="2">
        <v>3.5</v>
      </c>
      <c r="S146" s="2">
        <v>0.8</v>
      </c>
      <c r="T146" s="2">
        <v>1.2</v>
      </c>
      <c r="U146" s="5">
        <v>1</v>
      </c>
      <c r="V146" s="51">
        <f t="shared" si="11"/>
        <v>3.950913821138212</v>
      </c>
      <c r="W146" s="51">
        <f t="shared" si="12"/>
        <v>2.08</v>
      </c>
      <c r="X146" s="51">
        <f t="shared" si="13"/>
        <v>8.2179007479674819</v>
      </c>
      <c r="Y146" s="49">
        <f t="shared" si="14"/>
        <v>33.557215999999997</v>
      </c>
      <c r="Z146" s="9">
        <f t="shared" si="15"/>
        <v>20.88755837398374</v>
      </c>
    </row>
    <row r="147" spans="1:26" ht="15" x14ac:dyDescent="0.2">
      <c r="A147" s="2" t="s">
        <v>223</v>
      </c>
      <c r="B147" s="2" t="s">
        <v>31</v>
      </c>
      <c r="C147" s="2">
        <v>38</v>
      </c>
      <c r="D147" s="2">
        <v>82</v>
      </c>
      <c r="E147" s="2">
        <v>29</v>
      </c>
      <c r="F147" s="2">
        <v>0.39600000000000002</v>
      </c>
      <c r="G147" s="2">
        <v>0.32700000000000001</v>
      </c>
      <c r="H147" s="2">
        <v>0.82399999999999995</v>
      </c>
      <c r="I147" s="2">
        <v>3.8</v>
      </c>
      <c r="J147" s="2">
        <v>2.2000000000000002</v>
      </c>
      <c r="K147" s="2">
        <v>0.8</v>
      </c>
      <c r="L147" s="2">
        <v>0.2</v>
      </c>
      <c r="M147" s="2">
        <v>1.4</v>
      </c>
      <c r="N147" s="2">
        <v>2.2000000000000002</v>
      </c>
      <c r="O147" s="2">
        <v>8.9</v>
      </c>
      <c r="P147" s="2">
        <v>0.50700000000000001</v>
      </c>
      <c r="Q147" s="2">
        <v>15.9</v>
      </c>
      <c r="R147" s="2">
        <v>3.5</v>
      </c>
      <c r="S147" s="2">
        <v>-0.3</v>
      </c>
      <c r="T147" s="2">
        <v>1</v>
      </c>
      <c r="U147" s="5">
        <v>-4</v>
      </c>
      <c r="V147" s="51">
        <f t="shared" si="11"/>
        <v>3.6503749999999999</v>
      </c>
      <c r="W147" s="51">
        <f t="shared" si="12"/>
        <v>1.0000000000000002</v>
      </c>
      <c r="X147" s="51">
        <f t="shared" si="13"/>
        <v>3.6503750000000008</v>
      </c>
      <c r="Y147" s="49">
        <f t="shared" si="14"/>
        <v>38.613143999999991</v>
      </c>
      <c r="Z147" s="9">
        <f t="shared" si="15"/>
        <v>21.131759499999998</v>
      </c>
    </row>
    <row r="148" spans="1:26" ht="15" x14ac:dyDescent="0.2">
      <c r="A148" s="2" t="s">
        <v>57</v>
      </c>
      <c r="B148" s="2" t="s">
        <v>44</v>
      </c>
      <c r="C148" s="2">
        <v>45</v>
      </c>
      <c r="D148" s="2">
        <v>61</v>
      </c>
      <c r="E148" s="2">
        <v>27.5</v>
      </c>
      <c r="F148" s="2">
        <v>0.39900000000000002</v>
      </c>
      <c r="G148" s="2">
        <v>0.34</v>
      </c>
      <c r="H148" s="2">
        <v>0.85399999999999998</v>
      </c>
      <c r="I148" s="2">
        <v>4.8</v>
      </c>
      <c r="J148" s="2">
        <v>0.9</v>
      </c>
      <c r="K148" s="2">
        <v>0.5</v>
      </c>
      <c r="L148" s="2">
        <v>0.3</v>
      </c>
      <c r="M148" s="2">
        <v>1</v>
      </c>
      <c r="N148" s="2">
        <v>1.9</v>
      </c>
      <c r="O148" s="2">
        <v>13.7</v>
      </c>
      <c r="P148" s="2">
        <v>0.52400000000000002</v>
      </c>
      <c r="Q148" s="2">
        <v>23.4</v>
      </c>
      <c r="R148" s="2">
        <v>3.5</v>
      </c>
      <c r="S148" s="2">
        <v>-1.1000000000000001</v>
      </c>
      <c r="T148" s="2">
        <v>0.4</v>
      </c>
      <c r="U148" s="5">
        <v>-1</v>
      </c>
      <c r="V148" s="51">
        <f t="shared" si="11"/>
        <v>4.4878239329268279</v>
      </c>
      <c r="W148" s="51">
        <f t="shared" si="12"/>
        <v>1.36</v>
      </c>
      <c r="X148" s="51">
        <f t="shared" si="13"/>
        <v>6.1034405487804868</v>
      </c>
      <c r="Y148" s="49">
        <f t="shared" si="14"/>
        <v>33.644672</v>
      </c>
      <c r="Z148" s="9">
        <f t="shared" si="15"/>
        <v>19.874056274390242</v>
      </c>
    </row>
    <row r="149" spans="1:26" ht="15" x14ac:dyDescent="0.2">
      <c r="A149" s="2" t="s">
        <v>224</v>
      </c>
      <c r="B149" s="2" t="s">
        <v>44</v>
      </c>
      <c r="C149" s="2">
        <v>45</v>
      </c>
      <c r="D149" s="2">
        <v>40</v>
      </c>
      <c r="E149" s="2">
        <v>32.6</v>
      </c>
      <c r="F149" s="2">
        <v>0.44600000000000001</v>
      </c>
      <c r="G149" s="2">
        <v>0.378</v>
      </c>
      <c r="H149" s="2">
        <v>0.85499999999999998</v>
      </c>
      <c r="I149" s="2">
        <v>3.4</v>
      </c>
      <c r="J149" s="2">
        <v>6.9</v>
      </c>
      <c r="K149" s="2">
        <v>1.6</v>
      </c>
      <c r="L149" s="2">
        <v>0.6</v>
      </c>
      <c r="M149" s="2">
        <v>2.2999999999999998</v>
      </c>
      <c r="N149" s="2">
        <v>2.8</v>
      </c>
      <c r="O149" s="2">
        <v>14.8</v>
      </c>
      <c r="P149" s="2">
        <v>0.52200000000000002</v>
      </c>
      <c r="Q149" s="2">
        <v>23.1</v>
      </c>
      <c r="R149" s="2">
        <v>3.4</v>
      </c>
      <c r="S149" s="2">
        <v>2.2999999999999998</v>
      </c>
      <c r="T149" s="2">
        <v>1.4</v>
      </c>
      <c r="U149" s="5">
        <v>2</v>
      </c>
      <c r="V149" s="51">
        <f t="shared" si="11"/>
        <v>3.4438719512195122</v>
      </c>
      <c r="W149" s="51">
        <f t="shared" si="12"/>
        <v>2.3199999999999998</v>
      </c>
      <c r="X149" s="51">
        <f t="shared" si="13"/>
        <v>7.9897829268292675</v>
      </c>
      <c r="Y149" s="49">
        <f t="shared" si="14"/>
        <v>37.848959999999998</v>
      </c>
      <c r="Z149" s="9">
        <f t="shared" si="15"/>
        <v>22.919371463414635</v>
      </c>
    </row>
    <row r="150" spans="1:26" ht="15" x14ac:dyDescent="0.2">
      <c r="A150" s="2" t="s">
        <v>280</v>
      </c>
      <c r="B150" s="2" t="s">
        <v>19</v>
      </c>
      <c r="C150" s="2">
        <v>39</v>
      </c>
      <c r="D150" s="2">
        <v>69</v>
      </c>
      <c r="E150" s="2">
        <v>22</v>
      </c>
      <c r="F150" s="2">
        <v>0.50700000000000001</v>
      </c>
      <c r="G150" s="2">
        <v>0.33300000000000002</v>
      </c>
      <c r="H150" s="2">
        <v>0.70199999999999996</v>
      </c>
      <c r="I150" s="2">
        <v>6.6</v>
      </c>
      <c r="J150" s="2">
        <v>0.5</v>
      </c>
      <c r="K150" s="2">
        <v>0.5</v>
      </c>
      <c r="L150" s="2">
        <v>1.5</v>
      </c>
      <c r="M150" s="2">
        <v>1.1000000000000001</v>
      </c>
      <c r="N150" s="2">
        <v>3.1</v>
      </c>
      <c r="O150" s="2">
        <v>6.3</v>
      </c>
      <c r="P150" s="2">
        <v>0.54200000000000004</v>
      </c>
      <c r="Q150" s="2">
        <v>13.7</v>
      </c>
      <c r="R150" s="2">
        <v>3.4</v>
      </c>
      <c r="S150" s="2">
        <v>-1</v>
      </c>
      <c r="T150" s="2">
        <v>0.4</v>
      </c>
      <c r="U150" s="5">
        <v>4</v>
      </c>
      <c r="V150" s="51">
        <f t="shared" si="11"/>
        <v>2.0606387195121951</v>
      </c>
      <c r="W150" s="51">
        <f t="shared" si="12"/>
        <v>2.3200000000000003</v>
      </c>
      <c r="X150" s="51">
        <f t="shared" si="13"/>
        <v>4.7806818292682935</v>
      </c>
      <c r="Y150" s="49">
        <f t="shared" si="14"/>
        <v>38.321495999999996</v>
      </c>
      <c r="Z150" s="9">
        <f t="shared" si="15"/>
        <v>21.551088914634146</v>
      </c>
    </row>
    <row r="151" spans="1:26" ht="15" x14ac:dyDescent="0.2">
      <c r="A151" s="2" t="s">
        <v>681</v>
      </c>
      <c r="B151" s="2" t="s">
        <v>35</v>
      </c>
      <c r="C151" s="2">
        <v>49</v>
      </c>
      <c r="D151" s="2">
        <v>74</v>
      </c>
      <c r="E151" s="2">
        <v>14.3</v>
      </c>
      <c r="F151" s="2">
        <v>0.52100000000000002</v>
      </c>
      <c r="G151" s="2">
        <v>0.14299999999999999</v>
      </c>
      <c r="H151" s="2">
        <v>0.69799999999999995</v>
      </c>
      <c r="I151" s="2">
        <v>3.6</v>
      </c>
      <c r="J151" s="2">
        <v>0.3</v>
      </c>
      <c r="K151" s="2">
        <v>0.4</v>
      </c>
      <c r="L151" s="2">
        <v>0.2</v>
      </c>
      <c r="M151" s="2">
        <v>0.3</v>
      </c>
      <c r="N151" s="2">
        <v>1.9</v>
      </c>
      <c r="O151" s="2">
        <v>3.6</v>
      </c>
      <c r="P151" s="2">
        <v>0.59699999999999998</v>
      </c>
      <c r="Q151" s="2">
        <v>10.5</v>
      </c>
      <c r="R151" s="2">
        <v>3.4</v>
      </c>
      <c r="S151" s="2">
        <v>-0.5</v>
      </c>
      <c r="T151" s="2">
        <v>0.4</v>
      </c>
      <c r="U151" s="5">
        <v>25</v>
      </c>
      <c r="V151" s="51">
        <f t="shared" si="11"/>
        <v>1.3832416158536587</v>
      </c>
      <c r="W151" s="51">
        <f t="shared" si="12"/>
        <v>6.52</v>
      </c>
      <c r="X151" s="51">
        <f t="shared" si="13"/>
        <v>9.0187353353658537</v>
      </c>
      <c r="Y151" s="49">
        <f t="shared" si="14"/>
        <v>19.296831999999998</v>
      </c>
      <c r="Z151" s="9">
        <f t="shared" si="15"/>
        <v>14.157783667682926</v>
      </c>
    </row>
    <row r="152" spans="1:26" ht="15" x14ac:dyDescent="0.2">
      <c r="A152" s="2" t="s">
        <v>54</v>
      </c>
      <c r="B152" s="2" t="s">
        <v>33</v>
      </c>
      <c r="C152" s="2">
        <v>50</v>
      </c>
      <c r="D152" s="2">
        <v>74</v>
      </c>
      <c r="E152" s="2">
        <v>18.5</v>
      </c>
      <c r="F152" s="2">
        <v>0.41199999999999998</v>
      </c>
      <c r="G152" s="2">
        <v>0.27400000000000002</v>
      </c>
      <c r="H152" s="2">
        <v>0.71199999999999997</v>
      </c>
      <c r="I152" s="2">
        <v>4.5999999999999996</v>
      </c>
      <c r="J152" s="2">
        <v>0.8</v>
      </c>
      <c r="K152" s="2">
        <v>0.9</v>
      </c>
      <c r="L152" s="2">
        <v>0.8</v>
      </c>
      <c r="M152" s="2">
        <v>0.7</v>
      </c>
      <c r="N152" s="2">
        <v>1.9</v>
      </c>
      <c r="O152" s="2">
        <v>5.6</v>
      </c>
      <c r="P152" s="2">
        <v>0.504</v>
      </c>
      <c r="Q152" s="2">
        <v>15.2</v>
      </c>
      <c r="R152" s="2">
        <v>3.3</v>
      </c>
      <c r="S152" s="2">
        <v>2.4</v>
      </c>
      <c r="T152" s="2">
        <v>1.5</v>
      </c>
      <c r="U152" s="5">
        <v>5</v>
      </c>
      <c r="V152" s="51">
        <f t="shared" si="11"/>
        <v>2.6433943089430896</v>
      </c>
      <c r="W152" s="51">
        <f t="shared" si="12"/>
        <v>2.92</v>
      </c>
      <c r="X152" s="51">
        <f t="shared" si="13"/>
        <v>7.7187113821138214</v>
      </c>
      <c r="Y152" s="49">
        <f t="shared" si="14"/>
        <v>35.645504000000003</v>
      </c>
      <c r="Z152" s="9">
        <f t="shared" si="15"/>
        <v>21.682107691056913</v>
      </c>
    </row>
    <row r="153" spans="1:26" ht="15" x14ac:dyDescent="0.2">
      <c r="A153" s="2" t="s">
        <v>489</v>
      </c>
      <c r="B153" s="2" t="s">
        <v>47</v>
      </c>
      <c r="C153" s="2">
        <v>32</v>
      </c>
      <c r="D153" s="2">
        <v>41</v>
      </c>
      <c r="E153" s="2">
        <v>28.6</v>
      </c>
      <c r="F153" s="2">
        <v>0.40100000000000002</v>
      </c>
      <c r="G153" s="2">
        <v>0.36</v>
      </c>
      <c r="H153" s="2">
        <v>0.83899999999999997</v>
      </c>
      <c r="I153" s="2">
        <v>2.5</v>
      </c>
      <c r="J153" s="2">
        <v>6.6</v>
      </c>
      <c r="K153" s="2">
        <v>1.1000000000000001</v>
      </c>
      <c r="L153" s="2">
        <v>0.1</v>
      </c>
      <c r="M153" s="2">
        <v>2.2000000000000002</v>
      </c>
      <c r="N153" s="2">
        <v>1.6</v>
      </c>
      <c r="O153" s="2">
        <v>15.4</v>
      </c>
      <c r="P153" s="2">
        <v>0.52200000000000002</v>
      </c>
      <c r="Q153" s="2">
        <v>26.3</v>
      </c>
      <c r="R153" s="2">
        <v>3.3</v>
      </c>
      <c r="S153" s="2">
        <v>1.8</v>
      </c>
      <c r="T153" s="2">
        <v>1.1000000000000001</v>
      </c>
      <c r="U153" s="5">
        <v>1</v>
      </c>
      <c r="V153" s="51">
        <f t="shared" si="11"/>
        <v>2.5072666666666668</v>
      </c>
      <c r="W153" s="51">
        <f t="shared" si="12"/>
        <v>1.9600000000000002</v>
      </c>
      <c r="X153" s="51">
        <f t="shared" si="13"/>
        <v>4.9142426666666674</v>
      </c>
      <c r="Y153" s="49">
        <f t="shared" si="14"/>
        <v>34.011632000000006</v>
      </c>
      <c r="Z153" s="9">
        <f t="shared" si="15"/>
        <v>19.462937333333336</v>
      </c>
    </row>
    <row r="154" spans="1:26" ht="15" x14ac:dyDescent="0.2">
      <c r="A154" s="2" t="s">
        <v>461</v>
      </c>
      <c r="B154" s="2" t="s">
        <v>25</v>
      </c>
      <c r="C154" s="2">
        <v>50</v>
      </c>
      <c r="D154" s="2">
        <v>82</v>
      </c>
      <c r="E154" s="2">
        <v>23</v>
      </c>
      <c r="F154" s="2">
        <v>0.42099999999999999</v>
      </c>
      <c r="G154" s="2">
        <v>0.38700000000000001</v>
      </c>
      <c r="H154" s="2">
        <v>0.83299999999999996</v>
      </c>
      <c r="I154" s="2">
        <v>2</v>
      </c>
      <c r="J154" s="2">
        <v>3.2</v>
      </c>
      <c r="K154" s="2">
        <v>0.7</v>
      </c>
      <c r="L154" s="2">
        <v>0.2</v>
      </c>
      <c r="M154" s="2">
        <v>1.9</v>
      </c>
      <c r="N154" s="2">
        <v>2.2999999999999998</v>
      </c>
      <c r="O154" s="2">
        <v>11.6</v>
      </c>
      <c r="P154" s="2">
        <v>0.53400000000000003</v>
      </c>
      <c r="Q154" s="2">
        <v>25</v>
      </c>
      <c r="R154" s="2">
        <v>3.3</v>
      </c>
      <c r="S154" s="2">
        <v>-1.4</v>
      </c>
      <c r="T154" s="2">
        <v>0.3</v>
      </c>
      <c r="U154" s="5">
        <v>-4</v>
      </c>
      <c r="V154" s="51">
        <f t="shared" si="11"/>
        <v>5.9895833333333339</v>
      </c>
      <c r="W154" s="51">
        <f t="shared" si="12"/>
        <v>0.6399999999999999</v>
      </c>
      <c r="X154" s="51">
        <f t="shared" si="13"/>
        <v>3.833333333333333</v>
      </c>
      <c r="Y154" s="49">
        <f t="shared" si="14"/>
        <v>39.013632000000001</v>
      </c>
      <c r="Z154" s="9">
        <f t="shared" si="15"/>
        <v>21.423482666666668</v>
      </c>
    </row>
    <row r="155" spans="1:26" ht="15" x14ac:dyDescent="0.2">
      <c r="A155" s="2" t="s">
        <v>689</v>
      </c>
      <c r="B155" s="2" t="s">
        <v>29</v>
      </c>
      <c r="C155" s="2">
        <v>51</v>
      </c>
      <c r="D155" s="2">
        <v>74</v>
      </c>
      <c r="E155" s="2">
        <v>18.899999999999999</v>
      </c>
      <c r="F155" s="2">
        <v>0.51500000000000001</v>
      </c>
      <c r="G155" s="2"/>
      <c r="H155" s="2">
        <v>0.70599999999999996</v>
      </c>
      <c r="I155" s="2">
        <v>6.5</v>
      </c>
      <c r="J155" s="2">
        <v>0.9</v>
      </c>
      <c r="K155" s="2">
        <v>0.2</v>
      </c>
      <c r="L155" s="2">
        <v>0.7</v>
      </c>
      <c r="M155" s="2">
        <v>1.5</v>
      </c>
      <c r="N155" s="2">
        <v>1.9</v>
      </c>
      <c r="O155" s="2">
        <v>8.6</v>
      </c>
      <c r="P155" s="2">
        <v>0.53700000000000003</v>
      </c>
      <c r="Q155" s="2">
        <v>22.5</v>
      </c>
      <c r="R155" s="2">
        <v>3.3</v>
      </c>
      <c r="S155" s="2">
        <v>-1.4</v>
      </c>
      <c r="T155" s="2">
        <v>0.2</v>
      </c>
      <c r="U155" s="5">
        <v>2</v>
      </c>
      <c r="V155" s="51">
        <f t="shared" si="11"/>
        <v>4.0774733231707323</v>
      </c>
      <c r="W155" s="51">
        <f t="shared" si="12"/>
        <v>1.8000000000000003</v>
      </c>
      <c r="X155" s="51">
        <f t="shared" si="13"/>
        <v>7.3394519817073194</v>
      </c>
      <c r="Y155" s="49">
        <f t="shared" si="14"/>
        <v>38.681871999999998</v>
      </c>
      <c r="Z155" s="9">
        <f t="shared" si="15"/>
        <v>23.010661990853659</v>
      </c>
    </row>
    <row r="156" spans="1:26" ht="15" x14ac:dyDescent="0.2">
      <c r="A156" s="2" t="s">
        <v>271</v>
      </c>
      <c r="B156" s="2" t="s">
        <v>30</v>
      </c>
      <c r="C156" s="2">
        <v>55</v>
      </c>
      <c r="D156" s="2">
        <v>81</v>
      </c>
      <c r="E156" s="2">
        <v>16.600000000000001</v>
      </c>
      <c r="F156" s="2">
        <v>0.50800000000000001</v>
      </c>
      <c r="G156" s="2"/>
      <c r="H156" s="2">
        <v>0.64700000000000002</v>
      </c>
      <c r="I156" s="2">
        <v>5.3</v>
      </c>
      <c r="J156" s="2">
        <v>0.5</v>
      </c>
      <c r="K156" s="2">
        <v>0.4</v>
      </c>
      <c r="L156" s="2">
        <v>0.8</v>
      </c>
      <c r="M156" s="2">
        <v>0.9</v>
      </c>
      <c r="N156" s="2">
        <v>1.8</v>
      </c>
      <c r="O156" s="2">
        <v>5.2</v>
      </c>
      <c r="P156" s="2">
        <v>0.53</v>
      </c>
      <c r="Q156" s="2">
        <v>15.8</v>
      </c>
      <c r="R156" s="2">
        <v>3.3</v>
      </c>
      <c r="S156" s="2">
        <v>-1.5</v>
      </c>
      <c r="T156" s="2">
        <v>0.2</v>
      </c>
      <c r="U156" s="5">
        <v>4</v>
      </c>
      <c r="V156" s="51">
        <f t="shared" si="11"/>
        <v>2.9686417682926836</v>
      </c>
      <c r="W156" s="51">
        <f t="shared" si="12"/>
        <v>2.2000000000000002</v>
      </c>
      <c r="X156" s="51">
        <f t="shared" si="13"/>
        <v>6.5310118902439047</v>
      </c>
      <c r="Y156" s="49">
        <f t="shared" si="14"/>
        <v>34.881840000000004</v>
      </c>
      <c r="Z156" s="9">
        <f t="shared" si="15"/>
        <v>20.706425945121953</v>
      </c>
    </row>
    <row r="157" spans="1:26" ht="15" x14ac:dyDescent="0.2">
      <c r="A157" s="2" t="s">
        <v>287</v>
      </c>
      <c r="B157" s="2" t="s">
        <v>43</v>
      </c>
      <c r="C157" s="2">
        <v>67</v>
      </c>
      <c r="D157" s="2">
        <v>78</v>
      </c>
      <c r="E157" s="2">
        <v>18.8</v>
      </c>
      <c r="F157" s="2">
        <v>0.5</v>
      </c>
      <c r="G157" s="2">
        <v>0</v>
      </c>
      <c r="H157" s="2">
        <v>0.71399999999999997</v>
      </c>
      <c r="I157" s="2">
        <v>2.2999999999999998</v>
      </c>
      <c r="J157" s="2">
        <v>3.3</v>
      </c>
      <c r="K157" s="2">
        <v>0.6</v>
      </c>
      <c r="L157" s="2">
        <v>0.3</v>
      </c>
      <c r="M157" s="2">
        <v>1.3</v>
      </c>
      <c r="N157" s="2">
        <v>1.4</v>
      </c>
      <c r="O157" s="2">
        <v>5.9</v>
      </c>
      <c r="P157" s="2">
        <v>0.52900000000000003</v>
      </c>
      <c r="Q157" s="2">
        <v>15.9</v>
      </c>
      <c r="R157" s="2">
        <v>3.3</v>
      </c>
      <c r="S157" s="2">
        <v>-1.7</v>
      </c>
      <c r="T157" s="2">
        <v>0.1</v>
      </c>
      <c r="U157" s="5">
        <v>3</v>
      </c>
      <c r="V157" s="51">
        <f t="shared" si="11"/>
        <v>3.9688920731707316</v>
      </c>
      <c r="W157" s="51">
        <f t="shared" si="12"/>
        <v>1.9600000000000002</v>
      </c>
      <c r="X157" s="51">
        <f t="shared" si="13"/>
        <v>7.7790284634146349</v>
      </c>
      <c r="Y157" s="49">
        <f t="shared" si="14"/>
        <v>33.793031999999997</v>
      </c>
      <c r="Z157" s="9">
        <f t="shared" si="15"/>
        <v>20.786030231707315</v>
      </c>
    </row>
    <row r="158" spans="1:26" ht="15" x14ac:dyDescent="0.2">
      <c r="A158" s="2" t="s">
        <v>598</v>
      </c>
      <c r="B158" s="2" t="s">
        <v>43</v>
      </c>
      <c r="C158" s="2">
        <v>67</v>
      </c>
      <c r="D158" s="2">
        <v>49</v>
      </c>
      <c r="E158" s="2">
        <v>18.399999999999999</v>
      </c>
      <c r="F158" s="2">
        <v>0.51100000000000001</v>
      </c>
      <c r="G158" s="2">
        <v>0</v>
      </c>
      <c r="H158" s="2">
        <v>0.65400000000000003</v>
      </c>
      <c r="I158" s="2">
        <v>5.2</v>
      </c>
      <c r="J158" s="2">
        <v>1.7</v>
      </c>
      <c r="K158" s="2">
        <v>0.6</v>
      </c>
      <c r="L158" s="2">
        <v>0.5</v>
      </c>
      <c r="M158" s="2">
        <v>1</v>
      </c>
      <c r="N158" s="2">
        <v>1.7</v>
      </c>
      <c r="O158" s="2">
        <v>7.9</v>
      </c>
      <c r="P158" s="2">
        <v>0.54100000000000004</v>
      </c>
      <c r="Q158" s="2">
        <v>19.600000000000001</v>
      </c>
      <c r="R158" s="2">
        <v>3.2</v>
      </c>
      <c r="S158" s="2">
        <v>1.4</v>
      </c>
      <c r="T158" s="2">
        <v>0.8</v>
      </c>
      <c r="U158" s="5">
        <v>12</v>
      </c>
      <c r="V158" s="51">
        <f t="shared" si="11"/>
        <v>3.0080821138211382</v>
      </c>
      <c r="W158" s="51">
        <f t="shared" si="12"/>
        <v>4.0000000000000009</v>
      </c>
      <c r="X158" s="51">
        <f t="shared" si="13"/>
        <v>12.032328455284556</v>
      </c>
      <c r="Y158" s="49">
        <f t="shared" si="14"/>
        <v>26.781244000000001</v>
      </c>
      <c r="Z158" s="9">
        <f t="shared" si="15"/>
        <v>19.406786227642279</v>
      </c>
    </row>
    <row r="159" spans="1:26" ht="15" x14ac:dyDescent="0.2">
      <c r="A159" s="2" t="s">
        <v>559</v>
      </c>
      <c r="B159" s="2" t="s">
        <v>44</v>
      </c>
      <c r="C159" s="2">
        <v>45</v>
      </c>
      <c r="D159" s="2">
        <v>68</v>
      </c>
      <c r="E159" s="2">
        <v>14.1</v>
      </c>
      <c r="F159" s="2">
        <v>0.55000000000000004</v>
      </c>
      <c r="G159" s="2"/>
      <c r="H159" s="2">
        <v>0.81799999999999995</v>
      </c>
      <c r="I159" s="2">
        <v>4.5999999999999996</v>
      </c>
      <c r="J159" s="2">
        <v>0.7</v>
      </c>
      <c r="K159" s="2">
        <v>0.3</v>
      </c>
      <c r="L159" s="2">
        <v>0.8</v>
      </c>
      <c r="M159" s="2">
        <v>1</v>
      </c>
      <c r="N159" s="2">
        <v>2.2000000000000002</v>
      </c>
      <c r="O159" s="2">
        <v>6.5</v>
      </c>
      <c r="P159" s="2">
        <v>0.59499999999999997</v>
      </c>
      <c r="Q159" s="2">
        <v>21.1</v>
      </c>
      <c r="R159" s="2">
        <v>3.2</v>
      </c>
      <c r="S159" s="2">
        <v>0.2</v>
      </c>
      <c r="T159" s="2">
        <v>0.5</v>
      </c>
      <c r="U159" s="5">
        <v>10</v>
      </c>
      <c r="V159" s="51">
        <f t="shared" si="11"/>
        <v>2.312958841463415</v>
      </c>
      <c r="W159" s="51">
        <f t="shared" si="12"/>
        <v>3.4800000000000004</v>
      </c>
      <c r="X159" s="51">
        <f t="shared" si="13"/>
        <v>8.0490967682926851</v>
      </c>
      <c r="Y159" s="49">
        <f t="shared" si="14"/>
        <v>28.662000000000003</v>
      </c>
      <c r="Z159" s="9">
        <f t="shared" si="15"/>
        <v>18.355548384146346</v>
      </c>
    </row>
    <row r="160" spans="1:26" ht="15" x14ac:dyDescent="0.2">
      <c r="A160" s="2" t="s">
        <v>314</v>
      </c>
      <c r="B160" s="2" t="s">
        <v>47</v>
      </c>
      <c r="C160" s="2">
        <v>32</v>
      </c>
      <c r="D160" s="2">
        <v>60</v>
      </c>
      <c r="E160" s="2">
        <v>24.4</v>
      </c>
      <c r="F160" s="2">
        <v>0.41599999999999998</v>
      </c>
      <c r="G160" s="2">
        <v>0.34899999999999998</v>
      </c>
      <c r="H160" s="2">
        <v>0.90600000000000003</v>
      </c>
      <c r="I160" s="2">
        <v>1.7</v>
      </c>
      <c r="J160" s="2">
        <v>1.3</v>
      </c>
      <c r="K160" s="2">
        <v>1</v>
      </c>
      <c r="L160" s="2">
        <v>0.1</v>
      </c>
      <c r="M160" s="2">
        <v>1</v>
      </c>
      <c r="N160" s="2">
        <v>1.3</v>
      </c>
      <c r="O160" s="2">
        <v>11.1</v>
      </c>
      <c r="P160" s="2">
        <v>0.54800000000000004</v>
      </c>
      <c r="Q160" s="2">
        <v>20.100000000000001</v>
      </c>
      <c r="R160" s="2">
        <v>3.1</v>
      </c>
      <c r="S160" s="2">
        <v>-0.9</v>
      </c>
      <c r="T160" s="2">
        <v>0.4</v>
      </c>
      <c r="U160" s="5">
        <v>1</v>
      </c>
      <c r="V160" s="51">
        <f t="shared" si="11"/>
        <v>2.3923902439024389</v>
      </c>
      <c r="W160" s="51">
        <f t="shared" si="12"/>
        <v>1.6000000000000003</v>
      </c>
      <c r="X160" s="51">
        <f t="shared" si="13"/>
        <v>3.8278243902439031</v>
      </c>
      <c r="Y160" s="49">
        <f t="shared" si="14"/>
        <v>26.574720000000003</v>
      </c>
      <c r="Z160" s="9">
        <f t="shared" si="15"/>
        <v>15.201272195121954</v>
      </c>
    </row>
    <row r="161" spans="1:26" ht="15" x14ac:dyDescent="0.2">
      <c r="A161" s="2" t="s">
        <v>259</v>
      </c>
      <c r="B161" s="2" t="s">
        <v>34</v>
      </c>
      <c r="C161" s="2">
        <v>56</v>
      </c>
      <c r="D161" s="2">
        <v>33</v>
      </c>
      <c r="E161" s="2">
        <v>26.9</v>
      </c>
      <c r="F161" s="2">
        <v>0.52800000000000002</v>
      </c>
      <c r="G161" s="2">
        <v>0.35099999999999998</v>
      </c>
      <c r="H161" s="2">
        <v>0.60599999999999998</v>
      </c>
      <c r="I161" s="2">
        <v>6.7</v>
      </c>
      <c r="J161" s="2">
        <v>1.1000000000000001</v>
      </c>
      <c r="K161" s="2">
        <v>0.5</v>
      </c>
      <c r="L161" s="2">
        <v>1.8</v>
      </c>
      <c r="M161" s="2">
        <v>1.1000000000000001</v>
      </c>
      <c r="N161" s="2">
        <v>2.4</v>
      </c>
      <c r="O161" s="2">
        <v>11.7</v>
      </c>
      <c r="P161" s="2">
        <v>0.56699999999999995</v>
      </c>
      <c r="Q161" s="2">
        <v>18.399999999999999</v>
      </c>
      <c r="R161" s="2">
        <v>3</v>
      </c>
      <c r="S161" s="2">
        <v>1.3</v>
      </c>
      <c r="T161" s="2">
        <v>0.7</v>
      </c>
      <c r="U161" s="5">
        <v>12</v>
      </c>
      <c r="V161" s="51">
        <f t="shared" si="11"/>
        <v>2.3238975609756096</v>
      </c>
      <c r="W161" s="51">
        <f t="shared" si="12"/>
        <v>3.8800000000000008</v>
      </c>
      <c r="X161" s="51">
        <f t="shared" si="13"/>
        <v>9.0167225365853678</v>
      </c>
      <c r="Y161" s="49">
        <f t="shared" si="14"/>
        <v>26.035547999999995</v>
      </c>
      <c r="Z161" s="9">
        <f t="shared" si="15"/>
        <v>17.526135268292681</v>
      </c>
    </row>
    <row r="162" spans="1:26" ht="15" x14ac:dyDescent="0.2">
      <c r="A162" s="2" t="s">
        <v>221</v>
      </c>
      <c r="B162" s="2" t="s">
        <v>42</v>
      </c>
      <c r="C162" s="2">
        <v>46</v>
      </c>
      <c r="D162" s="2">
        <v>67</v>
      </c>
      <c r="E162" s="2">
        <v>25.3</v>
      </c>
      <c r="F162" s="2">
        <v>0.51100000000000001</v>
      </c>
      <c r="G162" s="2">
        <v>0.2</v>
      </c>
      <c r="H162" s="2">
        <v>0.60399999999999998</v>
      </c>
      <c r="I162" s="2">
        <v>5.0999999999999996</v>
      </c>
      <c r="J162" s="2">
        <v>1.8</v>
      </c>
      <c r="K162" s="2">
        <v>1</v>
      </c>
      <c r="L162" s="2">
        <v>0.3</v>
      </c>
      <c r="M162" s="2">
        <v>1.9</v>
      </c>
      <c r="N162" s="2">
        <v>2.7</v>
      </c>
      <c r="O162" s="2">
        <v>11</v>
      </c>
      <c r="P162" s="2">
        <v>0.53400000000000003</v>
      </c>
      <c r="Q162" s="2">
        <v>21.8</v>
      </c>
      <c r="R162" s="2">
        <v>3</v>
      </c>
      <c r="S162" s="2">
        <v>-0.6</v>
      </c>
      <c r="T162" s="2">
        <v>0.6</v>
      </c>
      <c r="U162" s="5">
        <v>-2</v>
      </c>
      <c r="V162" s="51">
        <f t="shared" si="11"/>
        <v>4.3187151422764227</v>
      </c>
      <c r="W162" s="51">
        <f t="shared" si="12"/>
        <v>1.04</v>
      </c>
      <c r="X162" s="51">
        <f t="shared" si="13"/>
        <v>4.4914637479674795</v>
      </c>
      <c r="Y162" s="49">
        <f t="shared" si="14"/>
        <v>37.503920000000008</v>
      </c>
      <c r="Z162" s="9">
        <f t="shared" si="15"/>
        <v>20.997691873983744</v>
      </c>
    </row>
    <row r="163" spans="1:26" ht="15" x14ac:dyDescent="0.2">
      <c r="A163" s="2" t="s">
        <v>401</v>
      </c>
      <c r="B163" s="2" t="s">
        <v>41</v>
      </c>
      <c r="C163" s="2">
        <v>40</v>
      </c>
      <c r="D163" s="2">
        <v>67</v>
      </c>
      <c r="E163" s="2">
        <v>27</v>
      </c>
      <c r="F163" s="2">
        <v>0.36699999999999999</v>
      </c>
      <c r="G163" s="2">
        <v>0.33500000000000002</v>
      </c>
      <c r="H163" s="2">
        <v>0.64600000000000002</v>
      </c>
      <c r="I163" s="2">
        <v>3.3</v>
      </c>
      <c r="J163" s="2">
        <v>3.1</v>
      </c>
      <c r="K163" s="2">
        <v>1.5</v>
      </c>
      <c r="L163" s="2">
        <v>0.3</v>
      </c>
      <c r="M163" s="2">
        <v>1.3</v>
      </c>
      <c r="N163" s="2">
        <v>2.6</v>
      </c>
      <c r="O163" s="2">
        <v>7.8</v>
      </c>
      <c r="P163" s="2">
        <v>0.49099999999999999</v>
      </c>
      <c r="Q163" s="2">
        <v>15.1</v>
      </c>
      <c r="R163" s="2">
        <v>2.9</v>
      </c>
      <c r="S163" s="2">
        <v>1.1000000000000001</v>
      </c>
      <c r="T163" s="2">
        <v>1.4</v>
      </c>
      <c r="U163" s="5">
        <v>-3</v>
      </c>
      <c r="V163" s="51">
        <f t="shared" si="11"/>
        <v>2.776006097560975</v>
      </c>
      <c r="W163" s="51">
        <f t="shared" si="12"/>
        <v>1.1199999999999997</v>
      </c>
      <c r="X163" s="51">
        <f t="shared" si="13"/>
        <v>3.1091268292682912</v>
      </c>
      <c r="Y163" s="49">
        <f t="shared" si="14"/>
        <v>37.358663999999997</v>
      </c>
      <c r="Z163" s="9">
        <f t="shared" si="15"/>
        <v>20.233895414634144</v>
      </c>
    </row>
    <row r="164" spans="1:26" ht="15" x14ac:dyDescent="0.2">
      <c r="A164" s="2" t="s">
        <v>59</v>
      </c>
      <c r="B164" s="2" t="s">
        <v>28</v>
      </c>
      <c r="C164" s="2">
        <v>17</v>
      </c>
      <c r="D164" s="2">
        <v>40</v>
      </c>
      <c r="E164" s="2">
        <v>35.700000000000003</v>
      </c>
      <c r="F164" s="2">
        <v>0.44400000000000001</v>
      </c>
      <c r="G164" s="2">
        <v>0.34100000000000003</v>
      </c>
      <c r="H164" s="2">
        <v>0.79700000000000004</v>
      </c>
      <c r="I164" s="2">
        <v>6.6</v>
      </c>
      <c r="J164" s="2">
        <v>3.1</v>
      </c>
      <c r="K164" s="2">
        <v>1</v>
      </c>
      <c r="L164" s="2">
        <v>0.4</v>
      </c>
      <c r="M164" s="2">
        <v>2.2000000000000002</v>
      </c>
      <c r="N164" s="2">
        <v>2.2000000000000002</v>
      </c>
      <c r="O164" s="2">
        <v>24.2</v>
      </c>
      <c r="P164" s="2">
        <v>0.53100000000000003</v>
      </c>
      <c r="Q164" s="2">
        <v>32.200000000000003</v>
      </c>
      <c r="R164" s="2">
        <v>2.9</v>
      </c>
      <c r="S164" s="2">
        <v>1.4</v>
      </c>
      <c r="T164" s="2">
        <v>1.2</v>
      </c>
      <c r="U164" s="5">
        <v>-4</v>
      </c>
      <c r="V164" s="51">
        <f t="shared" si="11"/>
        <v>1.9859939024390245</v>
      </c>
      <c r="W164" s="51">
        <f t="shared" si="12"/>
        <v>0.83999999999999986</v>
      </c>
      <c r="X164" s="51">
        <f t="shared" si="13"/>
        <v>1.6682348780487803</v>
      </c>
      <c r="Y164" s="49">
        <f t="shared" si="14"/>
        <v>40.352319999999999</v>
      </c>
      <c r="Z164" s="9">
        <f t="shared" si="15"/>
        <v>21.010277439024389</v>
      </c>
    </row>
    <row r="165" spans="1:26" ht="15" x14ac:dyDescent="0.2">
      <c r="A165" s="2" t="s">
        <v>192</v>
      </c>
      <c r="B165" s="2" t="s">
        <v>44</v>
      </c>
      <c r="C165" s="2">
        <v>45</v>
      </c>
      <c r="D165" s="2">
        <v>61</v>
      </c>
      <c r="E165" s="2">
        <v>33.1</v>
      </c>
      <c r="F165" s="2">
        <v>0.41099999999999998</v>
      </c>
      <c r="G165" s="2">
        <v>0.44800000000000001</v>
      </c>
      <c r="H165" s="2">
        <v>0.80500000000000005</v>
      </c>
      <c r="I165" s="2">
        <v>2.6</v>
      </c>
      <c r="J165" s="2">
        <v>3.8</v>
      </c>
      <c r="K165" s="2">
        <v>0.8</v>
      </c>
      <c r="L165" s="2">
        <v>0.2</v>
      </c>
      <c r="M165" s="2">
        <v>2</v>
      </c>
      <c r="N165" s="2">
        <v>2.4</v>
      </c>
      <c r="O165" s="2">
        <v>13.4</v>
      </c>
      <c r="P165" s="2">
        <v>0.54400000000000004</v>
      </c>
      <c r="Q165" s="2">
        <v>19.8</v>
      </c>
      <c r="R165" s="2">
        <v>2.9</v>
      </c>
      <c r="S165" s="2">
        <v>-0.6</v>
      </c>
      <c r="T165" s="2">
        <v>0.7</v>
      </c>
      <c r="U165" s="5">
        <v>-5</v>
      </c>
      <c r="V165" s="51">
        <f t="shared" si="11"/>
        <v>4.5706760670731708</v>
      </c>
      <c r="W165" s="51">
        <f t="shared" si="12"/>
        <v>0.43999999999999995</v>
      </c>
      <c r="X165" s="51">
        <f t="shared" si="13"/>
        <v>2.0110974695121948</v>
      </c>
      <c r="Y165" s="49">
        <f t="shared" si="14"/>
        <v>35.891424000000001</v>
      </c>
      <c r="Z165" s="9">
        <f t="shared" si="15"/>
        <v>18.951260734756097</v>
      </c>
    </row>
    <row r="166" spans="1:26" ht="15" x14ac:dyDescent="0.2">
      <c r="A166" s="2" t="s">
        <v>79</v>
      </c>
      <c r="B166" s="2" t="s">
        <v>24</v>
      </c>
      <c r="C166" s="2">
        <v>55</v>
      </c>
      <c r="D166" s="2">
        <v>62</v>
      </c>
      <c r="E166" s="2">
        <v>22.4</v>
      </c>
      <c r="F166" s="2">
        <v>0.42299999999999999</v>
      </c>
      <c r="G166" s="2">
        <v>0.374</v>
      </c>
      <c r="H166" s="2">
        <v>0.84799999999999998</v>
      </c>
      <c r="I166" s="2">
        <v>2.5</v>
      </c>
      <c r="J166" s="2">
        <v>1.5</v>
      </c>
      <c r="K166" s="2">
        <v>0.5</v>
      </c>
      <c r="L166" s="2">
        <v>0</v>
      </c>
      <c r="M166" s="2">
        <v>1</v>
      </c>
      <c r="N166" s="2">
        <v>1.4</v>
      </c>
      <c r="O166" s="2">
        <v>9.1999999999999993</v>
      </c>
      <c r="P166" s="2">
        <v>0.55300000000000005</v>
      </c>
      <c r="Q166" s="2">
        <v>18.8</v>
      </c>
      <c r="R166" s="2">
        <v>2.9</v>
      </c>
      <c r="S166" s="2">
        <v>-0.5</v>
      </c>
      <c r="T166" s="2">
        <v>0.5</v>
      </c>
      <c r="U166" s="5">
        <v>1</v>
      </c>
      <c r="V166" s="51">
        <f t="shared" si="11"/>
        <v>3.6484227642276421</v>
      </c>
      <c r="W166" s="51">
        <f t="shared" si="12"/>
        <v>1.5599999999999998</v>
      </c>
      <c r="X166" s="51">
        <f t="shared" si="13"/>
        <v>5.6915395121951207</v>
      </c>
      <c r="Y166" s="49">
        <f t="shared" si="14"/>
        <v>23.405248</v>
      </c>
      <c r="Z166" s="9">
        <f t="shared" si="15"/>
        <v>14.54839375609756</v>
      </c>
    </row>
    <row r="167" spans="1:26" ht="15" x14ac:dyDescent="0.2">
      <c r="A167" s="2" t="s">
        <v>560</v>
      </c>
      <c r="B167" s="2" t="s">
        <v>31</v>
      </c>
      <c r="C167" s="2">
        <v>38</v>
      </c>
      <c r="D167" s="2">
        <v>63</v>
      </c>
      <c r="E167" s="2">
        <v>17</v>
      </c>
      <c r="F167" s="2">
        <v>0.47199999999999998</v>
      </c>
      <c r="G167" s="2"/>
      <c r="H167" s="2">
        <v>0.70199999999999996</v>
      </c>
      <c r="I167" s="2">
        <v>5.0999999999999996</v>
      </c>
      <c r="J167" s="2">
        <v>1.2</v>
      </c>
      <c r="K167" s="2">
        <v>0.2</v>
      </c>
      <c r="L167" s="2">
        <v>0.7</v>
      </c>
      <c r="M167" s="2">
        <v>0.6</v>
      </c>
      <c r="N167" s="2">
        <v>1.6</v>
      </c>
      <c r="O167" s="2">
        <v>5</v>
      </c>
      <c r="P167" s="2">
        <v>0.49299999999999999</v>
      </c>
      <c r="Q167" s="2">
        <v>15.2</v>
      </c>
      <c r="R167" s="2">
        <v>2.8</v>
      </c>
      <c r="S167" s="2">
        <v>0.8</v>
      </c>
      <c r="T167" s="2">
        <v>0.8</v>
      </c>
      <c r="U167" s="5">
        <v>7</v>
      </c>
      <c r="V167" s="51">
        <f t="shared" si="11"/>
        <v>1.5716707317073169</v>
      </c>
      <c r="W167" s="51">
        <f t="shared" si="12"/>
        <v>2.84</v>
      </c>
      <c r="X167" s="51">
        <f t="shared" si="13"/>
        <v>4.4635448780487801</v>
      </c>
      <c r="Y167" s="49">
        <f t="shared" si="14"/>
        <v>27.430199999999996</v>
      </c>
      <c r="Z167" s="9">
        <f t="shared" si="15"/>
        <v>15.946872439024387</v>
      </c>
    </row>
    <row r="168" spans="1:26" ht="15" x14ac:dyDescent="0.2">
      <c r="A168" s="2" t="s">
        <v>467</v>
      </c>
      <c r="B168" s="2" t="s">
        <v>21</v>
      </c>
      <c r="C168" s="2">
        <v>37</v>
      </c>
      <c r="D168" s="2">
        <v>80</v>
      </c>
      <c r="E168" s="2">
        <v>29.6</v>
      </c>
      <c r="F168" s="2">
        <v>0.40300000000000002</v>
      </c>
      <c r="G168" s="2">
        <v>0.29399999999999998</v>
      </c>
      <c r="H168" s="2">
        <v>0.77400000000000002</v>
      </c>
      <c r="I168" s="2">
        <v>2.6</v>
      </c>
      <c r="J168" s="2">
        <v>3.8</v>
      </c>
      <c r="K168" s="2">
        <v>1.5</v>
      </c>
      <c r="L168" s="2">
        <v>0.1</v>
      </c>
      <c r="M168" s="2">
        <v>2.2000000000000002</v>
      </c>
      <c r="N168" s="2">
        <v>3.1</v>
      </c>
      <c r="O168" s="2">
        <v>10.199999999999999</v>
      </c>
      <c r="P168" s="2">
        <v>0.52100000000000002</v>
      </c>
      <c r="Q168" s="2">
        <v>18.899999999999999</v>
      </c>
      <c r="R168" s="2">
        <v>2.8</v>
      </c>
      <c r="S168" s="2">
        <v>-1</v>
      </c>
      <c r="T168" s="2">
        <v>0.6</v>
      </c>
      <c r="U168" s="5">
        <v>-7</v>
      </c>
      <c r="V168" s="51">
        <f t="shared" si="11"/>
        <v>4.2071707317073175</v>
      </c>
      <c r="W168" s="51">
        <f t="shared" si="12"/>
        <v>-4.0000000000000258E-2</v>
      </c>
      <c r="X168" s="51">
        <f t="shared" si="13"/>
        <v>-0.16828682926829377</v>
      </c>
      <c r="Y168" s="49">
        <f t="shared" si="14"/>
        <v>43.629440000000002</v>
      </c>
      <c r="Z168" s="9">
        <f t="shared" si="15"/>
        <v>21.730576585365853</v>
      </c>
    </row>
    <row r="169" spans="1:26" ht="15" x14ac:dyDescent="0.2">
      <c r="A169" s="2" t="s">
        <v>111</v>
      </c>
      <c r="B169" s="2" t="s">
        <v>47</v>
      </c>
      <c r="C169" s="2">
        <v>32</v>
      </c>
      <c r="D169" s="2">
        <v>82</v>
      </c>
      <c r="E169" s="2">
        <v>31.5</v>
      </c>
      <c r="F169" s="2">
        <v>0.40100000000000002</v>
      </c>
      <c r="G169" s="2">
        <v>0.34499999999999997</v>
      </c>
      <c r="H169" s="2">
        <v>0.69599999999999995</v>
      </c>
      <c r="I169" s="2">
        <v>3.1</v>
      </c>
      <c r="J169" s="2">
        <v>1.3</v>
      </c>
      <c r="K169" s="2">
        <v>1.1000000000000001</v>
      </c>
      <c r="L169" s="2">
        <v>0.2</v>
      </c>
      <c r="M169" s="2">
        <v>1.1000000000000001</v>
      </c>
      <c r="N169" s="2">
        <v>2</v>
      </c>
      <c r="O169" s="2">
        <v>12.7</v>
      </c>
      <c r="P169" s="2">
        <v>0.501</v>
      </c>
      <c r="Q169" s="2">
        <v>19.5</v>
      </c>
      <c r="R169" s="2">
        <v>2.8</v>
      </c>
      <c r="S169" s="2">
        <v>-1</v>
      </c>
      <c r="T169" s="2">
        <v>0.6</v>
      </c>
      <c r="U169" s="5">
        <v>-8</v>
      </c>
      <c r="V169" s="51">
        <f t="shared" si="11"/>
        <v>4.0949999999999998</v>
      </c>
      <c r="W169" s="51">
        <f t="shared" si="12"/>
        <v>-0.24000000000000021</v>
      </c>
      <c r="X169" s="51">
        <f t="shared" si="13"/>
        <v>-0.98280000000000078</v>
      </c>
      <c r="Y169" s="49">
        <f t="shared" si="14"/>
        <v>42.091255999999994</v>
      </c>
      <c r="Z169" s="9">
        <f t="shared" si="15"/>
        <v>20.554227999999998</v>
      </c>
    </row>
    <row r="170" spans="1:26" ht="15" x14ac:dyDescent="0.2">
      <c r="A170" s="2" t="s">
        <v>282</v>
      </c>
      <c r="B170" s="2" t="s">
        <v>29</v>
      </c>
      <c r="C170" s="2">
        <v>51</v>
      </c>
      <c r="D170" s="2">
        <v>55</v>
      </c>
      <c r="E170" s="2">
        <v>15.4</v>
      </c>
      <c r="F170" s="2">
        <v>0.51</v>
      </c>
      <c r="G170" s="2">
        <v>0.42</v>
      </c>
      <c r="H170" s="2">
        <v>0.93799999999999994</v>
      </c>
      <c r="I170" s="2">
        <v>4.5</v>
      </c>
      <c r="J170" s="2">
        <v>0.6</v>
      </c>
      <c r="K170" s="2">
        <v>0.2</v>
      </c>
      <c r="L170" s="2">
        <v>0.3</v>
      </c>
      <c r="M170" s="2">
        <v>0.7</v>
      </c>
      <c r="N170" s="2">
        <v>2.1</v>
      </c>
      <c r="O170" s="2">
        <v>5.9</v>
      </c>
      <c r="P170" s="2">
        <v>0.63100000000000001</v>
      </c>
      <c r="Q170" s="2">
        <v>15.8</v>
      </c>
      <c r="R170" s="2">
        <v>2.8</v>
      </c>
      <c r="S170" s="2">
        <v>0.2</v>
      </c>
      <c r="T170" s="2">
        <v>0.5</v>
      </c>
      <c r="U170" s="5">
        <v>15</v>
      </c>
      <c r="V170" s="51">
        <f t="shared" si="11"/>
        <v>1.7340259146341466</v>
      </c>
      <c r="W170" s="51">
        <f t="shared" si="12"/>
        <v>4.32</v>
      </c>
      <c r="X170" s="51">
        <f t="shared" si="13"/>
        <v>7.490991951219514</v>
      </c>
      <c r="Y170" s="49">
        <f t="shared" si="14"/>
        <v>19.190380000000001</v>
      </c>
      <c r="Z170" s="9">
        <f t="shared" si="15"/>
        <v>13.340685975609757</v>
      </c>
    </row>
    <row r="171" spans="1:26" ht="15" x14ac:dyDescent="0.2">
      <c r="A171" s="2" t="s">
        <v>636</v>
      </c>
      <c r="B171" s="2" t="s">
        <v>35</v>
      </c>
      <c r="C171" s="2">
        <v>49</v>
      </c>
      <c r="D171" s="2">
        <v>82</v>
      </c>
      <c r="E171" s="2">
        <v>24.3</v>
      </c>
      <c r="F171" s="2">
        <v>0.40799999999999997</v>
      </c>
      <c r="G171" s="2">
        <v>0.379</v>
      </c>
      <c r="H171" s="2">
        <v>0.75800000000000001</v>
      </c>
      <c r="I171" s="2">
        <v>2.6</v>
      </c>
      <c r="J171" s="2">
        <v>3.7</v>
      </c>
      <c r="K171" s="2">
        <v>0.6</v>
      </c>
      <c r="L171" s="2">
        <v>0.1</v>
      </c>
      <c r="M171" s="2">
        <v>1.5</v>
      </c>
      <c r="N171" s="2">
        <v>2.2000000000000002</v>
      </c>
      <c r="O171" s="2">
        <v>9.5</v>
      </c>
      <c r="P171" s="2">
        <v>0.51400000000000001</v>
      </c>
      <c r="Q171" s="2">
        <v>19.8</v>
      </c>
      <c r="R171" s="2">
        <v>2.8</v>
      </c>
      <c r="S171" s="2">
        <v>-1.1000000000000001</v>
      </c>
      <c r="T171" s="2">
        <v>0.4</v>
      </c>
      <c r="U171" s="5">
        <v>-5</v>
      </c>
      <c r="V171" s="51">
        <f t="shared" si="11"/>
        <v>4.9116374999999994</v>
      </c>
      <c r="W171" s="51">
        <f t="shared" si="12"/>
        <v>0.2799999999999998</v>
      </c>
      <c r="X171" s="51">
        <f t="shared" si="13"/>
        <v>1.3752584999999988</v>
      </c>
      <c r="Y171" s="49">
        <f t="shared" si="14"/>
        <v>39.205839999999995</v>
      </c>
      <c r="Z171" s="9">
        <f t="shared" si="15"/>
        <v>20.290549249999998</v>
      </c>
    </row>
    <row r="172" spans="1:26" ht="15" x14ac:dyDescent="0.2">
      <c r="A172" s="2" t="s">
        <v>696</v>
      </c>
      <c r="B172" s="2" t="s">
        <v>32</v>
      </c>
      <c r="C172" s="2">
        <v>41</v>
      </c>
      <c r="D172" s="2">
        <v>71</v>
      </c>
      <c r="E172" s="2">
        <v>23.9</v>
      </c>
      <c r="F172" s="2">
        <v>0.42199999999999999</v>
      </c>
      <c r="G172" s="2">
        <v>0.35699999999999998</v>
      </c>
      <c r="H172" s="2">
        <v>0.82699999999999996</v>
      </c>
      <c r="I172" s="2">
        <v>2.6</v>
      </c>
      <c r="J172" s="2">
        <v>2.8</v>
      </c>
      <c r="K172" s="2">
        <v>0.8</v>
      </c>
      <c r="L172" s="2">
        <v>0.3</v>
      </c>
      <c r="M172" s="2">
        <v>1.8</v>
      </c>
      <c r="N172" s="2">
        <v>2.2999999999999998</v>
      </c>
      <c r="O172" s="2">
        <v>11.4</v>
      </c>
      <c r="P172" s="2">
        <v>0.52900000000000003</v>
      </c>
      <c r="Q172" s="2">
        <v>23.6</v>
      </c>
      <c r="R172" s="2">
        <v>2.8</v>
      </c>
      <c r="S172" s="2">
        <v>-1.3</v>
      </c>
      <c r="T172" s="2">
        <v>0.3</v>
      </c>
      <c r="U172" s="5">
        <v>-4</v>
      </c>
      <c r="V172" s="51">
        <f t="shared" si="11"/>
        <v>4.1715458333333331</v>
      </c>
      <c r="W172" s="51">
        <f t="shared" si="12"/>
        <v>0.43999999999999972</v>
      </c>
      <c r="X172" s="51">
        <f t="shared" si="13"/>
        <v>1.8354801666666654</v>
      </c>
      <c r="Y172" s="49">
        <f t="shared" si="14"/>
        <v>35.643704</v>
      </c>
      <c r="Z172" s="9">
        <f t="shared" si="15"/>
        <v>18.739592083333331</v>
      </c>
    </row>
    <row r="173" spans="1:26" ht="15" x14ac:dyDescent="0.2">
      <c r="A173" s="2" t="s">
        <v>564</v>
      </c>
      <c r="B173" s="2" t="s">
        <v>43</v>
      </c>
      <c r="C173" s="2">
        <v>67</v>
      </c>
      <c r="D173" s="2">
        <v>66</v>
      </c>
      <c r="E173" s="2">
        <v>14.9</v>
      </c>
      <c r="F173" s="2">
        <v>0.47399999999999998</v>
      </c>
      <c r="G173" s="2">
        <v>0.38400000000000001</v>
      </c>
      <c r="H173" s="2">
        <v>0.78400000000000003</v>
      </c>
      <c r="I173" s="2">
        <v>1.4</v>
      </c>
      <c r="J173" s="2">
        <v>1.5</v>
      </c>
      <c r="K173" s="2">
        <v>0.6</v>
      </c>
      <c r="L173" s="2">
        <v>0.1</v>
      </c>
      <c r="M173" s="2">
        <v>0.7</v>
      </c>
      <c r="N173" s="2">
        <v>1.3</v>
      </c>
      <c r="O173" s="2">
        <v>7.1</v>
      </c>
      <c r="P173" s="2">
        <v>0.55800000000000005</v>
      </c>
      <c r="Q173" s="2">
        <v>20.5</v>
      </c>
      <c r="R173" s="2">
        <v>2.8</v>
      </c>
      <c r="S173" s="2">
        <v>-0.8</v>
      </c>
      <c r="T173" s="2">
        <v>0.3</v>
      </c>
      <c r="U173" s="5">
        <v>7</v>
      </c>
      <c r="V173" s="51">
        <f t="shared" si="11"/>
        <v>3.4316562500000001</v>
      </c>
      <c r="W173" s="51">
        <f t="shared" si="12"/>
        <v>2.6399999999999997</v>
      </c>
      <c r="X173" s="51">
        <f t="shared" si="13"/>
        <v>9.0595724999999998</v>
      </c>
      <c r="Y173" s="49">
        <f t="shared" si="14"/>
        <v>21.098351999999998</v>
      </c>
      <c r="Z173" s="9">
        <f t="shared" si="15"/>
        <v>15.07896225</v>
      </c>
    </row>
    <row r="174" spans="1:26" ht="15" x14ac:dyDescent="0.2">
      <c r="A174" s="2" t="s">
        <v>692</v>
      </c>
      <c r="B174" s="2" t="s">
        <v>38</v>
      </c>
      <c r="C174" s="2">
        <v>29</v>
      </c>
      <c r="D174" s="2">
        <v>70</v>
      </c>
      <c r="E174" s="2">
        <v>17</v>
      </c>
      <c r="F174" s="2">
        <v>0.51500000000000001</v>
      </c>
      <c r="G174" s="2"/>
      <c r="H174" s="2">
        <v>0.82</v>
      </c>
      <c r="I174" s="2">
        <v>3.8</v>
      </c>
      <c r="J174" s="2">
        <v>0.4</v>
      </c>
      <c r="K174" s="2">
        <v>0.2</v>
      </c>
      <c r="L174" s="2">
        <v>0.2</v>
      </c>
      <c r="M174" s="2">
        <v>0.8</v>
      </c>
      <c r="N174" s="2">
        <v>1.9</v>
      </c>
      <c r="O174" s="2">
        <v>7.2</v>
      </c>
      <c r="P174" s="2">
        <v>0.57799999999999996</v>
      </c>
      <c r="Q174" s="2">
        <v>18.100000000000001</v>
      </c>
      <c r="R174" s="2">
        <v>2.8</v>
      </c>
      <c r="S174" s="2">
        <v>-3.6</v>
      </c>
      <c r="T174" s="2">
        <v>-0.5</v>
      </c>
      <c r="U174" s="5">
        <v>4</v>
      </c>
      <c r="V174" s="51">
        <f t="shared" si="11"/>
        <v>1.5869690040650408</v>
      </c>
      <c r="W174" s="51">
        <f t="shared" si="12"/>
        <v>1.72</v>
      </c>
      <c r="X174" s="51">
        <f t="shared" si="13"/>
        <v>2.7295866869918703</v>
      </c>
      <c r="Y174" s="49">
        <f t="shared" si="14"/>
        <v>21.900479999999995</v>
      </c>
      <c r="Z174" s="9">
        <f t="shared" si="15"/>
        <v>12.315033343495932</v>
      </c>
    </row>
    <row r="175" spans="1:26" ht="15" x14ac:dyDescent="0.2">
      <c r="A175" s="2" t="s">
        <v>286</v>
      </c>
      <c r="B175" s="2" t="s">
        <v>39</v>
      </c>
      <c r="C175" s="2">
        <v>21</v>
      </c>
      <c r="D175" s="2">
        <v>74</v>
      </c>
      <c r="E175" s="2">
        <v>25.8</v>
      </c>
      <c r="F175" s="2">
        <v>0.42399999999999999</v>
      </c>
      <c r="G175" s="2">
        <v>0.36899999999999999</v>
      </c>
      <c r="H175" s="2">
        <v>0.79500000000000004</v>
      </c>
      <c r="I175" s="2">
        <v>2.6</v>
      </c>
      <c r="J175" s="2">
        <v>4.5999999999999996</v>
      </c>
      <c r="K175" s="2">
        <v>1.1000000000000001</v>
      </c>
      <c r="L175" s="2">
        <v>0.4</v>
      </c>
      <c r="M175" s="2">
        <v>2.2000000000000002</v>
      </c>
      <c r="N175" s="2">
        <v>2.6</v>
      </c>
      <c r="O175" s="2">
        <v>11.2</v>
      </c>
      <c r="P175" s="2">
        <v>0.53900000000000003</v>
      </c>
      <c r="Q175" s="2">
        <v>21.9</v>
      </c>
      <c r="R175" s="2">
        <v>2.7</v>
      </c>
      <c r="S175" s="2">
        <v>-0.8</v>
      </c>
      <c r="T175" s="2">
        <v>0.6</v>
      </c>
      <c r="U175" s="5">
        <v>-6</v>
      </c>
      <c r="V175" s="51">
        <f t="shared" si="11"/>
        <v>2.230795426829268</v>
      </c>
      <c r="W175" s="51">
        <f t="shared" si="12"/>
        <v>0.11999999999999988</v>
      </c>
      <c r="X175" s="51">
        <f t="shared" si="13"/>
        <v>0.26769545121951188</v>
      </c>
      <c r="Y175" s="49">
        <f t="shared" si="14"/>
        <v>46.640128000000004</v>
      </c>
      <c r="Z175" s="9">
        <f t="shared" si="15"/>
        <v>23.453911725609757</v>
      </c>
    </row>
    <row r="176" spans="1:26" ht="15" x14ac:dyDescent="0.2">
      <c r="A176" s="2" t="s">
        <v>367</v>
      </c>
      <c r="B176" s="2" t="s">
        <v>42</v>
      </c>
      <c r="C176" s="2">
        <v>46</v>
      </c>
      <c r="D176" s="2">
        <v>74</v>
      </c>
      <c r="E176" s="2">
        <v>19.399999999999999</v>
      </c>
      <c r="F176" s="2">
        <v>0.45</v>
      </c>
      <c r="G176" s="2">
        <v>0.33700000000000002</v>
      </c>
      <c r="H176" s="2">
        <v>0.73399999999999999</v>
      </c>
      <c r="I176" s="2">
        <v>3</v>
      </c>
      <c r="J176" s="2">
        <v>0.9</v>
      </c>
      <c r="K176" s="2">
        <v>0.6</v>
      </c>
      <c r="L176" s="2">
        <v>0.4</v>
      </c>
      <c r="M176" s="2">
        <v>0.7</v>
      </c>
      <c r="N176" s="2">
        <v>1.3</v>
      </c>
      <c r="O176" s="2">
        <v>6</v>
      </c>
      <c r="P176" s="2">
        <v>0.52300000000000002</v>
      </c>
      <c r="Q176" s="2">
        <v>15.1</v>
      </c>
      <c r="R176" s="2">
        <v>2.7</v>
      </c>
      <c r="S176" s="2">
        <v>-0.4</v>
      </c>
      <c r="T176" s="2">
        <v>0.6</v>
      </c>
      <c r="U176" s="5">
        <v>1</v>
      </c>
      <c r="V176" s="51">
        <f t="shared" si="11"/>
        <v>2.5334546747967477</v>
      </c>
      <c r="W176" s="51">
        <f t="shared" si="12"/>
        <v>1.52</v>
      </c>
      <c r="X176" s="51">
        <f t="shared" si="13"/>
        <v>3.8508511056910564</v>
      </c>
      <c r="Y176" s="49">
        <f t="shared" si="14"/>
        <v>26.900479999999998</v>
      </c>
      <c r="Z176" s="9">
        <f t="shared" si="15"/>
        <v>15.375665552845527</v>
      </c>
    </row>
    <row r="177" spans="1:26" ht="15" x14ac:dyDescent="0.2">
      <c r="A177" s="2" t="s">
        <v>562</v>
      </c>
      <c r="B177" s="2" t="s">
        <v>27</v>
      </c>
      <c r="C177" s="2">
        <v>38</v>
      </c>
      <c r="D177" s="2">
        <v>74</v>
      </c>
      <c r="E177" s="2">
        <v>23.6</v>
      </c>
      <c r="F177" s="2">
        <v>0.443</v>
      </c>
      <c r="G177" s="2">
        <v>0.34799999999999998</v>
      </c>
      <c r="H177" s="2">
        <v>0.81200000000000006</v>
      </c>
      <c r="I177" s="2">
        <v>2.8</v>
      </c>
      <c r="J177" s="2">
        <v>1.1000000000000001</v>
      </c>
      <c r="K177" s="2">
        <v>0.8</v>
      </c>
      <c r="L177" s="2">
        <v>0.1</v>
      </c>
      <c r="M177" s="2">
        <v>0.8</v>
      </c>
      <c r="N177" s="2">
        <v>2</v>
      </c>
      <c r="O177" s="2">
        <v>7.4</v>
      </c>
      <c r="P177" s="2">
        <v>0.56299999999999994</v>
      </c>
      <c r="Q177" s="2">
        <v>14.2</v>
      </c>
      <c r="R177" s="2">
        <v>2.7</v>
      </c>
      <c r="S177" s="2">
        <v>-0.5</v>
      </c>
      <c r="T177" s="2">
        <v>0.6</v>
      </c>
      <c r="U177" s="5">
        <v>0</v>
      </c>
      <c r="V177" s="51">
        <f t="shared" si="11"/>
        <v>2.3942008130081303</v>
      </c>
      <c r="W177" s="51">
        <f t="shared" si="12"/>
        <v>1.32</v>
      </c>
      <c r="X177" s="51">
        <f t="shared" si="13"/>
        <v>3.1603450731707321</v>
      </c>
      <c r="Y177" s="49">
        <f t="shared" si="14"/>
        <v>26.865551999999997</v>
      </c>
      <c r="Z177" s="9">
        <f t="shared" si="15"/>
        <v>15.012948536585364</v>
      </c>
    </row>
    <row r="178" spans="1:26" ht="15" x14ac:dyDescent="0.2">
      <c r="A178" s="2" t="s">
        <v>118</v>
      </c>
      <c r="B178" s="2" t="s">
        <v>38</v>
      </c>
      <c r="C178" s="2">
        <v>29</v>
      </c>
      <c r="D178" s="2">
        <v>67</v>
      </c>
      <c r="E178" s="2">
        <v>21.1</v>
      </c>
      <c r="F178" s="2">
        <v>0.48899999999999999</v>
      </c>
      <c r="G178" s="2">
        <v>0.40200000000000002</v>
      </c>
      <c r="H178" s="2">
        <v>0.73299999999999998</v>
      </c>
      <c r="I178" s="2">
        <v>3.9</v>
      </c>
      <c r="J178" s="2">
        <v>1.5</v>
      </c>
      <c r="K178" s="2">
        <v>0.5</v>
      </c>
      <c r="L178" s="2">
        <v>0.1</v>
      </c>
      <c r="M178" s="2">
        <v>1.3</v>
      </c>
      <c r="N178" s="2">
        <v>1.6</v>
      </c>
      <c r="O178" s="2">
        <v>8.9</v>
      </c>
      <c r="P178" s="2">
        <v>0.57999999999999996</v>
      </c>
      <c r="Q178" s="2">
        <v>18.7</v>
      </c>
      <c r="R178" s="2">
        <v>2.7</v>
      </c>
      <c r="S178" s="2">
        <v>-1.3</v>
      </c>
      <c r="T178" s="2">
        <v>0.3</v>
      </c>
      <c r="U178" s="5">
        <v>0</v>
      </c>
      <c r="V178" s="51">
        <f t="shared" si="11"/>
        <v>1.9477883892276429</v>
      </c>
      <c r="W178" s="51">
        <f t="shared" si="12"/>
        <v>1.2000000000000002</v>
      </c>
      <c r="X178" s="51">
        <f t="shared" si="13"/>
        <v>2.3373460670731716</v>
      </c>
      <c r="Y178" s="49">
        <f t="shared" si="14"/>
        <v>29.458559999999999</v>
      </c>
      <c r="Z178" s="9">
        <f t="shared" si="15"/>
        <v>15.897953033536584</v>
      </c>
    </row>
    <row r="179" spans="1:26" ht="15" x14ac:dyDescent="0.2">
      <c r="A179" s="2" t="s">
        <v>69</v>
      </c>
      <c r="B179" s="2" t="s">
        <v>33</v>
      </c>
      <c r="C179" s="2">
        <v>50</v>
      </c>
      <c r="D179" s="2">
        <v>77</v>
      </c>
      <c r="E179" s="2">
        <v>17.7</v>
      </c>
      <c r="F179" s="2">
        <v>0.42</v>
      </c>
      <c r="G179" s="2">
        <v>0.32300000000000001</v>
      </c>
      <c r="H179" s="2">
        <v>0.80900000000000005</v>
      </c>
      <c r="I179" s="2">
        <v>1.7</v>
      </c>
      <c r="J179" s="2">
        <v>3.4</v>
      </c>
      <c r="K179" s="2">
        <v>0.4</v>
      </c>
      <c r="L179" s="2">
        <v>0</v>
      </c>
      <c r="M179" s="2">
        <v>0.9</v>
      </c>
      <c r="N179" s="2">
        <v>1.4</v>
      </c>
      <c r="O179" s="2">
        <v>7.5</v>
      </c>
      <c r="P179" s="2">
        <v>0.502</v>
      </c>
      <c r="Q179" s="2">
        <v>21.2</v>
      </c>
      <c r="R179" s="2">
        <v>2.7</v>
      </c>
      <c r="S179" s="2">
        <v>-1.5</v>
      </c>
      <c r="T179" s="2">
        <v>0.2</v>
      </c>
      <c r="U179" s="5">
        <v>-1</v>
      </c>
      <c r="V179" s="51">
        <f t="shared" si="11"/>
        <v>3.6704115853658537</v>
      </c>
      <c r="W179" s="51">
        <f t="shared" si="12"/>
        <v>0.96000000000000019</v>
      </c>
      <c r="X179" s="51">
        <f t="shared" si="13"/>
        <v>3.52359512195122</v>
      </c>
      <c r="Y179" s="49">
        <f t="shared" si="14"/>
        <v>30.199400000000001</v>
      </c>
      <c r="Z179" s="9">
        <f t="shared" si="15"/>
        <v>16.861497560975611</v>
      </c>
    </row>
    <row r="180" spans="1:26" ht="15" x14ac:dyDescent="0.2">
      <c r="A180" s="2" t="s">
        <v>391</v>
      </c>
      <c r="B180" s="2" t="s">
        <v>20</v>
      </c>
      <c r="C180" s="2">
        <v>60</v>
      </c>
      <c r="D180" s="2">
        <v>68</v>
      </c>
      <c r="E180" s="2">
        <v>16.5</v>
      </c>
      <c r="F180" s="2">
        <v>0.44400000000000001</v>
      </c>
      <c r="G180" s="2">
        <v>0.34399999999999997</v>
      </c>
      <c r="H180" s="2">
        <v>0.79200000000000004</v>
      </c>
      <c r="I180" s="2">
        <v>2.9</v>
      </c>
      <c r="J180" s="2">
        <v>1.1000000000000001</v>
      </c>
      <c r="K180" s="2">
        <v>0.4</v>
      </c>
      <c r="L180" s="2">
        <v>0</v>
      </c>
      <c r="M180" s="2">
        <v>0.6</v>
      </c>
      <c r="N180" s="2">
        <v>1.2</v>
      </c>
      <c r="O180" s="2">
        <v>7.8</v>
      </c>
      <c r="P180" s="2">
        <v>0.54300000000000004</v>
      </c>
      <c r="Q180" s="2">
        <v>21.4</v>
      </c>
      <c r="R180" s="2">
        <v>2.7</v>
      </c>
      <c r="S180" s="2">
        <v>-1.6</v>
      </c>
      <c r="T180" s="2">
        <v>0.1</v>
      </c>
      <c r="U180" s="5">
        <v>2</v>
      </c>
      <c r="V180" s="51">
        <f t="shared" si="11"/>
        <v>3.6601829268292678</v>
      </c>
      <c r="W180" s="51">
        <f t="shared" si="12"/>
        <v>1.52</v>
      </c>
      <c r="X180" s="51">
        <f t="shared" si="13"/>
        <v>5.5634780487804871</v>
      </c>
      <c r="Y180" s="49">
        <f t="shared" si="14"/>
        <v>23.841888000000004</v>
      </c>
      <c r="Z180" s="9">
        <f t="shared" si="15"/>
        <v>14.702683024390247</v>
      </c>
    </row>
    <row r="181" spans="1:26" ht="15" x14ac:dyDescent="0.2">
      <c r="A181" s="2" t="s">
        <v>485</v>
      </c>
      <c r="B181" s="2" t="s">
        <v>27</v>
      </c>
      <c r="C181" s="2">
        <v>38</v>
      </c>
      <c r="D181" s="2">
        <v>80</v>
      </c>
      <c r="E181" s="2">
        <v>28</v>
      </c>
      <c r="F181" s="2">
        <v>0.439</v>
      </c>
      <c r="G181" s="2">
        <v>0.26700000000000002</v>
      </c>
      <c r="H181" s="2">
        <v>0.88100000000000001</v>
      </c>
      <c r="I181" s="2">
        <v>3.1</v>
      </c>
      <c r="J181" s="2">
        <v>4.7</v>
      </c>
      <c r="K181" s="2">
        <v>0.9</v>
      </c>
      <c r="L181" s="2">
        <v>0.2</v>
      </c>
      <c r="M181" s="2">
        <v>2.4</v>
      </c>
      <c r="N181" s="2">
        <v>1.8</v>
      </c>
      <c r="O181" s="2">
        <v>12</v>
      </c>
      <c r="P181" s="2">
        <v>0.52200000000000002</v>
      </c>
      <c r="Q181" s="2">
        <v>22.6</v>
      </c>
      <c r="R181" s="2">
        <v>2.6</v>
      </c>
      <c r="S181" s="2">
        <v>-1.5</v>
      </c>
      <c r="T181" s="2">
        <v>0.3</v>
      </c>
      <c r="U181" s="5">
        <v>-8</v>
      </c>
      <c r="V181" s="51">
        <f t="shared" si="11"/>
        <v>4.8874796747967491</v>
      </c>
      <c r="W181" s="51">
        <f t="shared" si="12"/>
        <v>-0.43999999999999995</v>
      </c>
      <c r="X181" s="51">
        <f t="shared" si="13"/>
        <v>-2.1504910569105693</v>
      </c>
      <c r="Y181" s="49">
        <f t="shared" si="14"/>
        <v>51.628799999999998</v>
      </c>
      <c r="Z181" s="9">
        <f t="shared" si="15"/>
        <v>24.739154471544715</v>
      </c>
    </row>
    <row r="182" spans="1:26" ht="15" x14ac:dyDescent="0.2">
      <c r="A182" s="2" t="s">
        <v>663</v>
      </c>
      <c r="B182" s="2" t="s">
        <v>42</v>
      </c>
      <c r="C182" s="2">
        <v>46</v>
      </c>
      <c r="D182" s="2">
        <v>75</v>
      </c>
      <c r="E182" s="2">
        <v>20.100000000000001</v>
      </c>
      <c r="F182" s="2">
        <v>0.42199999999999999</v>
      </c>
      <c r="G182" s="2">
        <v>0.38700000000000001</v>
      </c>
      <c r="H182" s="2">
        <v>0.79100000000000004</v>
      </c>
      <c r="I182" s="2">
        <v>2.6</v>
      </c>
      <c r="J182" s="2">
        <v>0.8</v>
      </c>
      <c r="K182" s="2">
        <v>0.4</v>
      </c>
      <c r="L182" s="2">
        <v>0.3</v>
      </c>
      <c r="M182" s="2">
        <v>0.6</v>
      </c>
      <c r="N182" s="2">
        <v>1.3</v>
      </c>
      <c r="O182" s="2">
        <v>7.7</v>
      </c>
      <c r="P182" s="2">
        <v>0.53100000000000003</v>
      </c>
      <c r="Q182" s="2">
        <v>17.899999999999999</v>
      </c>
      <c r="R182" s="2">
        <v>2.6</v>
      </c>
      <c r="S182" s="2">
        <v>-1.7</v>
      </c>
      <c r="T182" s="2">
        <v>0.1</v>
      </c>
      <c r="U182" s="5">
        <v>-1</v>
      </c>
      <c r="V182" s="51">
        <f t="shared" si="11"/>
        <v>3.1536471036585367</v>
      </c>
      <c r="W182" s="51">
        <f t="shared" si="12"/>
        <v>0.88000000000000012</v>
      </c>
      <c r="X182" s="51">
        <f t="shared" si="13"/>
        <v>2.7752094512195127</v>
      </c>
      <c r="Y182" s="49">
        <f t="shared" si="14"/>
        <v>25.826099999999997</v>
      </c>
      <c r="Z182" s="9">
        <f t="shared" si="15"/>
        <v>14.300654725609755</v>
      </c>
    </row>
    <row r="183" spans="1:26" ht="15" x14ac:dyDescent="0.2">
      <c r="A183" s="2" t="s">
        <v>629</v>
      </c>
      <c r="B183" s="2" t="s">
        <v>46</v>
      </c>
      <c r="C183" s="2">
        <v>18</v>
      </c>
      <c r="D183" s="2">
        <v>71</v>
      </c>
      <c r="E183" s="2">
        <v>25</v>
      </c>
      <c r="F183" s="2">
        <v>0.41299999999999998</v>
      </c>
      <c r="G183" s="2">
        <v>0.40100000000000002</v>
      </c>
      <c r="H183" s="2">
        <v>0.70799999999999996</v>
      </c>
      <c r="I183" s="2">
        <v>2.8</v>
      </c>
      <c r="J183" s="2">
        <v>1.2</v>
      </c>
      <c r="K183" s="2">
        <v>0.8</v>
      </c>
      <c r="L183" s="2">
        <v>0.4</v>
      </c>
      <c r="M183" s="2">
        <v>0.9</v>
      </c>
      <c r="N183" s="2">
        <v>2</v>
      </c>
      <c r="O183" s="2">
        <v>8.8000000000000007</v>
      </c>
      <c r="P183" s="2">
        <v>0.53800000000000003</v>
      </c>
      <c r="Q183" s="2">
        <v>15.9</v>
      </c>
      <c r="R183" s="2">
        <v>2.6</v>
      </c>
      <c r="S183" s="2">
        <v>-2.1</v>
      </c>
      <c r="T183" s="2">
        <v>0</v>
      </c>
      <c r="U183" s="5">
        <v>-3</v>
      </c>
      <c r="V183" s="51">
        <f t="shared" si="11"/>
        <v>1.2906631097560979</v>
      </c>
      <c r="W183" s="51">
        <f t="shared" si="12"/>
        <v>0.43999999999999995</v>
      </c>
      <c r="X183" s="51">
        <f t="shared" si="13"/>
        <v>0.56789176829268295</v>
      </c>
      <c r="Y183" s="49">
        <f t="shared" si="14"/>
        <v>30.088096000000004</v>
      </c>
      <c r="Z183" s="9">
        <f t="shared" si="15"/>
        <v>15.327993884146343</v>
      </c>
    </row>
    <row r="184" spans="1:26" ht="15" x14ac:dyDescent="0.2">
      <c r="A184" s="2" t="s">
        <v>312</v>
      </c>
      <c r="B184" s="2" t="s">
        <v>38</v>
      </c>
      <c r="C184" s="2">
        <v>29</v>
      </c>
      <c r="D184" s="2">
        <v>82</v>
      </c>
      <c r="E184" s="2">
        <v>32.6</v>
      </c>
      <c r="F184" s="2">
        <v>0.437</v>
      </c>
      <c r="G184" s="2">
        <v>0.35799999999999998</v>
      </c>
      <c r="H184" s="2">
        <v>0.81299999999999994</v>
      </c>
      <c r="I184" s="2">
        <v>2.9</v>
      </c>
      <c r="J184" s="2">
        <v>1.7</v>
      </c>
      <c r="K184" s="2">
        <v>0.9</v>
      </c>
      <c r="L184" s="2">
        <v>0.2</v>
      </c>
      <c r="M184" s="2">
        <v>1.7</v>
      </c>
      <c r="N184" s="2">
        <v>2.7</v>
      </c>
      <c r="O184" s="2">
        <v>12.1</v>
      </c>
      <c r="P184" s="2">
        <v>0.55200000000000005</v>
      </c>
      <c r="Q184" s="2">
        <v>17.2</v>
      </c>
      <c r="R184" s="2">
        <v>2.5</v>
      </c>
      <c r="S184" s="2">
        <v>-0.8</v>
      </c>
      <c r="T184" s="2">
        <v>0.8</v>
      </c>
      <c r="U184" s="5">
        <v>-8</v>
      </c>
      <c r="V184" s="51">
        <f t="shared" si="11"/>
        <v>3.3876833333333334</v>
      </c>
      <c r="W184" s="51">
        <f t="shared" si="12"/>
        <v>-0.28000000000000003</v>
      </c>
      <c r="X184" s="51">
        <f t="shared" si="13"/>
        <v>-0.94855133333333341</v>
      </c>
      <c r="Y184" s="49">
        <f t="shared" si="14"/>
        <v>38.078176000000006</v>
      </c>
      <c r="Z184" s="9">
        <f t="shared" si="15"/>
        <v>18.564812333333336</v>
      </c>
    </row>
    <row r="185" spans="1:26" ht="15" x14ac:dyDescent="0.2">
      <c r="A185" s="2" t="s">
        <v>392</v>
      </c>
      <c r="B185" s="2" t="s">
        <v>20</v>
      </c>
      <c r="C185" s="2">
        <v>60</v>
      </c>
      <c r="D185" s="2">
        <v>52</v>
      </c>
      <c r="E185" s="2">
        <v>18.8</v>
      </c>
      <c r="F185" s="2">
        <v>0.41799999999999998</v>
      </c>
      <c r="G185" s="2">
        <v>0.32100000000000001</v>
      </c>
      <c r="H185" s="2">
        <v>0.77600000000000002</v>
      </c>
      <c r="I185" s="2">
        <v>4.3</v>
      </c>
      <c r="J185" s="2">
        <v>1.4</v>
      </c>
      <c r="K185" s="2">
        <v>1</v>
      </c>
      <c r="L185" s="2">
        <v>0.4</v>
      </c>
      <c r="M185" s="2">
        <v>0.7</v>
      </c>
      <c r="N185" s="2">
        <v>1.3</v>
      </c>
      <c r="O185" s="2">
        <v>5.3</v>
      </c>
      <c r="P185" s="2">
        <v>0.50600000000000001</v>
      </c>
      <c r="Q185" s="2">
        <v>14.6</v>
      </c>
      <c r="R185" s="2">
        <v>2.5</v>
      </c>
      <c r="S185" s="2">
        <v>1.3</v>
      </c>
      <c r="T185" s="2">
        <v>0.8</v>
      </c>
      <c r="U185" s="5">
        <v>6</v>
      </c>
      <c r="V185" s="51">
        <f t="shared" si="11"/>
        <v>2.175756097560976</v>
      </c>
      <c r="W185" s="51">
        <f t="shared" si="12"/>
        <v>2.5200000000000005</v>
      </c>
      <c r="X185" s="51">
        <f t="shared" si="13"/>
        <v>5.4829053658536608</v>
      </c>
      <c r="Y185" s="49">
        <f t="shared" si="14"/>
        <v>25.254943999999995</v>
      </c>
      <c r="Z185" s="9">
        <f t="shared" si="15"/>
        <v>15.368924682926828</v>
      </c>
    </row>
    <row r="186" spans="1:26" ht="15" x14ac:dyDescent="0.2">
      <c r="A186" s="2" t="s">
        <v>424</v>
      </c>
      <c r="B186" s="2" t="s">
        <v>41</v>
      </c>
      <c r="C186" s="2">
        <v>40</v>
      </c>
      <c r="D186" s="2">
        <v>82</v>
      </c>
      <c r="E186" s="2">
        <v>27.6</v>
      </c>
      <c r="F186" s="2">
        <v>0.42899999999999999</v>
      </c>
      <c r="G186" s="2">
        <v>0.27700000000000002</v>
      </c>
      <c r="H186" s="2">
        <v>0.752</v>
      </c>
      <c r="I186" s="2">
        <v>5.0999999999999996</v>
      </c>
      <c r="J186" s="2">
        <v>5.5</v>
      </c>
      <c r="K186" s="2">
        <v>1</v>
      </c>
      <c r="L186" s="2">
        <v>0.2</v>
      </c>
      <c r="M186" s="2">
        <v>2.4</v>
      </c>
      <c r="N186" s="2">
        <v>2.2000000000000002</v>
      </c>
      <c r="O186" s="2">
        <v>9.5</v>
      </c>
      <c r="P186" s="2">
        <v>0.48199999999999998</v>
      </c>
      <c r="Q186" s="2">
        <v>19.5</v>
      </c>
      <c r="R186" s="2">
        <v>2.5</v>
      </c>
      <c r="S186" s="2">
        <v>-1</v>
      </c>
      <c r="T186" s="2">
        <v>0.6</v>
      </c>
      <c r="U186" s="5">
        <v>-8</v>
      </c>
      <c r="V186" s="51">
        <f t="shared" si="11"/>
        <v>4.4850000000000003</v>
      </c>
      <c r="W186" s="51">
        <f t="shared" si="12"/>
        <v>-0.3600000000000001</v>
      </c>
      <c r="X186" s="51">
        <f t="shared" si="13"/>
        <v>-1.6146000000000005</v>
      </c>
      <c r="Y186" s="49">
        <f t="shared" si="14"/>
        <v>58.872720000000008</v>
      </c>
      <c r="Z186" s="9">
        <f t="shared" si="15"/>
        <v>28.629060000000003</v>
      </c>
    </row>
    <row r="187" spans="1:26" ht="15" x14ac:dyDescent="0.2">
      <c r="A187" s="2" t="s">
        <v>93</v>
      </c>
      <c r="B187" s="2" t="s">
        <v>41</v>
      </c>
      <c r="C187" s="2">
        <v>40</v>
      </c>
      <c r="D187" s="2">
        <v>77</v>
      </c>
      <c r="E187" s="2">
        <v>31.5</v>
      </c>
      <c r="F187" s="2">
        <v>0.42899999999999999</v>
      </c>
      <c r="G187" s="2">
        <v>0.35199999999999998</v>
      </c>
      <c r="H187" s="2">
        <v>0.79</v>
      </c>
      <c r="I187" s="2">
        <v>3.1</v>
      </c>
      <c r="J187" s="2">
        <v>1.8</v>
      </c>
      <c r="K187" s="2">
        <v>1.1000000000000001</v>
      </c>
      <c r="L187" s="2">
        <v>0.2</v>
      </c>
      <c r="M187" s="2">
        <v>1.4</v>
      </c>
      <c r="N187" s="2">
        <v>2.2999999999999998</v>
      </c>
      <c r="O187" s="2">
        <v>13.9</v>
      </c>
      <c r="P187" s="2">
        <v>0.50700000000000001</v>
      </c>
      <c r="Q187" s="2">
        <v>21</v>
      </c>
      <c r="R187" s="2">
        <v>2.5</v>
      </c>
      <c r="S187" s="2">
        <v>-1.7</v>
      </c>
      <c r="T187" s="2">
        <v>0.2</v>
      </c>
      <c r="U187" s="5">
        <v>-8</v>
      </c>
      <c r="V187" s="51">
        <f t="shared" si="11"/>
        <v>5.1763719512195125</v>
      </c>
      <c r="W187" s="51">
        <f t="shared" si="12"/>
        <v>-0.52</v>
      </c>
      <c r="X187" s="51">
        <f t="shared" si="13"/>
        <v>-2.6917134146341466</v>
      </c>
      <c r="Y187" s="49">
        <f t="shared" si="14"/>
        <v>42.095283999999999</v>
      </c>
      <c r="Z187" s="9">
        <f t="shared" si="15"/>
        <v>19.701785292682928</v>
      </c>
    </row>
    <row r="188" spans="1:26" ht="15" x14ac:dyDescent="0.2">
      <c r="A188" s="2" t="s">
        <v>390</v>
      </c>
      <c r="B188" s="2" t="s">
        <v>20</v>
      </c>
      <c r="C188" s="2">
        <v>60</v>
      </c>
      <c r="D188" s="2">
        <v>77</v>
      </c>
      <c r="E188" s="2">
        <v>19.7</v>
      </c>
      <c r="F188" s="2">
        <v>0.42699999999999999</v>
      </c>
      <c r="G188" s="2">
        <v>0.35099999999999998</v>
      </c>
      <c r="H188" s="2">
        <v>0.82699999999999996</v>
      </c>
      <c r="I188" s="2">
        <v>2.1</v>
      </c>
      <c r="J188" s="2">
        <v>4.0999999999999996</v>
      </c>
      <c r="K188" s="2">
        <v>0.6</v>
      </c>
      <c r="L188" s="2">
        <v>0.1</v>
      </c>
      <c r="M188" s="2">
        <v>1.9</v>
      </c>
      <c r="N188" s="2">
        <v>1.6</v>
      </c>
      <c r="O188" s="2">
        <v>10</v>
      </c>
      <c r="P188" s="2">
        <v>0.51600000000000001</v>
      </c>
      <c r="Q188" s="2">
        <v>27</v>
      </c>
      <c r="R188" s="2">
        <v>2.5</v>
      </c>
      <c r="S188" s="2">
        <v>-2.4</v>
      </c>
      <c r="T188" s="2">
        <v>-0.2</v>
      </c>
      <c r="U188" s="5">
        <v>-5</v>
      </c>
      <c r="V188" s="51">
        <f t="shared" si="11"/>
        <v>6.2433384146341462</v>
      </c>
      <c r="W188" s="51">
        <f t="shared" si="12"/>
        <v>-8.0000000000000071E-2</v>
      </c>
      <c r="X188" s="51">
        <f t="shared" si="13"/>
        <v>-0.49946707317073213</v>
      </c>
      <c r="Y188" s="49">
        <f t="shared" si="14"/>
        <v>38.284399999999991</v>
      </c>
      <c r="Z188" s="9">
        <f t="shared" si="15"/>
        <v>18.892466463414628</v>
      </c>
    </row>
    <row r="189" spans="1:26" ht="15" x14ac:dyDescent="0.2">
      <c r="A189" s="2" t="s">
        <v>125</v>
      </c>
      <c r="B189" s="2" t="s">
        <v>39</v>
      </c>
      <c r="C189" s="2">
        <v>21</v>
      </c>
      <c r="D189" s="2">
        <v>59</v>
      </c>
      <c r="E189" s="2">
        <v>25</v>
      </c>
      <c r="F189" s="2">
        <v>0.44800000000000001</v>
      </c>
      <c r="G189" s="2">
        <v>0.314</v>
      </c>
      <c r="H189" s="2">
        <v>0.82899999999999996</v>
      </c>
      <c r="I189" s="2">
        <v>3.2</v>
      </c>
      <c r="J189" s="2">
        <v>3.5</v>
      </c>
      <c r="K189" s="2">
        <v>0.9</v>
      </c>
      <c r="L189" s="2">
        <v>0.2</v>
      </c>
      <c r="M189" s="2">
        <v>1.6</v>
      </c>
      <c r="N189" s="2">
        <v>1.8</v>
      </c>
      <c r="O189" s="2">
        <v>11.9</v>
      </c>
      <c r="P189" s="2">
        <v>0.52800000000000002</v>
      </c>
      <c r="Q189" s="2">
        <v>23</v>
      </c>
      <c r="R189" s="2">
        <v>2.4</v>
      </c>
      <c r="S189" s="2">
        <v>-0.3</v>
      </c>
      <c r="T189" s="2">
        <v>0.6</v>
      </c>
      <c r="U189" s="5">
        <v>-5</v>
      </c>
      <c r="V189" s="51">
        <f t="shared" si="11"/>
        <v>1.8100228658536586</v>
      </c>
      <c r="W189" s="51">
        <f t="shared" si="12"/>
        <v>0.19999999999999996</v>
      </c>
      <c r="X189" s="51">
        <f t="shared" si="13"/>
        <v>0.36200457317073165</v>
      </c>
      <c r="Y189" s="49">
        <f t="shared" si="14"/>
        <v>36.044751999999995</v>
      </c>
      <c r="Z189" s="9">
        <f t="shared" si="15"/>
        <v>18.203378286585362</v>
      </c>
    </row>
    <row r="190" spans="1:26" ht="15" x14ac:dyDescent="0.2">
      <c r="A190" s="2" t="s">
        <v>382</v>
      </c>
      <c r="B190" s="2" t="s">
        <v>35</v>
      </c>
      <c r="C190" s="2">
        <v>49</v>
      </c>
      <c r="D190" s="2">
        <v>82</v>
      </c>
      <c r="E190" s="2">
        <v>25.5</v>
      </c>
      <c r="F190" s="2">
        <v>0.41</v>
      </c>
      <c r="G190" s="2">
        <v>0.372</v>
      </c>
      <c r="H190" s="2">
        <v>0.78600000000000003</v>
      </c>
      <c r="I190" s="2">
        <v>2.8</v>
      </c>
      <c r="J190" s="2">
        <v>1</v>
      </c>
      <c r="K190" s="2">
        <v>0.6</v>
      </c>
      <c r="L190" s="2">
        <v>0.3</v>
      </c>
      <c r="M190" s="2">
        <v>0.8</v>
      </c>
      <c r="N190" s="2">
        <v>1.7</v>
      </c>
      <c r="O190" s="2">
        <v>9.8000000000000007</v>
      </c>
      <c r="P190" s="2">
        <v>0.51900000000000002</v>
      </c>
      <c r="Q190" s="2">
        <v>18.3</v>
      </c>
      <c r="R190" s="2">
        <v>2.4</v>
      </c>
      <c r="S190" s="2">
        <v>-1.6</v>
      </c>
      <c r="T190" s="2">
        <v>0.2</v>
      </c>
      <c r="U190" s="5">
        <v>-7</v>
      </c>
      <c r="V190" s="51">
        <f t="shared" si="11"/>
        <v>4.7637187500000007</v>
      </c>
      <c r="W190" s="51">
        <f t="shared" si="12"/>
        <v>-0.3600000000000001</v>
      </c>
      <c r="X190" s="51">
        <f t="shared" si="13"/>
        <v>-1.7149387500000006</v>
      </c>
      <c r="Y190" s="49">
        <f t="shared" si="14"/>
        <v>33.279536</v>
      </c>
      <c r="Z190" s="9">
        <f t="shared" si="15"/>
        <v>15.782298624999999</v>
      </c>
    </row>
    <row r="191" spans="1:26" ht="15" x14ac:dyDescent="0.2">
      <c r="A191" s="2" t="s">
        <v>662</v>
      </c>
      <c r="B191" s="2" t="s">
        <v>47</v>
      </c>
      <c r="C191" s="2">
        <v>32</v>
      </c>
      <c r="D191" s="2">
        <v>78</v>
      </c>
      <c r="E191" s="2">
        <v>20.8</v>
      </c>
      <c r="F191" s="2">
        <v>0.40699999999999997</v>
      </c>
      <c r="G191" s="2">
        <v>0.379</v>
      </c>
      <c r="H191" s="2">
        <v>0.90200000000000002</v>
      </c>
      <c r="I191" s="2">
        <v>2.5</v>
      </c>
      <c r="J191" s="2">
        <v>1</v>
      </c>
      <c r="K191" s="2">
        <v>0.6</v>
      </c>
      <c r="L191" s="2">
        <v>0.1</v>
      </c>
      <c r="M191" s="2">
        <v>0.6</v>
      </c>
      <c r="N191" s="2">
        <v>1.5</v>
      </c>
      <c r="O191" s="2">
        <v>5.9</v>
      </c>
      <c r="P191" s="2">
        <v>0.54400000000000004</v>
      </c>
      <c r="Q191" s="2">
        <v>12.9</v>
      </c>
      <c r="R191" s="2">
        <v>2.4</v>
      </c>
      <c r="S191" s="2">
        <v>-1.5</v>
      </c>
      <c r="T191" s="2">
        <v>0.2</v>
      </c>
      <c r="U191" s="5">
        <v>-1</v>
      </c>
      <c r="V191" s="51">
        <f t="shared" si="11"/>
        <v>1.7015414634146344</v>
      </c>
      <c r="W191" s="51">
        <f t="shared" si="12"/>
        <v>0.84000000000000008</v>
      </c>
      <c r="X191" s="51">
        <f t="shared" si="13"/>
        <v>1.429294829268293</v>
      </c>
      <c r="Y191" s="49">
        <f t="shared" si="14"/>
        <v>24.053951999999999</v>
      </c>
      <c r="Z191" s="9">
        <f t="shared" si="15"/>
        <v>12.741623414634146</v>
      </c>
    </row>
    <row r="192" spans="1:26" ht="15" x14ac:dyDescent="0.2">
      <c r="A192" s="2" t="s">
        <v>406</v>
      </c>
      <c r="B192" s="2" t="s">
        <v>25</v>
      </c>
      <c r="C192" s="2">
        <v>50</v>
      </c>
      <c r="D192" s="2">
        <v>72</v>
      </c>
      <c r="E192" s="2">
        <v>19.600000000000001</v>
      </c>
      <c r="F192" s="2">
        <v>0.42899999999999999</v>
      </c>
      <c r="G192" s="2">
        <v>0.371</v>
      </c>
      <c r="H192" s="2">
        <v>0.8</v>
      </c>
      <c r="I192" s="2">
        <v>2.4</v>
      </c>
      <c r="J192" s="2">
        <v>0.9</v>
      </c>
      <c r="K192" s="2">
        <v>0.4</v>
      </c>
      <c r="L192" s="2">
        <v>0.2</v>
      </c>
      <c r="M192" s="2">
        <v>0.7</v>
      </c>
      <c r="N192" s="2">
        <v>1.2</v>
      </c>
      <c r="O192" s="2">
        <v>6</v>
      </c>
      <c r="P192" s="2">
        <v>0.55000000000000004</v>
      </c>
      <c r="Q192" s="2">
        <v>14.1</v>
      </c>
      <c r="R192" s="2">
        <v>2.4</v>
      </c>
      <c r="S192" s="2">
        <v>-1.5</v>
      </c>
      <c r="T192" s="2">
        <v>0.2</v>
      </c>
      <c r="U192" s="5">
        <v>1</v>
      </c>
      <c r="V192" s="51">
        <f t="shared" si="11"/>
        <v>2.5276829268292684</v>
      </c>
      <c r="W192" s="51">
        <f t="shared" si="12"/>
        <v>1.24</v>
      </c>
      <c r="X192" s="51">
        <f t="shared" si="13"/>
        <v>3.1343268292682929</v>
      </c>
      <c r="Y192" s="49">
        <f t="shared" si="14"/>
        <v>21.398400000000002</v>
      </c>
      <c r="Z192" s="9">
        <f t="shared" si="15"/>
        <v>12.266363414634148</v>
      </c>
    </row>
    <row r="193" spans="1:26" ht="15" x14ac:dyDescent="0.2">
      <c r="A193" s="2" t="s">
        <v>106</v>
      </c>
      <c r="B193" s="2" t="s">
        <v>26</v>
      </c>
      <c r="C193" s="2">
        <v>38</v>
      </c>
      <c r="D193" s="2">
        <v>76</v>
      </c>
      <c r="E193" s="2">
        <v>30.1</v>
      </c>
      <c r="F193" s="2">
        <v>0.36799999999999999</v>
      </c>
      <c r="G193" s="2">
        <v>0.318</v>
      </c>
      <c r="H193" s="2">
        <v>0.752</v>
      </c>
      <c r="I193" s="2">
        <v>2.7</v>
      </c>
      <c r="J193" s="2">
        <v>4.3</v>
      </c>
      <c r="K193" s="2">
        <v>0.9</v>
      </c>
      <c r="L193" s="2">
        <v>0.2</v>
      </c>
      <c r="M193" s="2">
        <v>1.6</v>
      </c>
      <c r="N193" s="2">
        <v>1.6</v>
      </c>
      <c r="O193" s="2">
        <v>12.8</v>
      </c>
      <c r="P193" s="2">
        <v>0.45500000000000002</v>
      </c>
      <c r="Q193" s="2">
        <v>23.9</v>
      </c>
      <c r="R193" s="2">
        <v>2.4</v>
      </c>
      <c r="S193" s="2">
        <v>-1.9</v>
      </c>
      <c r="T193" s="2">
        <v>0.1</v>
      </c>
      <c r="U193" s="5">
        <v>-8</v>
      </c>
      <c r="V193" s="51">
        <f t="shared" si="11"/>
        <v>5.2784510162601617</v>
      </c>
      <c r="W193" s="51">
        <f t="shared" si="12"/>
        <v>-0.60000000000000009</v>
      </c>
      <c r="X193" s="51">
        <f t="shared" si="13"/>
        <v>-3.1670706097560974</v>
      </c>
      <c r="Y193" s="49">
        <f t="shared" si="14"/>
        <v>47.466560000000001</v>
      </c>
      <c r="Z193" s="9">
        <f t="shared" si="15"/>
        <v>22.149744695121953</v>
      </c>
    </row>
    <row r="194" spans="1:26" ht="15" x14ac:dyDescent="0.2">
      <c r="A194" s="2" t="s">
        <v>714</v>
      </c>
      <c r="B194" s="2" t="s">
        <v>38</v>
      </c>
      <c r="C194" s="2">
        <v>29</v>
      </c>
      <c r="D194" s="2">
        <v>81</v>
      </c>
      <c r="E194" s="2">
        <v>24.6</v>
      </c>
      <c r="F194" s="2">
        <v>0.47</v>
      </c>
      <c r="G194" s="2">
        <v>0</v>
      </c>
      <c r="H194" s="2">
        <v>0.622</v>
      </c>
      <c r="I194" s="2">
        <v>6.5</v>
      </c>
      <c r="J194" s="2">
        <v>1</v>
      </c>
      <c r="K194" s="2">
        <v>0.4</v>
      </c>
      <c r="L194" s="2">
        <v>0.7</v>
      </c>
      <c r="M194" s="2">
        <v>1</v>
      </c>
      <c r="N194" s="2">
        <v>3</v>
      </c>
      <c r="O194" s="2">
        <v>6.1</v>
      </c>
      <c r="P194" s="2">
        <v>0.5</v>
      </c>
      <c r="Q194" s="2">
        <v>12.7</v>
      </c>
      <c r="R194" s="2">
        <v>2.4</v>
      </c>
      <c r="S194" s="2">
        <v>-1.7</v>
      </c>
      <c r="T194" s="2">
        <v>0.1</v>
      </c>
      <c r="U194" s="5">
        <v>-5</v>
      </c>
      <c r="V194" s="51">
        <f t="shared" ref="V194:V257" si="16">C194*(E194/48*D194/82*Q194/100)</f>
        <v>1.8645187500000002</v>
      </c>
      <c r="W194" s="51">
        <f t="shared" ref="W194:W257" si="17">R194*0.4+T194*0.4+U194*0.2</f>
        <v>0</v>
      </c>
      <c r="X194" s="51">
        <f t="shared" ref="X194:X257" si="18">V194*W194</f>
        <v>0</v>
      </c>
      <c r="Y194" s="49">
        <f t="shared" ref="Y194:Y257" si="19">D194*(O194*P194+1.5*J194+1.2*I194+3*(K194+L194)-M194-N194)/25</f>
        <v>37.746000000000002</v>
      </c>
      <c r="Z194" s="9">
        <f t="shared" ref="Z194:Z257" si="20">0.5*(X194)+0.5*(Y194)</f>
        <v>18.873000000000001</v>
      </c>
    </row>
    <row r="195" spans="1:26" ht="15" x14ac:dyDescent="0.2">
      <c r="A195" s="2" t="s">
        <v>90</v>
      </c>
      <c r="B195" s="2" t="s">
        <v>27</v>
      </c>
      <c r="C195" s="2">
        <v>38</v>
      </c>
      <c r="D195" s="2">
        <v>78</v>
      </c>
      <c r="E195" s="2">
        <v>23.8</v>
      </c>
      <c r="F195" s="2">
        <v>0.45300000000000001</v>
      </c>
      <c r="G195" s="2">
        <v>0.35499999999999998</v>
      </c>
      <c r="H195" s="2">
        <v>0.82099999999999995</v>
      </c>
      <c r="I195" s="2">
        <v>2.7</v>
      </c>
      <c r="J195" s="2">
        <v>0.9</v>
      </c>
      <c r="K195" s="2">
        <v>0.4</v>
      </c>
      <c r="L195" s="2">
        <v>0.1</v>
      </c>
      <c r="M195" s="2">
        <v>1</v>
      </c>
      <c r="N195" s="2">
        <v>1.3</v>
      </c>
      <c r="O195" s="2">
        <v>9</v>
      </c>
      <c r="P195" s="2">
        <v>0.56200000000000006</v>
      </c>
      <c r="Q195" s="2">
        <v>17.2</v>
      </c>
      <c r="R195" s="2">
        <v>2.4</v>
      </c>
      <c r="S195" s="2">
        <v>-1.8</v>
      </c>
      <c r="T195" s="2">
        <v>0.1</v>
      </c>
      <c r="U195" s="5">
        <v>-5</v>
      </c>
      <c r="V195" s="51">
        <f t="shared" si="16"/>
        <v>3.0826804878048786</v>
      </c>
      <c r="W195" s="51">
        <f t="shared" si="17"/>
        <v>0</v>
      </c>
      <c r="X195" s="51">
        <f t="shared" si="18"/>
        <v>0</v>
      </c>
      <c r="Y195" s="49">
        <f t="shared" si="19"/>
        <v>27.60576</v>
      </c>
      <c r="Z195" s="9">
        <f t="shared" si="20"/>
        <v>13.80288</v>
      </c>
    </row>
    <row r="196" spans="1:26" ht="15" x14ac:dyDescent="0.2">
      <c r="A196" s="2" t="s">
        <v>73</v>
      </c>
      <c r="B196" s="2" t="s">
        <v>32</v>
      </c>
      <c r="C196" s="2">
        <v>41</v>
      </c>
      <c r="D196" s="2">
        <v>77</v>
      </c>
      <c r="E196" s="2">
        <v>22.3</v>
      </c>
      <c r="F196" s="2">
        <v>0.42599999999999999</v>
      </c>
      <c r="G196" s="2">
        <v>0.308</v>
      </c>
      <c r="H196" s="2">
        <v>0.88300000000000001</v>
      </c>
      <c r="I196" s="2">
        <v>2.7</v>
      </c>
      <c r="J196" s="2">
        <v>3</v>
      </c>
      <c r="K196" s="2">
        <v>0.8</v>
      </c>
      <c r="L196" s="2">
        <v>0.2</v>
      </c>
      <c r="M196" s="2">
        <v>1.7</v>
      </c>
      <c r="N196" s="2">
        <v>2.1</v>
      </c>
      <c r="O196" s="2">
        <v>7.8</v>
      </c>
      <c r="P196" s="2">
        <v>0.51900000000000002</v>
      </c>
      <c r="Q196" s="2">
        <v>18.600000000000001</v>
      </c>
      <c r="R196" s="2">
        <v>2.4</v>
      </c>
      <c r="S196" s="2">
        <v>-2.6</v>
      </c>
      <c r="T196" s="2">
        <v>-0.3</v>
      </c>
      <c r="U196" s="5">
        <v>-5</v>
      </c>
      <c r="V196" s="51">
        <f t="shared" si="16"/>
        <v>3.32688125</v>
      </c>
      <c r="W196" s="51">
        <f t="shared" si="17"/>
        <v>-0.16000000000000003</v>
      </c>
      <c r="X196" s="51">
        <f t="shared" si="18"/>
        <v>-0.53230100000000014</v>
      </c>
      <c r="Y196" s="49">
        <f t="shared" si="19"/>
        <v>33.84365600000001</v>
      </c>
      <c r="Z196" s="9">
        <f t="shared" si="20"/>
        <v>16.655677500000007</v>
      </c>
    </row>
    <row r="197" spans="1:26" ht="15" x14ac:dyDescent="0.2">
      <c r="A197" s="2" t="s">
        <v>523</v>
      </c>
      <c r="B197" s="2" t="s">
        <v>34</v>
      </c>
      <c r="C197" s="2">
        <v>56</v>
      </c>
      <c r="D197" s="2">
        <v>83</v>
      </c>
      <c r="E197" s="2">
        <v>27.7</v>
      </c>
      <c r="F197" s="2">
        <v>0.41899999999999998</v>
      </c>
      <c r="G197" s="2">
        <v>0.316</v>
      </c>
      <c r="H197" s="2">
        <v>0.498</v>
      </c>
      <c r="I197" s="2">
        <v>6.4</v>
      </c>
      <c r="J197" s="2">
        <v>3.3</v>
      </c>
      <c r="K197" s="2">
        <v>1</v>
      </c>
      <c r="L197" s="2">
        <v>1.4</v>
      </c>
      <c r="M197" s="2">
        <v>2.5</v>
      </c>
      <c r="N197" s="2">
        <v>2.7</v>
      </c>
      <c r="O197" s="2">
        <v>12.4</v>
      </c>
      <c r="P197" s="2">
        <v>0.46700000000000003</v>
      </c>
      <c r="Q197" s="2">
        <v>24.8</v>
      </c>
      <c r="R197" s="2">
        <v>2.2999999999999998</v>
      </c>
      <c r="S197" s="2">
        <v>1</v>
      </c>
      <c r="T197" s="2">
        <v>1.7</v>
      </c>
      <c r="U197" s="5">
        <v>-8</v>
      </c>
      <c r="V197" s="51">
        <f t="shared" si="16"/>
        <v>8.1122715447154441</v>
      </c>
      <c r="W197" s="51">
        <f t="shared" si="17"/>
        <v>0</v>
      </c>
      <c r="X197" s="51">
        <f t="shared" si="18"/>
        <v>0</v>
      </c>
      <c r="Y197" s="49">
        <f t="shared" si="19"/>
        <v>67.797055999999998</v>
      </c>
      <c r="Z197" s="9">
        <f t="shared" si="20"/>
        <v>33.898527999999999</v>
      </c>
    </row>
    <row r="198" spans="1:26" ht="15" x14ac:dyDescent="0.2">
      <c r="A198" s="2" t="s">
        <v>361</v>
      </c>
      <c r="B198" s="2" t="s">
        <v>36</v>
      </c>
      <c r="C198" s="2">
        <v>25</v>
      </c>
      <c r="D198" s="2">
        <v>82</v>
      </c>
      <c r="E198" s="2">
        <v>30.4</v>
      </c>
      <c r="F198" s="2">
        <v>0.42499999999999999</v>
      </c>
      <c r="G198" s="2">
        <v>0.26200000000000001</v>
      </c>
      <c r="H198" s="2">
        <v>0.55100000000000005</v>
      </c>
      <c r="I198" s="2">
        <v>4.3</v>
      </c>
      <c r="J198" s="2">
        <v>6.5</v>
      </c>
      <c r="K198" s="2">
        <v>1.7</v>
      </c>
      <c r="L198" s="2">
        <v>0.2</v>
      </c>
      <c r="M198" s="2">
        <v>2.5</v>
      </c>
      <c r="N198" s="2">
        <v>2.4</v>
      </c>
      <c r="O198" s="2">
        <v>8.9</v>
      </c>
      <c r="P198" s="2">
        <v>0.45600000000000002</v>
      </c>
      <c r="Q198" s="2">
        <v>18.3</v>
      </c>
      <c r="R198" s="2">
        <v>2.2999999999999998</v>
      </c>
      <c r="S198" s="2">
        <v>-0.7</v>
      </c>
      <c r="T198" s="2">
        <v>0.8</v>
      </c>
      <c r="U198" s="5">
        <v>-10</v>
      </c>
      <c r="V198" s="51">
        <f t="shared" si="16"/>
        <v>2.8975</v>
      </c>
      <c r="W198" s="51">
        <f t="shared" si="17"/>
        <v>-0.76</v>
      </c>
      <c r="X198" s="51">
        <f t="shared" si="18"/>
        <v>-2.2021000000000002</v>
      </c>
      <c r="Y198" s="49">
        <f t="shared" si="19"/>
        <v>64.840351999999996</v>
      </c>
      <c r="Z198" s="9">
        <f t="shared" si="20"/>
        <v>31.319125999999997</v>
      </c>
    </row>
    <row r="199" spans="1:26" ht="15" x14ac:dyDescent="0.2">
      <c r="A199" s="2" t="s">
        <v>705</v>
      </c>
      <c r="B199" s="2" t="s">
        <v>34</v>
      </c>
      <c r="C199" s="2">
        <v>56</v>
      </c>
      <c r="D199" s="2">
        <v>67</v>
      </c>
      <c r="E199" s="2">
        <v>17.899999999999999</v>
      </c>
      <c r="F199" s="2">
        <v>0.39900000000000002</v>
      </c>
      <c r="G199" s="2">
        <v>0.34300000000000003</v>
      </c>
      <c r="H199" s="2">
        <v>0.85399999999999998</v>
      </c>
      <c r="I199" s="2">
        <v>1.8</v>
      </c>
      <c r="J199" s="2">
        <v>2.6</v>
      </c>
      <c r="K199" s="2">
        <v>1.2</v>
      </c>
      <c r="L199" s="2">
        <v>0</v>
      </c>
      <c r="M199" s="2">
        <v>0.9</v>
      </c>
      <c r="N199" s="2">
        <v>1.3</v>
      </c>
      <c r="O199" s="2">
        <v>4.0999999999999996</v>
      </c>
      <c r="P199" s="2">
        <v>0.55700000000000005</v>
      </c>
      <c r="Q199" s="2">
        <v>11.6</v>
      </c>
      <c r="R199" s="2">
        <v>2.2999999999999998</v>
      </c>
      <c r="S199" s="2">
        <v>-0.5</v>
      </c>
      <c r="T199" s="2">
        <v>0.5</v>
      </c>
      <c r="U199" s="5">
        <v>4</v>
      </c>
      <c r="V199" s="51">
        <f t="shared" si="16"/>
        <v>1.979332520325203</v>
      </c>
      <c r="W199" s="51">
        <f t="shared" si="17"/>
        <v>1.92</v>
      </c>
      <c r="X199" s="51">
        <f t="shared" si="18"/>
        <v>3.8003184390243896</v>
      </c>
      <c r="Y199" s="49">
        <f t="shared" si="19"/>
        <v>26.113115999999994</v>
      </c>
      <c r="Z199" s="9">
        <f t="shared" si="20"/>
        <v>14.956717219512193</v>
      </c>
    </row>
    <row r="200" spans="1:26" ht="15" x14ac:dyDescent="0.2">
      <c r="A200" s="2" t="s">
        <v>488</v>
      </c>
      <c r="B200" s="2" t="s">
        <v>33</v>
      </c>
      <c r="C200" s="2">
        <v>50</v>
      </c>
      <c r="D200" s="2">
        <v>74</v>
      </c>
      <c r="E200" s="2">
        <v>16.8</v>
      </c>
      <c r="F200" s="2">
        <v>0.44400000000000001</v>
      </c>
      <c r="G200" s="2">
        <v>0.42599999999999999</v>
      </c>
      <c r="H200" s="2">
        <v>0.68400000000000005</v>
      </c>
      <c r="I200" s="2">
        <v>2.5</v>
      </c>
      <c r="J200" s="2">
        <v>0.8</v>
      </c>
      <c r="K200" s="2">
        <v>0.4</v>
      </c>
      <c r="L200" s="2">
        <v>0.1</v>
      </c>
      <c r="M200" s="2">
        <v>0.7</v>
      </c>
      <c r="N200" s="2">
        <v>1.6</v>
      </c>
      <c r="O200" s="2">
        <v>5.8</v>
      </c>
      <c r="P200" s="2">
        <v>0.57699999999999996</v>
      </c>
      <c r="Q200" s="2">
        <v>15.3</v>
      </c>
      <c r="R200" s="2">
        <v>2.2999999999999998</v>
      </c>
      <c r="S200" s="2">
        <v>-0.7</v>
      </c>
      <c r="T200" s="2">
        <v>0.4</v>
      </c>
      <c r="U200" s="5">
        <v>1</v>
      </c>
      <c r="V200" s="51">
        <f t="shared" si="16"/>
        <v>2.4162804878048783</v>
      </c>
      <c r="W200" s="51">
        <f t="shared" si="17"/>
        <v>1.28</v>
      </c>
      <c r="X200" s="51">
        <f t="shared" si="18"/>
        <v>3.0928390243902442</v>
      </c>
      <c r="Y200" s="49">
        <f t="shared" si="19"/>
        <v>19.969936000000004</v>
      </c>
      <c r="Z200" s="9">
        <f t="shared" si="20"/>
        <v>11.531387512195124</v>
      </c>
    </row>
    <row r="201" spans="1:26" ht="15" x14ac:dyDescent="0.2">
      <c r="A201" s="2" t="s">
        <v>452</v>
      </c>
      <c r="B201" s="2" t="s">
        <v>28</v>
      </c>
      <c r="C201" s="2">
        <v>17</v>
      </c>
      <c r="D201" s="2">
        <v>61</v>
      </c>
      <c r="E201" s="2">
        <v>16</v>
      </c>
      <c r="F201" s="2">
        <v>0.47799999999999998</v>
      </c>
      <c r="G201" s="2"/>
      <c r="H201" s="2">
        <v>0.78100000000000003</v>
      </c>
      <c r="I201" s="2">
        <v>5.5</v>
      </c>
      <c r="J201" s="2">
        <v>1.2</v>
      </c>
      <c r="K201" s="2">
        <v>0.6</v>
      </c>
      <c r="L201" s="2">
        <v>1.1000000000000001</v>
      </c>
      <c r="M201" s="2">
        <v>1</v>
      </c>
      <c r="N201" s="2">
        <v>2</v>
      </c>
      <c r="O201" s="2">
        <v>5.5</v>
      </c>
      <c r="P201" s="2">
        <v>0.51300000000000001</v>
      </c>
      <c r="Q201" s="2">
        <v>18.3</v>
      </c>
      <c r="R201" s="2">
        <v>2.2000000000000002</v>
      </c>
      <c r="S201" s="2">
        <v>0.9</v>
      </c>
      <c r="T201" s="2">
        <v>0.7</v>
      </c>
      <c r="U201" s="5">
        <v>2</v>
      </c>
      <c r="V201" s="51">
        <f t="shared" si="16"/>
        <v>0.77142682926829276</v>
      </c>
      <c r="W201" s="51">
        <f t="shared" si="17"/>
        <v>1.56</v>
      </c>
      <c r="X201" s="51">
        <f t="shared" si="18"/>
        <v>1.2034258536585367</v>
      </c>
      <c r="Y201" s="49">
        <f t="shared" si="19"/>
        <v>32.504460000000002</v>
      </c>
      <c r="Z201" s="9">
        <f t="shared" si="20"/>
        <v>16.853942926829269</v>
      </c>
    </row>
    <row r="202" spans="1:26" ht="15" x14ac:dyDescent="0.2">
      <c r="A202" s="2" t="s">
        <v>469</v>
      </c>
      <c r="B202" s="2" t="s">
        <v>18</v>
      </c>
      <c r="C202" s="2">
        <v>45</v>
      </c>
      <c r="D202" s="2">
        <v>66</v>
      </c>
      <c r="E202" s="2">
        <v>16.7</v>
      </c>
      <c r="F202" s="2">
        <v>0.41899999999999998</v>
      </c>
      <c r="G202" s="2">
        <v>0.26700000000000002</v>
      </c>
      <c r="H202" s="2">
        <v>0.69199999999999995</v>
      </c>
      <c r="I202" s="2">
        <v>3.8</v>
      </c>
      <c r="J202" s="2">
        <v>1.4</v>
      </c>
      <c r="K202" s="2">
        <v>0.5</v>
      </c>
      <c r="L202" s="2">
        <v>0.4</v>
      </c>
      <c r="M202" s="2">
        <v>0.7</v>
      </c>
      <c r="N202" s="2">
        <v>2.4</v>
      </c>
      <c r="O202" s="2">
        <v>4.0999999999999996</v>
      </c>
      <c r="P202" s="2">
        <v>0.48499999999999999</v>
      </c>
      <c r="Q202" s="2">
        <v>12.8</v>
      </c>
      <c r="R202" s="2">
        <v>2.2000000000000002</v>
      </c>
      <c r="S202" s="2">
        <v>0.1</v>
      </c>
      <c r="T202" s="2">
        <v>0.6</v>
      </c>
      <c r="U202" s="5">
        <v>3</v>
      </c>
      <c r="V202" s="51">
        <f t="shared" si="16"/>
        <v>1.6129756097560977</v>
      </c>
      <c r="W202" s="51">
        <f t="shared" si="17"/>
        <v>1.7200000000000002</v>
      </c>
      <c r="X202" s="51">
        <f t="shared" si="18"/>
        <v>2.7743180487804882</v>
      </c>
      <c r="Y202" s="49">
        <f t="shared" si="19"/>
        <v>21.776039999999995</v>
      </c>
      <c r="Z202" s="9">
        <f t="shared" si="20"/>
        <v>12.275179024390241</v>
      </c>
    </row>
    <row r="203" spans="1:26" ht="15" x14ac:dyDescent="0.2">
      <c r="A203" s="2" t="s">
        <v>237</v>
      </c>
      <c r="B203" s="2" t="s">
        <v>26</v>
      </c>
      <c r="C203" s="2">
        <v>38</v>
      </c>
      <c r="D203" s="2">
        <v>79</v>
      </c>
      <c r="E203" s="2">
        <v>21.2</v>
      </c>
      <c r="F203" s="2">
        <v>0.41499999999999998</v>
      </c>
      <c r="G203" s="2">
        <v>0.35599999999999998</v>
      </c>
      <c r="H203" s="2">
        <v>0.75</v>
      </c>
      <c r="I203" s="2">
        <v>2.2000000000000002</v>
      </c>
      <c r="J203" s="2">
        <v>2.2999999999999998</v>
      </c>
      <c r="K203" s="2">
        <v>0.9</v>
      </c>
      <c r="L203" s="2">
        <v>0.1</v>
      </c>
      <c r="M203" s="2">
        <v>1.2</v>
      </c>
      <c r="N203" s="2">
        <v>1.6</v>
      </c>
      <c r="O203" s="2">
        <v>5</v>
      </c>
      <c r="P203" s="2">
        <v>0.53300000000000003</v>
      </c>
      <c r="Q203" s="2">
        <v>12.9</v>
      </c>
      <c r="R203" s="2">
        <v>2.2000000000000002</v>
      </c>
      <c r="S203" s="2">
        <v>-0.8</v>
      </c>
      <c r="T203" s="2">
        <v>0.5</v>
      </c>
      <c r="U203" s="5">
        <v>-5</v>
      </c>
      <c r="V203" s="51">
        <f t="shared" si="16"/>
        <v>2.0858408536585364</v>
      </c>
      <c r="W203" s="51">
        <f t="shared" si="17"/>
        <v>8.0000000000000071E-2</v>
      </c>
      <c r="X203" s="51">
        <f t="shared" si="18"/>
        <v>0.16686726829268306</v>
      </c>
      <c r="Y203" s="49">
        <f t="shared" si="19"/>
        <v>28.297800000000006</v>
      </c>
      <c r="Z203" s="9">
        <f t="shared" si="20"/>
        <v>14.232333634146345</v>
      </c>
    </row>
    <row r="204" spans="1:26" ht="15" x14ac:dyDescent="0.2">
      <c r="A204" s="2" t="s">
        <v>228</v>
      </c>
      <c r="B204" s="2" t="s">
        <v>26</v>
      </c>
      <c r="C204" s="2">
        <v>38</v>
      </c>
      <c r="D204" s="2">
        <v>50</v>
      </c>
      <c r="E204" s="2">
        <v>21.3</v>
      </c>
      <c r="F204" s="2">
        <v>0.41399999999999998</v>
      </c>
      <c r="G204" s="2">
        <v>0.36499999999999999</v>
      </c>
      <c r="H204" s="2">
        <v>0.76300000000000001</v>
      </c>
      <c r="I204" s="2">
        <v>2.2999999999999998</v>
      </c>
      <c r="J204" s="2">
        <v>1.7</v>
      </c>
      <c r="K204" s="2">
        <v>0.6</v>
      </c>
      <c r="L204" s="2">
        <v>0.2</v>
      </c>
      <c r="M204" s="2">
        <v>0.9</v>
      </c>
      <c r="N204" s="2">
        <v>2.4</v>
      </c>
      <c r="O204" s="2">
        <v>8.6999999999999993</v>
      </c>
      <c r="P204" s="2">
        <v>0.52900000000000003</v>
      </c>
      <c r="Q204" s="2">
        <v>19.600000000000001</v>
      </c>
      <c r="R204" s="2">
        <v>2.2000000000000002</v>
      </c>
      <c r="S204" s="2">
        <v>-1.1000000000000001</v>
      </c>
      <c r="T204" s="2">
        <v>0.2</v>
      </c>
      <c r="U204" s="5">
        <v>1</v>
      </c>
      <c r="V204" s="51">
        <f t="shared" si="16"/>
        <v>2.0152743902439028</v>
      </c>
      <c r="W204" s="51">
        <f t="shared" si="17"/>
        <v>1.1600000000000001</v>
      </c>
      <c r="X204" s="51">
        <f t="shared" si="18"/>
        <v>2.3377182926829274</v>
      </c>
      <c r="Y204" s="49">
        <f t="shared" si="19"/>
        <v>18.024599999999996</v>
      </c>
      <c r="Z204" s="9">
        <f t="shared" si="20"/>
        <v>10.181159146341461</v>
      </c>
    </row>
    <row r="205" spans="1:26" ht="15" x14ac:dyDescent="0.2">
      <c r="A205" s="2" t="s">
        <v>589</v>
      </c>
      <c r="B205" s="2" t="s">
        <v>39</v>
      </c>
      <c r="C205" s="2">
        <v>21</v>
      </c>
      <c r="D205" s="2">
        <v>70</v>
      </c>
      <c r="E205" s="2">
        <v>26.8</v>
      </c>
      <c r="F205" s="2">
        <v>0.45900000000000002</v>
      </c>
      <c r="G205" s="2">
        <v>0.27300000000000002</v>
      </c>
      <c r="H205" s="2">
        <v>0.73799999999999999</v>
      </c>
      <c r="I205" s="2">
        <v>7.9</v>
      </c>
      <c r="J205" s="2">
        <v>1.5</v>
      </c>
      <c r="K205" s="2">
        <v>0.5</v>
      </c>
      <c r="L205" s="2">
        <v>0.7</v>
      </c>
      <c r="M205" s="2">
        <v>1.5</v>
      </c>
      <c r="N205" s="2">
        <v>2.2999999999999998</v>
      </c>
      <c r="O205" s="2">
        <v>12</v>
      </c>
      <c r="P205" s="2">
        <v>0.49399999999999999</v>
      </c>
      <c r="Q205" s="2">
        <v>22.7</v>
      </c>
      <c r="R205" s="2">
        <v>2.2000000000000002</v>
      </c>
      <c r="S205" s="2">
        <v>-2.6</v>
      </c>
      <c r="T205" s="2">
        <v>-0.3</v>
      </c>
      <c r="U205" s="5">
        <v>-8</v>
      </c>
      <c r="V205" s="51">
        <f t="shared" si="16"/>
        <v>2.2720762195121953</v>
      </c>
      <c r="W205" s="51">
        <f t="shared" si="17"/>
        <v>-0.84</v>
      </c>
      <c r="X205" s="51">
        <f t="shared" si="18"/>
        <v>-1.9085440243902441</v>
      </c>
      <c r="Y205" s="49">
        <f t="shared" si="19"/>
        <v>48.882400000000004</v>
      </c>
      <c r="Z205" s="9">
        <f t="shared" si="20"/>
        <v>23.486927987804879</v>
      </c>
    </row>
    <row r="206" spans="1:26" ht="15" x14ac:dyDescent="0.2">
      <c r="A206" s="2" t="s">
        <v>726</v>
      </c>
      <c r="B206" s="2" t="s">
        <v>39</v>
      </c>
      <c r="C206" s="2">
        <v>21</v>
      </c>
      <c r="D206" s="2">
        <v>71</v>
      </c>
      <c r="E206" s="2">
        <v>23.8</v>
      </c>
      <c r="F206" s="2">
        <v>0.499</v>
      </c>
      <c r="G206" s="2"/>
      <c r="H206" s="2">
        <v>0.627</v>
      </c>
      <c r="I206" s="2">
        <v>6.8</v>
      </c>
      <c r="J206" s="2">
        <v>1.3</v>
      </c>
      <c r="K206" s="2">
        <v>0.6</v>
      </c>
      <c r="L206" s="2">
        <v>0.2</v>
      </c>
      <c r="M206" s="2">
        <v>1.3</v>
      </c>
      <c r="N206" s="2">
        <v>2.6</v>
      </c>
      <c r="O206" s="2">
        <v>11.8</v>
      </c>
      <c r="P206" s="2">
        <v>0.51700000000000002</v>
      </c>
      <c r="Q206" s="2">
        <v>23.7</v>
      </c>
      <c r="R206" s="2">
        <v>2.2000000000000002</v>
      </c>
      <c r="S206" s="2">
        <v>-3.3</v>
      </c>
      <c r="T206" s="2">
        <v>-0.6</v>
      </c>
      <c r="U206" s="5">
        <v>-7</v>
      </c>
      <c r="V206" s="51">
        <f t="shared" si="16"/>
        <v>2.13672118902439</v>
      </c>
      <c r="W206" s="51">
        <f t="shared" si="17"/>
        <v>-0.76</v>
      </c>
      <c r="X206" s="51">
        <f t="shared" si="18"/>
        <v>-1.6239081036585363</v>
      </c>
      <c r="Y206" s="49">
        <f t="shared" si="19"/>
        <v>41.778103999999992</v>
      </c>
      <c r="Z206" s="9">
        <f t="shared" si="20"/>
        <v>20.077097948170728</v>
      </c>
    </row>
    <row r="207" spans="1:26" ht="15" x14ac:dyDescent="0.2">
      <c r="A207" s="2" t="s">
        <v>520</v>
      </c>
      <c r="B207" s="2" t="s">
        <v>18</v>
      </c>
      <c r="C207" s="2">
        <v>45</v>
      </c>
      <c r="D207" s="2">
        <v>67</v>
      </c>
      <c r="E207" s="2">
        <v>19.2</v>
      </c>
      <c r="F207" s="2">
        <v>0.45800000000000002</v>
      </c>
      <c r="G207" s="2">
        <v>0.247</v>
      </c>
      <c r="H207" s="2">
        <v>0.47899999999999998</v>
      </c>
      <c r="I207" s="2">
        <v>3.8</v>
      </c>
      <c r="J207" s="2">
        <v>1</v>
      </c>
      <c r="K207" s="2">
        <v>0.8</v>
      </c>
      <c r="L207" s="2">
        <v>0.4</v>
      </c>
      <c r="M207" s="2">
        <v>0.7</v>
      </c>
      <c r="N207" s="2">
        <v>2.1</v>
      </c>
      <c r="O207" s="2">
        <v>3.4</v>
      </c>
      <c r="P207" s="2">
        <v>0.51300000000000001</v>
      </c>
      <c r="Q207" s="2">
        <v>9</v>
      </c>
      <c r="R207" s="2">
        <v>2.1</v>
      </c>
      <c r="S207" s="2">
        <v>0.3</v>
      </c>
      <c r="T207" s="2">
        <v>0.7</v>
      </c>
      <c r="U207" s="5">
        <v>0</v>
      </c>
      <c r="V207" s="51">
        <f t="shared" si="16"/>
        <v>1.3236585365853657</v>
      </c>
      <c r="W207" s="51">
        <f t="shared" si="17"/>
        <v>1.1200000000000001</v>
      </c>
      <c r="X207" s="51">
        <f t="shared" si="18"/>
        <v>1.4824975609756097</v>
      </c>
      <c r="Y207" s="49">
        <f t="shared" si="19"/>
        <v>23.059256000000001</v>
      </c>
      <c r="Z207" s="9">
        <f t="shared" si="20"/>
        <v>12.270876780487805</v>
      </c>
    </row>
    <row r="208" spans="1:26" ht="15" x14ac:dyDescent="0.2">
      <c r="A208" s="2" t="s">
        <v>180</v>
      </c>
      <c r="B208" s="2" t="s">
        <v>36</v>
      </c>
      <c r="C208" s="2">
        <v>25</v>
      </c>
      <c r="D208" s="2">
        <v>75</v>
      </c>
      <c r="E208" s="2">
        <v>24.9</v>
      </c>
      <c r="F208" s="2">
        <v>0.39200000000000002</v>
      </c>
      <c r="G208" s="2">
        <v>0.39300000000000002</v>
      </c>
      <c r="H208" s="2">
        <v>0.88600000000000001</v>
      </c>
      <c r="I208" s="2">
        <v>3.9</v>
      </c>
      <c r="J208" s="2">
        <v>1.3</v>
      </c>
      <c r="K208" s="2">
        <v>0.6</v>
      </c>
      <c r="L208" s="2">
        <v>0.5</v>
      </c>
      <c r="M208" s="2">
        <v>1</v>
      </c>
      <c r="N208" s="2">
        <v>2.5</v>
      </c>
      <c r="O208" s="2">
        <v>7.3</v>
      </c>
      <c r="P208" s="2">
        <v>0.54600000000000004</v>
      </c>
      <c r="Q208" s="2">
        <v>14.1</v>
      </c>
      <c r="R208" s="2">
        <v>2.1</v>
      </c>
      <c r="S208" s="2">
        <v>-0.9</v>
      </c>
      <c r="T208" s="2">
        <v>0.5</v>
      </c>
      <c r="U208" s="5">
        <v>-7</v>
      </c>
      <c r="V208" s="51">
        <f t="shared" si="16"/>
        <v>1.6724942835365848</v>
      </c>
      <c r="W208" s="51">
        <f t="shared" si="17"/>
        <v>-0.3600000000000001</v>
      </c>
      <c r="X208" s="51">
        <f t="shared" si="18"/>
        <v>-0.60209794207317069</v>
      </c>
      <c r="Y208" s="49">
        <f t="shared" si="19"/>
        <v>31.247400000000003</v>
      </c>
      <c r="Z208" s="9">
        <f t="shared" si="20"/>
        <v>15.322651028963415</v>
      </c>
    </row>
    <row r="209" spans="1:26" ht="15" x14ac:dyDescent="0.2">
      <c r="A209" s="2" t="s">
        <v>657</v>
      </c>
      <c r="B209" s="2" t="s">
        <v>24</v>
      </c>
      <c r="C209" s="2">
        <v>55</v>
      </c>
      <c r="D209" s="2">
        <v>72</v>
      </c>
      <c r="E209" s="2">
        <v>13</v>
      </c>
      <c r="F209" s="2">
        <v>0.40899999999999997</v>
      </c>
      <c r="G209" s="2">
        <v>0.36499999999999999</v>
      </c>
      <c r="H209" s="2">
        <v>0.81100000000000005</v>
      </c>
      <c r="I209" s="2">
        <v>1.6</v>
      </c>
      <c r="J209" s="2">
        <v>0.7</v>
      </c>
      <c r="K209" s="2">
        <v>0.1</v>
      </c>
      <c r="L209" s="2">
        <v>0.2</v>
      </c>
      <c r="M209" s="2">
        <v>0.2</v>
      </c>
      <c r="N209" s="2">
        <v>0.9</v>
      </c>
      <c r="O209" s="2">
        <v>3.7</v>
      </c>
      <c r="P209" s="2">
        <v>0.53600000000000003</v>
      </c>
      <c r="Q209" s="2">
        <v>12.5</v>
      </c>
      <c r="R209" s="2">
        <v>2.1</v>
      </c>
      <c r="S209" s="2">
        <v>-0.9</v>
      </c>
      <c r="T209" s="2">
        <v>0.3</v>
      </c>
      <c r="U209" s="5">
        <v>9</v>
      </c>
      <c r="V209" s="51">
        <f t="shared" si="16"/>
        <v>1.6349085365853659</v>
      </c>
      <c r="W209" s="51">
        <f t="shared" si="17"/>
        <v>2.7600000000000002</v>
      </c>
      <c r="X209" s="51">
        <f t="shared" si="18"/>
        <v>4.5123475609756101</v>
      </c>
      <c r="Y209" s="49">
        <f t="shared" si="19"/>
        <v>13.689215999999998</v>
      </c>
      <c r="Z209" s="9">
        <f t="shared" si="20"/>
        <v>9.1007817804878037</v>
      </c>
    </row>
    <row r="210" spans="1:26" ht="15" x14ac:dyDescent="0.2">
      <c r="A210" s="2" t="s">
        <v>297</v>
      </c>
      <c r="B210" s="2" t="s">
        <v>31</v>
      </c>
      <c r="C210" s="2">
        <v>38</v>
      </c>
      <c r="D210" s="2">
        <v>61</v>
      </c>
      <c r="E210" s="2">
        <v>18.8</v>
      </c>
      <c r="F210" s="2">
        <v>0.55200000000000005</v>
      </c>
      <c r="G210" s="2"/>
      <c r="H210" s="2">
        <v>0.30399999999999999</v>
      </c>
      <c r="I210" s="2">
        <v>5.8</v>
      </c>
      <c r="J210" s="2">
        <v>0.5</v>
      </c>
      <c r="K210" s="2">
        <v>0.5</v>
      </c>
      <c r="L210" s="2">
        <v>0.8</v>
      </c>
      <c r="M210" s="2">
        <v>1</v>
      </c>
      <c r="N210" s="2">
        <v>2.8</v>
      </c>
      <c r="O210" s="2">
        <v>4.3</v>
      </c>
      <c r="P210" s="2">
        <v>0.51600000000000001</v>
      </c>
      <c r="Q210" s="2">
        <v>12.5</v>
      </c>
      <c r="R210" s="2">
        <v>2.1</v>
      </c>
      <c r="S210" s="2">
        <v>-1.2</v>
      </c>
      <c r="T210" s="2">
        <v>0.2</v>
      </c>
      <c r="U210" s="5">
        <v>-2</v>
      </c>
      <c r="V210" s="51">
        <f t="shared" si="16"/>
        <v>1.3839684959349592</v>
      </c>
      <c r="W210" s="51">
        <f t="shared" si="17"/>
        <v>0.52000000000000013</v>
      </c>
      <c r="X210" s="51">
        <f t="shared" si="18"/>
        <v>0.71966361788617894</v>
      </c>
      <c r="Y210" s="49">
        <f t="shared" si="19"/>
        <v>24.470272000000001</v>
      </c>
      <c r="Z210" s="9">
        <f t="shared" si="20"/>
        <v>12.594967808943091</v>
      </c>
    </row>
    <row r="211" spans="1:26" ht="15" x14ac:dyDescent="0.2">
      <c r="A211" s="2" t="s">
        <v>656</v>
      </c>
      <c r="B211" s="2" t="s">
        <v>29</v>
      </c>
      <c r="C211" s="2">
        <v>51</v>
      </c>
      <c r="D211" s="2">
        <v>81</v>
      </c>
      <c r="E211" s="2">
        <v>18.899999999999999</v>
      </c>
      <c r="F211" s="2">
        <v>0.373</v>
      </c>
      <c r="G211" s="2">
        <v>0.35199999999999998</v>
      </c>
      <c r="H211" s="2">
        <v>0.70699999999999996</v>
      </c>
      <c r="I211" s="2">
        <v>1.7</v>
      </c>
      <c r="J211" s="2">
        <v>3.6</v>
      </c>
      <c r="K211" s="2">
        <v>0.5</v>
      </c>
      <c r="L211" s="2">
        <v>0.1</v>
      </c>
      <c r="M211" s="2">
        <v>1.3</v>
      </c>
      <c r="N211" s="2">
        <v>1.5</v>
      </c>
      <c r="O211" s="2">
        <v>4.3</v>
      </c>
      <c r="P211" s="2">
        <v>0.50700000000000001</v>
      </c>
      <c r="Q211" s="2">
        <v>13.2</v>
      </c>
      <c r="R211" s="2">
        <v>2.1</v>
      </c>
      <c r="S211" s="2">
        <v>-2.1</v>
      </c>
      <c r="T211" s="2">
        <v>0</v>
      </c>
      <c r="U211" s="5">
        <v>-4</v>
      </c>
      <c r="V211" s="51">
        <f t="shared" si="16"/>
        <v>2.6183990853658536</v>
      </c>
      <c r="W211" s="51">
        <f t="shared" si="17"/>
        <v>4.0000000000000036E-2</v>
      </c>
      <c r="X211" s="51">
        <f t="shared" si="18"/>
        <v>0.10473596341463424</v>
      </c>
      <c r="Y211" s="49">
        <f t="shared" si="19"/>
        <v>27.929124000000002</v>
      </c>
      <c r="Z211" s="9">
        <f t="shared" si="20"/>
        <v>14.016929981707317</v>
      </c>
    </row>
    <row r="212" spans="1:26" ht="15" x14ac:dyDescent="0.2">
      <c r="A212" s="2" t="s">
        <v>176</v>
      </c>
      <c r="B212" s="2" t="s">
        <v>36</v>
      </c>
      <c r="C212" s="2">
        <v>25</v>
      </c>
      <c r="D212" s="2">
        <v>58</v>
      </c>
      <c r="E212" s="2">
        <v>28.6</v>
      </c>
      <c r="F212" s="2">
        <v>0.44</v>
      </c>
      <c r="G212" s="2">
        <v>0.378</v>
      </c>
      <c r="H212" s="2">
        <v>0.72799999999999998</v>
      </c>
      <c r="I212" s="2">
        <v>2.6</v>
      </c>
      <c r="J212" s="2">
        <v>2.1</v>
      </c>
      <c r="K212" s="2">
        <v>0.7</v>
      </c>
      <c r="L212" s="2">
        <v>0</v>
      </c>
      <c r="M212" s="2">
        <v>1.4</v>
      </c>
      <c r="N212" s="2">
        <v>2</v>
      </c>
      <c r="O212" s="2">
        <v>12</v>
      </c>
      <c r="P212" s="2">
        <v>0.54600000000000004</v>
      </c>
      <c r="Q212" s="2">
        <v>19.7</v>
      </c>
      <c r="R212" s="2">
        <v>2.1</v>
      </c>
      <c r="S212" s="2">
        <v>-2.1</v>
      </c>
      <c r="T212" s="2">
        <v>-0.1</v>
      </c>
      <c r="U212" s="5">
        <v>-6</v>
      </c>
      <c r="V212" s="51">
        <f t="shared" si="16"/>
        <v>2.0756072154471541</v>
      </c>
      <c r="W212" s="51">
        <f t="shared" si="17"/>
        <v>-0.40000000000000013</v>
      </c>
      <c r="X212" s="51">
        <f t="shared" si="18"/>
        <v>-0.83024288617886188</v>
      </c>
      <c r="Y212" s="49">
        <f t="shared" si="19"/>
        <v>26.731040000000004</v>
      </c>
      <c r="Z212" s="9">
        <f t="shared" si="20"/>
        <v>12.950398556910571</v>
      </c>
    </row>
    <row r="213" spans="1:26" ht="15" x14ac:dyDescent="0.2">
      <c r="A213" s="2" t="s">
        <v>539</v>
      </c>
      <c r="B213" s="2" t="s">
        <v>40</v>
      </c>
      <c r="C213" s="2">
        <v>16</v>
      </c>
      <c r="D213" s="2">
        <v>82</v>
      </c>
      <c r="E213" s="2">
        <v>36.200000000000003</v>
      </c>
      <c r="F213" s="2">
        <v>0.437</v>
      </c>
      <c r="G213" s="2">
        <v>0.31</v>
      </c>
      <c r="H213" s="2">
        <v>0.76</v>
      </c>
      <c r="I213" s="2">
        <v>4.5999999999999996</v>
      </c>
      <c r="J213" s="2">
        <v>2.1</v>
      </c>
      <c r="K213" s="2">
        <v>1</v>
      </c>
      <c r="L213" s="2">
        <v>0.6</v>
      </c>
      <c r="M213" s="2">
        <v>2.2000000000000002</v>
      </c>
      <c r="N213" s="2">
        <v>2.2999999999999998</v>
      </c>
      <c r="O213" s="2">
        <v>16.899999999999999</v>
      </c>
      <c r="P213" s="2">
        <v>0.51700000000000002</v>
      </c>
      <c r="Q213" s="2">
        <v>22.6</v>
      </c>
      <c r="R213" s="2">
        <v>2.1</v>
      </c>
      <c r="S213" s="2">
        <v>-2.2999999999999998</v>
      </c>
      <c r="T213" s="2">
        <v>-0.2</v>
      </c>
      <c r="U213" s="5">
        <v>-11</v>
      </c>
      <c r="V213" s="51">
        <f t="shared" si="16"/>
        <v>2.727066666666667</v>
      </c>
      <c r="W213" s="51">
        <f t="shared" si="17"/>
        <v>-1.4400000000000002</v>
      </c>
      <c r="X213" s="51">
        <f t="shared" si="18"/>
        <v>-3.9269760000000007</v>
      </c>
      <c r="Y213" s="49">
        <f t="shared" si="19"/>
        <v>58.079943999999998</v>
      </c>
      <c r="Z213" s="9">
        <f t="shared" si="20"/>
        <v>27.076483999999997</v>
      </c>
    </row>
    <row r="214" spans="1:26" ht="15" x14ac:dyDescent="0.2">
      <c r="A214" s="2" t="s">
        <v>709</v>
      </c>
      <c r="B214" s="2" t="s">
        <v>46</v>
      </c>
      <c r="C214" s="2">
        <v>18</v>
      </c>
      <c r="D214" s="2">
        <v>73</v>
      </c>
      <c r="E214" s="2">
        <v>19.2</v>
      </c>
      <c r="F214" s="2">
        <v>0.47399999999999998</v>
      </c>
      <c r="G214" s="2">
        <v>0.182</v>
      </c>
      <c r="H214" s="2">
        <v>0.77400000000000002</v>
      </c>
      <c r="I214" s="2">
        <v>4.9000000000000004</v>
      </c>
      <c r="J214" s="2">
        <v>1.1000000000000001</v>
      </c>
      <c r="K214" s="2">
        <v>0.5</v>
      </c>
      <c r="L214" s="2">
        <v>0.4</v>
      </c>
      <c r="M214" s="2">
        <v>1.4</v>
      </c>
      <c r="N214" s="2">
        <v>1.8</v>
      </c>
      <c r="O214" s="2">
        <v>8</v>
      </c>
      <c r="P214" s="2">
        <v>0.52100000000000002</v>
      </c>
      <c r="Q214" s="2">
        <v>20.6</v>
      </c>
      <c r="R214" s="2">
        <v>2.1</v>
      </c>
      <c r="S214" s="2">
        <v>-3.4</v>
      </c>
      <c r="T214" s="2">
        <v>-0.5</v>
      </c>
      <c r="U214" s="5">
        <v>-5</v>
      </c>
      <c r="V214" s="51">
        <f t="shared" si="16"/>
        <v>1.3204097560975609</v>
      </c>
      <c r="W214" s="51">
        <f t="shared" si="17"/>
        <v>-0.35999999999999988</v>
      </c>
      <c r="X214" s="51">
        <f t="shared" si="18"/>
        <v>-0.47534751219512178</v>
      </c>
      <c r="Y214" s="49">
        <f t="shared" si="19"/>
        <v>32.698160000000001</v>
      </c>
      <c r="Z214" s="9">
        <f t="shared" si="20"/>
        <v>16.11140624390244</v>
      </c>
    </row>
    <row r="215" spans="1:26" ht="15" x14ac:dyDescent="0.2">
      <c r="A215" s="2" t="s">
        <v>541</v>
      </c>
      <c r="B215" s="2" t="s">
        <v>38</v>
      </c>
      <c r="C215" s="2">
        <v>29</v>
      </c>
      <c r="D215" s="2">
        <v>74</v>
      </c>
      <c r="E215" s="2">
        <v>19.8</v>
      </c>
      <c r="F215" s="2">
        <v>0.44700000000000001</v>
      </c>
      <c r="G215" s="2">
        <v>0.314</v>
      </c>
      <c r="H215" s="2">
        <v>0.68400000000000005</v>
      </c>
      <c r="I215" s="2">
        <v>2.7</v>
      </c>
      <c r="J215" s="2">
        <v>0.7</v>
      </c>
      <c r="K215" s="2">
        <v>0.5</v>
      </c>
      <c r="L215" s="2">
        <v>0.1</v>
      </c>
      <c r="M215" s="2">
        <v>0.8</v>
      </c>
      <c r="N215" s="2">
        <v>0.9</v>
      </c>
      <c r="O215" s="2">
        <v>8.3000000000000007</v>
      </c>
      <c r="P215" s="2">
        <v>0.54</v>
      </c>
      <c r="Q215" s="2">
        <v>18.899999999999999</v>
      </c>
      <c r="R215" s="2">
        <v>2.1</v>
      </c>
      <c r="S215" s="2">
        <v>-3.2</v>
      </c>
      <c r="T215" s="2">
        <v>-0.5</v>
      </c>
      <c r="U215" s="5">
        <v>-4</v>
      </c>
      <c r="V215" s="51">
        <f t="shared" si="16"/>
        <v>2.0403356707317077</v>
      </c>
      <c r="W215" s="51">
        <f t="shared" si="17"/>
        <v>-0.15999999999999992</v>
      </c>
      <c r="X215" s="51">
        <f t="shared" si="18"/>
        <v>-0.32645370731707307</v>
      </c>
      <c r="Y215" s="49">
        <f t="shared" si="19"/>
        <v>26.261120000000005</v>
      </c>
      <c r="Z215" s="9">
        <f t="shared" si="20"/>
        <v>12.967333146341467</v>
      </c>
    </row>
    <row r="216" spans="1:26" ht="15" x14ac:dyDescent="0.2">
      <c r="A216" s="2" t="s">
        <v>710</v>
      </c>
      <c r="B216" s="2" t="s">
        <v>31</v>
      </c>
      <c r="C216" s="2">
        <v>38</v>
      </c>
      <c r="D216" s="2">
        <v>53</v>
      </c>
      <c r="E216" s="2">
        <v>20.9</v>
      </c>
      <c r="F216" s="2">
        <v>0.40799999999999997</v>
      </c>
      <c r="G216" s="2">
        <v>0.313</v>
      </c>
      <c r="H216" s="2">
        <v>0.77900000000000003</v>
      </c>
      <c r="I216" s="2">
        <v>2.7</v>
      </c>
      <c r="J216" s="2">
        <v>3.6</v>
      </c>
      <c r="K216" s="2">
        <v>0.4</v>
      </c>
      <c r="L216" s="2">
        <v>0</v>
      </c>
      <c r="M216" s="2">
        <v>1.2</v>
      </c>
      <c r="N216" s="2">
        <v>0.9</v>
      </c>
      <c r="O216" s="2">
        <v>7.4</v>
      </c>
      <c r="P216" s="2">
        <v>0.503</v>
      </c>
      <c r="Q216" s="2">
        <v>18.600000000000001</v>
      </c>
      <c r="R216" s="2">
        <v>2</v>
      </c>
      <c r="S216" s="2">
        <v>-1.4</v>
      </c>
      <c r="T216" s="2">
        <v>0.2</v>
      </c>
      <c r="U216" s="5">
        <v>-2</v>
      </c>
      <c r="V216" s="51">
        <f t="shared" si="16"/>
        <v>1.9891320121951219</v>
      </c>
      <c r="W216" s="51">
        <f t="shared" si="17"/>
        <v>0.48000000000000009</v>
      </c>
      <c r="X216" s="51">
        <f t="shared" si="18"/>
        <v>0.95478336585365875</v>
      </c>
      <c r="Y216" s="49">
        <f t="shared" si="19"/>
        <v>24.299864000000003</v>
      </c>
      <c r="Z216" s="9">
        <f t="shared" si="20"/>
        <v>12.62732368292683</v>
      </c>
    </row>
    <row r="217" spans="1:26" ht="15" x14ac:dyDescent="0.2">
      <c r="A217" s="2" t="s">
        <v>504</v>
      </c>
      <c r="B217" s="2" t="s">
        <v>40</v>
      </c>
      <c r="C217" s="2">
        <v>16</v>
      </c>
      <c r="D217" s="2">
        <v>38</v>
      </c>
      <c r="E217" s="2">
        <v>22.8</v>
      </c>
      <c r="F217" s="2">
        <v>0.48899999999999999</v>
      </c>
      <c r="G217" s="2">
        <v>0.39200000000000002</v>
      </c>
      <c r="H217" s="2">
        <v>0.71699999999999997</v>
      </c>
      <c r="I217" s="2">
        <v>4.0999999999999996</v>
      </c>
      <c r="J217" s="2">
        <v>1.2</v>
      </c>
      <c r="K217" s="2">
        <v>0.5</v>
      </c>
      <c r="L217" s="2">
        <v>0.2</v>
      </c>
      <c r="M217" s="2">
        <v>0.9</v>
      </c>
      <c r="N217" s="2">
        <v>1.3</v>
      </c>
      <c r="O217" s="2">
        <v>13.5</v>
      </c>
      <c r="P217" s="2">
        <v>0.55600000000000005</v>
      </c>
      <c r="Q217" s="2">
        <v>25.3</v>
      </c>
      <c r="R217" s="2">
        <v>2</v>
      </c>
      <c r="S217" s="2">
        <v>-1.8</v>
      </c>
      <c r="T217" s="2">
        <v>0</v>
      </c>
      <c r="U217" s="5">
        <v>-2</v>
      </c>
      <c r="V217" s="51">
        <f t="shared" si="16"/>
        <v>0.89105365853658536</v>
      </c>
      <c r="W217" s="51">
        <f t="shared" si="17"/>
        <v>0.4</v>
      </c>
      <c r="X217" s="51">
        <f t="shared" si="18"/>
        <v>0.35642146341463415</v>
      </c>
      <c r="Y217" s="49">
        <f t="shared" si="19"/>
        <v>21.471520000000002</v>
      </c>
      <c r="Z217" s="9">
        <f t="shared" si="20"/>
        <v>10.913970731707318</v>
      </c>
    </row>
    <row r="218" spans="1:26" ht="15" x14ac:dyDescent="0.2">
      <c r="A218" s="2" t="s">
        <v>635</v>
      </c>
      <c r="B218" s="2" t="s">
        <v>22</v>
      </c>
      <c r="C218" s="2">
        <v>53</v>
      </c>
      <c r="D218" s="2">
        <v>26</v>
      </c>
      <c r="E218" s="2">
        <v>24.5</v>
      </c>
      <c r="F218" s="2">
        <v>0.55500000000000005</v>
      </c>
      <c r="G218" s="2">
        <v>0</v>
      </c>
      <c r="H218" s="2">
        <v>0.73299999999999998</v>
      </c>
      <c r="I218" s="2">
        <v>6.5</v>
      </c>
      <c r="J218" s="2">
        <v>1.3</v>
      </c>
      <c r="K218" s="2">
        <v>0.7</v>
      </c>
      <c r="L218" s="2">
        <v>0.6</v>
      </c>
      <c r="M218" s="2">
        <v>1.3</v>
      </c>
      <c r="N218" s="2">
        <v>2.2000000000000002</v>
      </c>
      <c r="O218" s="2">
        <v>9.8000000000000007</v>
      </c>
      <c r="P218" s="2">
        <v>0.57999999999999996</v>
      </c>
      <c r="Q218" s="2">
        <v>18.100000000000001</v>
      </c>
      <c r="R218" s="2">
        <v>1.9</v>
      </c>
      <c r="S218" s="2">
        <v>0.9</v>
      </c>
      <c r="T218" s="2">
        <v>0.5</v>
      </c>
      <c r="U218" s="5">
        <v>9</v>
      </c>
      <c r="V218" s="51">
        <f t="shared" si="16"/>
        <v>1.5525256605691058</v>
      </c>
      <c r="W218" s="51">
        <f t="shared" si="17"/>
        <v>2.76</v>
      </c>
      <c r="X218" s="51">
        <f t="shared" si="18"/>
        <v>4.284970823170732</v>
      </c>
      <c r="Y218" s="49">
        <f t="shared" si="19"/>
        <v>16.467359999999999</v>
      </c>
      <c r="Z218" s="9">
        <f t="shared" si="20"/>
        <v>10.376165411585365</v>
      </c>
    </row>
    <row r="219" spans="1:26" ht="15" x14ac:dyDescent="0.2">
      <c r="A219" s="2" t="s">
        <v>333</v>
      </c>
      <c r="B219" s="2" t="s">
        <v>20</v>
      </c>
      <c r="C219" s="2">
        <v>60</v>
      </c>
      <c r="D219" s="2">
        <v>40</v>
      </c>
      <c r="E219" s="2">
        <v>12.6</v>
      </c>
      <c r="F219" s="2">
        <v>0.55000000000000004</v>
      </c>
      <c r="G219" s="2">
        <v>0.40899999999999997</v>
      </c>
      <c r="H219" s="2">
        <v>0.88</v>
      </c>
      <c r="I219" s="2">
        <v>3</v>
      </c>
      <c r="J219" s="2">
        <v>0.6</v>
      </c>
      <c r="K219" s="2">
        <v>0.4</v>
      </c>
      <c r="L219" s="2">
        <v>0.5</v>
      </c>
      <c r="M219" s="2">
        <v>0.5</v>
      </c>
      <c r="N219" s="2">
        <v>1.3</v>
      </c>
      <c r="O219" s="2">
        <v>4.9000000000000004</v>
      </c>
      <c r="P219" s="2">
        <v>0.60799999999999998</v>
      </c>
      <c r="Q219" s="2">
        <v>16.7</v>
      </c>
      <c r="R219" s="2">
        <v>1.9</v>
      </c>
      <c r="S219" s="2">
        <v>1.7</v>
      </c>
      <c r="T219" s="2">
        <v>0.5</v>
      </c>
      <c r="U219" s="5">
        <v>17</v>
      </c>
      <c r="V219" s="51">
        <f t="shared" si="16"/>
        <v>1.2830487804878048</v>
      </c>
      <c r="W219" s="51">
        <f t="shared" si="17"/>
        <v>4.3600000000000003</v>
      </c>
      <c r="X219" s="51">
        <f t="shared" si="18"/>
        <v>5.5940926829268296</v>
      </c>
      <c r="Y219" s="49">
        <f t="shared" si="19"/>
        <v>13.406719999999998</v>
      </c>
      <c r="Z219" s="9">
        <f t="shared" si="20"/>
        <v>9.5004063414634139</v>
      </c>
    </row>
    <row r="220" spans="1:26" ht="15" x14ac:dyDescent="0.2">
      <c r="A220" s="2" t="s">
        <v>674</v>
      </c>
      <c r="B220" s="2" t="s">
        <v>40</v>
      </c>
      <c r="C220" s="2">
        <v>16</v>
      </c>
      <c r="D220" s="2">
        <v>47</v>
      </c>
      <c r="E220" s="2">
        <v>20.3</v>
      </c>
      <c r="F220" s="2">
        <v>0.46700000000000003</v>
      </c>
      <c r="G220" s="2">
        <v>0.14299999999999999</v>
      </c>
      <c r="H220" s="2">
        <v>0.8</v>
      </c>
      <c r="I220" s="2">
        <v>6.6</v>
      </c>
      <c r="J220" s="2">
        <v>1.6</v>
      </c>
      <c r="K220" s="2">
        <v>1</v>
      </c>
      <c r="L220" s="2">
        <v>0.4</v>
      </c>
      <c r="M220" s="2">
        <v>1</v>
      </c>
      <c r="N220" s="2">
        <v>2.2999999999999998</v>
      </c>
      <c r="O220" s="2">
        <v>6.9</v>
      </c>
      <c r="P220" s="2">
        <v>0.496</v>
      </c>
      <c r="Q220" s="2">
        <v>17.8</v>
      </c>
      <c r="R220" s="2">
        <v>1.9</v>
      </c>
      <c r="S220" s="2">
        <v>-0.2</v>
      </c>
      <c r="T220" s="2">
        <v>0.4</v>
      </c>
      <c r="U220" s="5">
        <v>0</v>
      </c>
      <c r="V220" s="51">
        <f t="shared" si="16"/>
        <v>0.69036504065040649</v>
      </c>
      <c r="W220" s="51">
        <f t="shared" si="17"/>
        <v>0.92</v>
      </c>
      <c r="X220" s="51">
        <f t="shared" si="18"/>
        <v>0.63513583739837398</v>
      </c>
      <c r="Y220" s="49">
        <f t="shared" si="19"/>
        <v>27.527711999999998</v>
      </c>
      <c r="Z220" s="9">
        <f t="shared" si="20"/>
        <v>14.081423918699185</v>
      </c>
    </row>
    <row r="221" spans="1:26" ht="15" x14ac:dyDescent="0.2">
      <c r="A221" s="2" t="s">
        <v>740</v>
      </c>
      <c r="B221" s="2" t="s">
        <v>34</v>
      </c>
      <c r="C221" s="2">
        <v>56</v>
      </c>
      <c r="D221" s="2">
        <v>69</v>
      </c>
      <c r="E221" s="2">
        <v>12.4</v>
      </c>
      <c r="F221" s="2">
        <v>0.55200000000000005</v>
      </c>
      <c r="G221" s="2">
        <v>0</v>
      </c>
      <c r="H221" s="2">
        <v>0.28899999999999998</v>
      </c>
      <c r="I221" s="2">
        <v>4</v>
      </c>
      <c r="J221" s="2">
        <v>0.4</v>
      </c>
      <c r="K221" s="2">
        <v>0.6</v>
      </c>
      <c r="L221" s="2">
        <v>0.4</v>
      </c>
      <c r="M221" s="2">
        <v>0.6</v>
      </c>
      <c r="N221" s="2">
        <v>2.2999999999999998</v>
      </c>
      <c r="O221" s="2">
        <v>2.7</v>
      </c>
      <c r="P221" s="2">
        <v>0.50700000000000001</v>
      </c>
      <c r="Q221" s="2">
        <v>11.3</v>
      </c>
      <c r="R221" s="2">
        <v>1.9</v>
      </c>
      <c r="S221" s="2">
        <v>-1.4</v>
      </c>
      <c r="T221" s="2">
        <v>0.1</v>
      </c>
      <c r="U221" s="5">
        <v>3</v>
      </c>
      <c r="V221" s="51">
        <f t="shared" si="16"/>
        <v>1.3755682926829271</v>
      </c>
      <c r="W221" s="51">
        <f t="shared" si="17"/>
        <v>1.4000000000000001</v>
      </c>
      <c r="X221" s="51">
        <f t="shared" si="18"/>
        <v>1.9257956097560982</v>
      </c>
      <c r="Y221" s="49">
        <f t="shared" si="19"/>
        <v>18.958164</v>
      </c>
      <c r="Z221" s="9">
        <f t="shared" si="20"/>
        <v>10.441979804878049</v>
      </c>
    </row>
    <row r="222" spans="1:26" ht="15" x14ac:dyDescent="0.2">
      <c r="A222" s="2" t="s">
        <v>164</v>
      </c>
      <c r="B222" s="2" t="s">
        <v>21</v>
      </c>
      <c r="C222" s="2">
        <v>37</v>
      </c>
      <c r="D222" s="2">
        <v>62</v>
      </c>
      <c r="E222" s="2">
        <v>17</v>
      </c>
      <c r="F222" s="2">
        <v>0.40899999999999997</v>
      </c>
      <c r="G222" s="2">
        <v>0.32600000000000001</v>
      </c>
      <c r="H222" s="2">
        <v>0.84</v>
      </c>
      <c r="I222" s="2">
        <v>2.8</v>
      </c>
      <c r="J222" s="2">
        <v>0.8</v>
      </c>
      <c r="K222" s="2">
        <v>0.4</v>
      </c>
      <c r="L222" s="2">
        <v>0.3</v>
      </c>
      <c r="M222" s="2">
        <v>0.6</v>
      </c>
      <c r="N222" s="2">
        <v>1.4</v>
      </c>
      <c r="O222" s="2">
        <v>5</v>
      </c>
      <c r="P222" s="2">
        <v>0.54100000000000004</v>
      </c>
      <c r="Q222" s="2">
        <v>14.6</v>
      </c>
      <c r="R222" s="2">
        <v>1.9</v>
      </c>
      <c r="S222" s="2">
        <v>-1.5</v>
      </c>
      <c r="T222" s="2">
        <v>0.1</v>
      </c>
      <c r="U222" s="5">
        <v>2</v>
      </c>
      <c r="V222" s="51">
        <f t="shared" si="16"/>
        <v>1.4465721544715449</v>
      </c>
      <c r="W222" s="51">
        <f t="shared" si="17"/>
        <v>1.2000000000000002</v>
      </c>
      <c r="X222" s="51">
        <f t="shared" si="18"/>
        <v>1.7358865853658541</v>
      </c>
      <c r="Y222" s="49">
        <f t="shared" si="19"/>
        <v>18.2652</v>
      </c>
      <c r="Z222" s="9">
        <f t="shared" si="20"/>
        <v>10.000543292682927</v>
      </c>
    </row>
    <row r="223" spans="1:26" ht="15" x14ac:dyDescent="0.2">
      <c r="A223" s="2" t="s">
        <v>695</v>
      </c>
      <c r="B223" s="2" t="s">
        <v>40</v>
      </c>
      <c r="C223" s="2">
        <v>16</v>
      </c>
      <c r="D223" s="2">
        <v>39</v>
      </c>
      <c r="E223" s="2">
        <v>33.4</v>
      </c>
      <c r="F223" s="2">
        <v>0.42699999999999999</v>
      </c>
      <c r="G223" s="2">
        <v>0.39300000000000002</v>
      </c>
      <c r="H223" s="2">
        <v>0.88100000000000001</v>
      </c>
      <c r="I223" s="2">
        <v>3.6</v>
      </c>
      <c r="J223" s="2">
        <v>2.2999999999999998</v>
      </c>
      <c r="K223" s="2">
        <v>0.8</v>
      </c>
      <c r="L223" s="2">
        <v>0</v>
      </c>
      <c r="M223" s="2">
        <v>1.9</v>
      </c>
      <c r="N223" s="2">
        <v>1.9</v>
      </c>
      <c r="O223" s="2">
        <v>20</v>
      </c>
      <c r="P223" s="2">
        <v>0.54900000000000004</v>
      </c>
      <c r="Q223" s="2">
        <v>26.6</v>
      </c>
      <c r="R223" s="2">
        <v>1.9</v>
      </c>
      <c r="S223" s="2">
        <v>-2.1</v>
      </c>
      <c r="T223" s="2">
        <v>0</v>
      </c>
      <c r="U223" s="5">
        <v>-8</v>
      </c>
      <c r="V223" s="51">
        <f t="shared" si="16"/>
        <v>1.4085024390243901</v>
      </c>
      <c r="W223" s="51">
        <f t="shared" si="17"/>
        <v>-0.84000000000000008</v>
      </c>
      <c r="X223" s="51">
        <f t="shared" si="18"/>
        <v>-1.1831420487804878</v>
      </c>
      <c r="Y223" s="49">
        <f t="shared" si="19"/>
        <v>27.066000000000003</v>
      </c>
      <c r="Z223" s="9">
        <f t="shared" si="20"/>
        <v>12.941428975609757</v>
      </c>
    </row>
    <row r="224" spans="1:26" ht="15" x14ac:dyDescent="0.2">
      <c r="A224" s="2" t="s">
        <v>199</v>
      </c>
      <c r="B224" s="2" t="s">
        <v>19</v>
      </c>
      <c r="C224" s="2">
        <v>39</v>
      </c>
      <c r="D224" s="2">
        <v>74</v>
      </c>
      <c r="E224" s="2">
        <v>19.5</v>
      </c>
      <c r="F224" s="2">
        <v>0.41599999999999998</v>
      </c>
      <c r="G224" s="2">
        <v>0.35399999999999998</v>
      </c>
      <c r="H224" s="2">
        <v>0.82499999999999996</v>
      </c>
      <c r="I224" s="2">
        <v>2.5</v>
      </c>
      <c r="J224" s="2">
        <v>1.2</v>
      </c>
      <c r="K224" s="2">
        <v>0.6</v>
      </c>
      <c r="L224" s="2">
        <v>0.2</v>
      </c>
      <c r="M224" s="2">
        <v>1.4</v>
      </c>
      <c r="N224" s="2">
        <v>2</v>
      </c>
      <c r="O224" s="2">
        <v>11.9</v>
      </c>
      <c r="P224" s="2">
        <v>0.53200000000000003</v>
      </c>
      <c r="Q224" s="2">
        <v>28.4</v>
      </c>
      <c r="R224" s="2">
        <v>1.9</v>
      </c>
      <c r="S224" s="2">
        <v>-2.4</v>
      </c>
      <c r="T224" s="2">
        <v>-0.2</v>
      </c>
      <c r="U224" s="5">
        <v>-7</v>
      </c>
      <c r="V224" s="51">
        <f t="shared" si="16"/>
        <v>4.0606371951219513</v>
      </c>
      <c r="W224" s="51">
        <f t="shared" si="17"/>
        <v>-0.7200000000000002</v>
      </c>
      <c r="X224" s="51">
        <f t="shared" si="18"/>
        <v>-2.9236587804878056</v>
      </c>
      <c r="Y224" s="49">
        <f t="shared" si="19"/>
        <v>29.987168</v>
      </c>
      <c r="Z224" s="9">
        <f t="shared" si="20"/>
        <v>13.531754609756097</v>
      </c>
    </row>
    <row r="225" spans="1:26" ht="15" x14ac:dyDescent="0.2">
      <c r="A225" s="2" t="s">
        <v>147</v>
      </c>
      <c r="B225" s="2" t="s">
        <v>22</v>
      </c>
      <c r="C225" s="2">
        <v>53</v>
      </c>
      <c r="D225" s="2">
        <v>67</v>
      </c>
      <c r="E225" s="2">
        <v>20.6</v>
      </c>
      <c r="F225" s="2">
        <v>0.36199999999999999</v>
      </c>
      <c r="G225" s="2">
        <v>0.40699999999999997</v>
      </c>
      <c r="H225" s="2">
        <v>0.76300000000000001</v>
      </c>
      <c r="I225" s="2">
        <v>1.9</v>
      </c>
      <c r="J225" s="2">
        <v>3</v>
      </c>
      <c r="K225" s="2">
        <v>0.4</v>
      </c>
      <c r="L225" s="2">
        <v>0</v>
      </c>
      <c r="M225" s="2">
        <v>0.9</v>
      </c>
      <c r="N225" s="2">
        <v>2.2999999999999998</v>
      </c>
      <c r="O225" s="2">
        <v>4.8</v>
      </c>
      <c r="P225" s="2">
        <v>0.49299999999999999</v>
      </c>
      <c r="Q225" s="2">
        <v>12.6</v>
      </c>
      <c r="R225" s="2">
        <v>1.9</v>
      </c>
      <c r="S225" s="2">
        <v>-2.6</v>
      </c>
      <c r="T225" s="2">
        <v>-0.2</v>
      </c>
      <c r="U225" s="5">
        <v>-2</v>
      </c>
      <c r="V225" s="51">
        <f t="shared" si="16"/>
        <v>2.3417112804878051</v>
      </c>
      <c r="W225" s="51">
        <f t="shared" si="17"/>
        <v>0.27999999999999992</v>
      </c>
      <c r="X225" s="51">
        <f t="shared" si="18"/>
        <v>0.6556791585365852</v>
      </c>
      <c r="Y225" s="49">
        <f t="shared" si="19"/>
        <v>19.152351999999997</v>
      </c>
      <c r="Z225" s="9">
        <f t="shared" si="20"/>
        <v>9.9040155792682913</v>
      </c>
    </row>
    <row r="226" spans="1:26" ht="15" x14ac:dyDescent="0.2">
      <c r="A226" s="2" t="s">
        <v>306</v>
      </c>
      <c r="B226" s="2" t="s">
        <v>29</v>
      </c>
      <c r="C226" s="2">
        <v>51</v>
      </c>
      <c r="D226" s="2">
        <v>62</v>
      </c>
      <c r="E226" s="2">
        <v>15.7</v>
      </c>
      <c r="F226" s="2">
        <v>0.436</v>
      </c>
      <c r="G226" s="2">
        <v>0.39600000000000002</v>
      </c>
      <c r="H226" s="2">
        <v>0.69899999999999995</v>
      </c>
      <c r="I226" s="2">
        <v>1.5</v>
      </c>
      <c r="J226" s="2">
        <v>1</v>
      </c>
      <c r="K226" s="2">
        <v>0.7</v>
      </c>
      <c r="L226" s="2">
        <v>0.1</v>
      </c>
      <c r="M226" s="2">
        <v>0.8</v>
      </c>
      <c r="N226" s="2">
        <v>1.3</v>
      </c>
      <c r="O226" s="2">
        <v>6.8</v>
      </c>
      <c r="P226" s="2">
        <v>0.53400000000000003</v>
      </c>
      <c r="Q226" s="2">
        <v>20.5</v>
      </c>
      <c r="R226" s="2">
        <v>1.8</v>
      </c>
      <c r="S226" s="2">
        <v>-0.7</v>
      </c>
      <c r="T226" s="2">
        <v>0.3</v>
      </c>
      <c r="U226" s="5">
        <v>-2</v>
      </c>
      <c r="V226" s="51">
        <f t="shared" si="16"/>
        <v>2.5855937500000001</v>
      </c>
      <c r="W226" s="51">
        <f t="shared" si="17"/>
        <v>0.44000000000000006</v>
      </c>
      <c r="X226" s="51">
        <f t="shared" si="18"/>
        <v>1.1376612500000003</v>
      </c>
      <c r="Y226" s="49">
        <f t="shared" si="19"/>
        <v>17.933375999999996</v>
      </c>
      <c r="Z226" s="9">
        <f t="shared" si="20"/>
        <v>9.5355186249999981</v>
      </c>
    </row>
    <row r="227" spans="1:26" ht="15" x14ac:dyDescent="0.2">
      <c r="A227" s="2" t="s">
        <v>615</v>
      </c>
      <c r="B227" s="2" t="s">
        <v>37</v>
      </c>
      <c r="C227" s="2">
        <v>33</v>
      </c>
      <c r="D227" s="2">
        <v>72</v>
      </c>
      <c r="E227" s="2">
        <v>18.5</v>
      </c>
      <c r="F227" s="2">
        <v>0.38900000000000001</v>
      </c>
      <c r="G227" s="2">
        <v>0.32100000000000001</v>
      </c>
      <c r="H227" s="2">
        <v>0.89200000000000002</v>
      </c>
      <c r="I227" s="2">
        <v>1.5</v>
      </c>
      <c r="J227" s="2">
        <v>2.2999999999999998</v>
      </c>
      <c r="K227" s="2">
        <v>0.5</v>
      </c>
      <c r="L227" s="2">
        <v>0.1</v>
      </c>
      <c r="M227" s="2">
        <v>0.8</v>
      </c>
      <c r="N227" s="2">
        <v>1</v>
      </c>
      <c r="O227" s="2">
        <v>6.7</v>
      </c>
      <c r="P227" s="2">
        <v>0.495</v>
      </c>
      <c r="Q227" s="2">
        <v>18.600000000000001</v>
      </c>
      <c r="R227" s="2">
        <v>1.8</v>
      </c>
      <c r="S227" s="2">
        <v>-2.5</v>
      </c>
      <c r="T227" s="2">
        <v>-0.2</v>
      </c>
      <c r="U227" s="5">
        <v>-6</v>
      </c>
      <c r="V227" s="51">
        <f t="shared" si="16"/>
        <v>2.0771890243902442</v>
      </c>
      <c r="W227" s="51">
        <f t="shared" si="17"/>
        <v>-0.56000000000000005</v>
      </c>
      <c r="X227" s="51">
        <f t="shared" si="18"/>
        <v>-1.1632258536585369</v>
      </c>
      <c r="Y227" s="49">
        <f t="shared" si="19"/>
        <v>24.67151999999999</v>
      </c>
      <c r="Z227" s="9">
        <f t="shared" si="20"/>
        <v>11.754147073170726</v>
      </c>
    </row>
    <row r="228" spans="1:26" ht="15" x14ac:dyDescent="0.2">
      <c r="A228" s="2" t="s">
        <v>683</v>
      </c>
      <c r="B228" s="2" t="s">
        <v>23</v>
      </c>
      <c r="C228" s="2">
        <v>30</v>
      </c>
      <c r="D228" s="2">
        <v>73</v>
      </c>
      <c r="E228" s="2">
        <v>19.3</v>
      </c>
      <c r="F228" s="2">
        <v>0.47499999999999998</v>
      </c>
      <c r="G228" s="2">
        <v>0</v>
      </c>
      <c r="H228" s="2">
        <v>0.57699999999999996</v>
      </c>
      <c r="I228" s="2">
        <v>6.2</v>
      </c>
      <c r="J228" s="2">
        <v>0.8</v>
      </c>
      <c r="K228" s="2">
        <v>0.5</v>
      </c>
      <c r="L228" s="2">
        <v>0.5</v>
      </c>
      <c r="M228" s="2">
        <v>1.3</v>
      </c>
      <c r="N228" s="2">
        <v>1.9</v>
      </c>
      <c r="O228" s="2">
        <v>7.6</v>
      </c>
      <c r="P228" s="2">
        <v>0.504</v>
      </c>
      <c r="Q228" s="2">
        <v>19.7</v>
      </c>
      <c r="R228" s="2">
        <v>1.8</v>
      </c>
      <c r="S228" s="2">
        <v>-2.7</v>
      </c>
      <c r="T228" s="2">
        <v>-0.3</v>
      </c>
      <c r="U228" s="5">
        <v>-6</v>
      </c>
      <c r="V228" s="51">
        <f t="shared" si="16"/>
        <v>2.115497713414634</v>
      </c>
      <c r="W228" s="51">
        <f t="shared" si="17"/>
        <v>-0.60000000000000009</v>
      </c>
      <c r="X228" s="51">
        <f t="shared" si="18"/>
        <v>-1.2692986280487806</v>
      </c>
      <c r="Y228" s="49">
        <f t="shared" si="19"/>
        <v>35.829567999999995</v>
      </c>
      <c r="Z228" s="9">
        <f t="shared" si="20"/>
        <v>17.280134685975607</v>
      </c>
    </row>
    <row r="229" spans="1:26" ht="15" x14ac:dyDescent="0.2">
      <c r="A229" s="2" t="s">
        <v>255</v>
      </c>
      <c r="B229" s="2" t="s">
        <v>39</v>
      </c>
      <c r="C229" s="2">
        <v>21</v>
      </c>
      <c r="D229" s="2">
        <v>76</v>
      </c>
      <c r="E229" s="2">
        <v>29.5</v>
      </c>
      <c r="F229" s="2">
        <v>0.41399999999999998</v>
      </c>
      <c r="G229" s="2">
        <v>0.35099999999999998</v>
      </c>
      <c r="H229" s="2">
        <v>0.80400000000000005</v>
      </c>
      <c r="I229" s="2">
        <v>4.2</v>
      </c>
      <c r="J229" s="2">
        <v>1.6</v>
      </c>
      <c r="K229" s="2">
        <v>0.8</v>
      </c>
      <c r="L229" s="2">
        <v>0.6</v>
      </c>
      <c r="M229" s="2">
        <v>1.1000000000000001</v>
      </c>
      <c r="N229" s="2">
        <v>2.1</v>
      </c>
      <c r="O229" s="2">
        <v>9.9</v>
      </c>
      <c r="P229" s="2">
        <v>0.50900000000000001</v>
      </c>
      <c r="Q229" s="2">
        <v>16.399999999999999</v>
      </c>
      <c r="R229" s="2">
        <v>1.7</v>
      </c>
      <c r="S229" s="2">
        <v>-1.5</v>
      </c>
      <c r="T229" s="2">
        <v>0.3</v>
      </c>
      <c r="U229" s="5">
        <v>-10</v>
      </c>
      <c r="V229" s="51">
        <f t="shared" si="16"/>
        <v>1.9617499999999999</v>
      </c>
      <c r="W229" s="51">
        <f t="shared" si="17"/>
        <v>-1.2</v>
      </c>
      <c r="X229" s="51">
        <f t="shared" si="18"/>
        <v>-2.3540999999999999</v>
      </c>
      <c r="Y229" s="49">
        <f t="shared" si="19"/>
        <v>40.976463999999993</v>
      </c>
      <c r="Z229" s="9">
        <f t="shared" si="20"/>
        <v>19.311181999999995</v>
      </c>
    </row>
    <row r="230" spans="1:26" ht="15" x14ac:dyDescent="0.2">
      <c r="A230" s="2" t="s">
        <v>764</v>
      </c>
      <c r="B230" s="2" t="s">
        <v>22</v>
      </c>
      <c r="C230" s="2">
        <v>53</v>
      </c>
      <c r="D230" s="2">
        <v>57</v>
      </c>
      <c r="E230" s="2">
        <v>19.3</v>
      </c>
      <c r="F230" s="2">
        <v>0.44600000000000001</v>
      </c>
      <c r="G230" s="2">
        <v>0.26100000000000001</v>
      </c>
      <c r="H230" s="2">
        <v>0.76500000000000001</v>
      </c>
      <c r="I230" s="2">
        <v>3.5</v>
      </c>
      <c r="J230" s="2">
        <v>0.9</v>
      </c>
      <c r="K230" s="2">
        <v>0.5</v>
      </c>
      <c r="L230" s="2">
        <v>0.5</v>
      </c>
      <c r="M230" s="2">
        <v>0.6</v>
      </c>
      <c r="N230" s="2">
        <v>1</v>
      </c>
      <c r="O230" s="2">
        <v>4.8</v>
      </c>
      <c r="P230" s="2">
        <v>0.48899999999999999</v>
      </c>
      <c r="Q230" s="2">
        <v>12.9</v>
      </c>
      <c r="R230" s="2">
        <v>1.7</v>
      </c>
      <c r="S230" s="2">
        <v>-1.3</v>
      </c>
      <c r="T230" s="2">
        <v>0.2</v>
      </c>
      <c r="U230" s="5">
        <v>-1</v>
      </c>
      <c r="V230" s="51">
        <f t="shared" si="16"/>
        <v>1.9109206554878047</v>
      </c>
      <c r="W230" s="51">
        <f t="shared" si="17"/>
        <v>0.56000000000000005</v>
      </c>
      <c r="X230" s="51">
        <f t="shared" si="18"/>
        <v>1.0701155670731708</v>
      </c>
      <c r="Y230" s="49">
        <f t="shared" si="19"/>
        <v>21.197615999999996</v>
      </c>
      <c r="Z230" s="9">
        <f t="shared" si="20"/>
        <v>11.133865783536583</v>
      </c>
    </row>
    <row r="231" spans="1:26" ht="15" x14ac:dyDescent="0.2">
      <c r="A231" s="2" t="s">
        <v>675</v>
      </c>
      <c r="B231" s="2" t="s">
        <v>42</v>
      </c>
      <c r="C231" s="2">
        <v>46</v>
      </c>
      <c r="D231" s="2">
        <v>51</v>
      </c>
      <c r="E231" s="2">
        <v>16.899999999999999</v>
      </c>
      <c r="F231" s="2">
        <v>0.39900000000000002</v>
      </c>
      <c r="G231" s="2">
        <v>0.39</v>
      </c>
      <c r="H231" s="2">
        <v>0.77300000000000002</v>
      </c>
      <c r="I231" s="2">
        <v>4.4000000000000004</v>
      </c>
      <c r="J231" s="2">
        <v>1</v>
      </c>
      <c r="K231" s="2">
        <v>0.4</v>
      </c>
      <c r="L231" s="2">
        <v>0.2</v>
      </c>
      <c r="M231" s="2">
        <v>0.5</v>
      </c>
      <c r="N231" s="2">
        <v>1.8</v>
      </c>
      <c r="O231" s="2">
        <v>5.4</v>
      </c>
      <c r="P231" s="2">
        <v>0.46899999999999997</v>
      </c>
      <c r="Q231" s="2">
        <v>17</v>
      </c>
      <c r="R231" s="2">
        <v>1.7</v>
      </c>
      <c r="S231" s="2">
        <v>-1.6</v>
      </c>
      <c r="T231" s="2">
        <v>0.1</v>
      </c>
      <c r="U231" s="5">
        <v>0</v>
      </c>
      <c r="V231" s="51">
        <f t="shared" si="16"/>
        <v>1.7124131097560971</v>
      </c>
      <c r="W231" s="51">
        <f t="shared" si="17"/>
        <v>0.72000000000000008</v>
      </c>
      <c r="X231" s="51">
        <f t="shared" si="18"/>
        <v>1.2329374390243901</v>
      </c>
      <c r="Y231" s="49">
        <f t="shared" si="19"/>
        <v>17.977703999999999</v>
      </c>
      <c r="Z231" s="9">
        <f t="shared" si="20"/>
        <v>9.6053207195121946</v>
      </c>
    </row>
    <row r="232" spans="1:26" ht="15" x14ac:dyDescent="0.2">
      <c r="A232" s="2" t="s">
        <v>107</v>
      </c>
      <c r="B232" s="2" t="s">
        <v>26</v>
      </c>
      <c r="C232" s="2">
        <v>38</v>
      </c>
      <c r="D232" s="2">
        <v>27</v>
      </c>
      <c r="E232" s="2">
        <v>33.299999999999997</v>
      </c>
      <c r="F232" s="2">
        <v>0.40300000000000002</v>
      </c>
      <c r="G232" s="2">
        <v>0.38200000000000001</v>
      </c>
      <c r="H232" s="2">
        <v>0.82199999999999995</v>
      </c>
      <c r="I232" s="2">
        <v>4.2</v>
      </c>
      <c r="J232" s="2">
        <v>3</v>
      </c>
      <c r="K232" s="2">
        <v>0.6</v>
      </c>
      <c r="L232" s="2">
        <v>0.2</v>
      </c>
      <c r="M232" s="2">
        <v>1.9</v>
      </c>
      <c r="N232" s="2">
        <v>2.4</v>
      </c>
      <c r="O232" s="2">
        <v>13.9</v>
      </c>
      <c r="P232" s="2">
        <v>0.52400000000000002</v>
      </c>
      <c r="Q232" s="2">
        <v>20.8</v>
      </c>
      <c r="R232" s="2">
        <v>1.7</v>
      </c>
      <c r="S232" s="2">
        <v>-1.6</v>
      </c>
      <c r="T232" s="2">
        <v>0.1</v>
      </c>
      <c r="U232" s="5">
        <v>-2</v>
      </c>
      <c r="V232" s="51">
        <f t="shared" si="16"/>
        <v>1.8055097560975608</v>
      </c>
      <c r="W232" s="51">
        <f t="shared" si="17"/>
        <v>0.32000000000000006</v>
      </c>
      <c r="X232" s="51">
        <f t="shared" si="18"/>
        <v>0.57776312195121959</v>
      </c>
      <c r="Y232" s="49">
        <f t="shared" si="19"/>
        <v>16.117487999999998</v>
      </c>
      <c r="Z232" s="9">
        <f t="shared" si="20"/>
        <v>8.347625560975608</v>
      </c>
    </row>
    <row r="233" spans="1:26" ht="15" x14ac:dyDescent="0.2">
      <c r="A233" s="2" t="s">
        <v>673</v>
      </c>
      <c r="B233" s="2" t="s">
        <v>43</v>
      </c>
      <c r="C233" s="2">
        <v>67</v>
      </c>
      <c r="D233" s="2">
        <v>46</v>
      </c>
      <c r="E233" s="2">
        <v>11</v>
      </c>
      <c r="F233" s="2">
        <v>0.54700000000000004</v>
      </c>
      <c r="G233" s="2"/>
      <c r="H233" s="2">
        <v>0.628</v>
      </c>
      <c r="I233" s="2">
        <v>3.4</v>
      </c>
      <c r="J233" s="2">
        <v>0.2</v>
      </c>
      <c r="K233" s="2">
        <v>0.2</v>
      </c>
      <c r="L233" s="2">
        <v>0.9</v>
      </c>
      <c r="M233" s="2">
        <v>0.7</v>
      </c>
      <c r="N233" s="2">
        <v>1.7</v>
      </c>
      <c r="O233" s="2">
        <v>4.4000000000000004</v>
      </c>
      <c r="P233" s="2">
        <v>0.57999999999999996</v>
      </c>
      <c r="Q233" s="2">
        <v>17.7</v>
      </c>
      <c r="R233" s="2">
        <v>1.7</v>
      </c>
      <c r="S233" s="2">
        <v>-1.8</v>
      </c>
      <c r="T233" s="2">
        <v>0</v>
      </c>
      <c r="U233" s="5">
        <v>12</v>
      </c>
      <c r="V233" s="51">
        <f t="shared" si="16"/>
        <v>1.5245564024390241</v>
      </c>
      <c r="W233" s="51">
        <f t="shared" si="17"/>
        <v>3.0800000000000005</v>
      </c>
      <c r="X233" s="51">
        <f t="shared" si="18"/>
        <v>4.6956337195121947</v>
      </c>
      <c r="Y233" s="49">
        <f t="shared" si="19"/>
        <v>14.410880000000002</v>
      </c>
      <c r="Z233" s="9">
        <f t="shared" si="20"/>
        <v>9.5532568597560985</v>
      </c>
    </row>
    <row r="234" spans="1:26" ht="15" x14ac:dyDescent="0.2">
      <c r="A234" s="2" t="s">
        <v>495</v>
      </c>
      <c r="B234" s="2" t="s">
        <v>28</v>
      </c>
      <c r="C234" s="2">
        <v>17</v>
      </c>
      <c r="D234" s="2">
        <v>76</v>
      </c>
      <c r="E234" s="2">
        <v>24.5</v>
      </c>
      <c r="F234" s="2">
        <v>0.433</v>
      </c>
      <c r="G234" s="2">
        <v>0.30199999999999999</v>
      </c>
      <c r="H234" s="2">
        <v>0.78200000000000003</v>
      </c>
      <c r="I234" s="2">
        <v>2.2999999999999998</v>
      </c>
      <c r="J234" s="2">
        <v>3</v>
      </c>
      <c r="K234" s="2">
        <v>1.2</v>
      </c>
      <c r="L234" s="2">
        <v>0.1</v>
      </c>
      <c r="M234" s="2">
        <v>1.1000000000000001</v>
      </c>
      <c r="N234" s="2">
        <v>2</v>
      </c>
      <c r="O234" s="2">
        <v>6.2</v>
      </c>
      <c r="P234" s="2">
        <v>0.504</v>
      </c>
      <c r="Q234" s="2">
        <v>13.6</v>
      </c>
      <c r="R234" s="2">
        <v>1.7</v>
      </c>
      <c r="S234" s="2">
        <v>-2.4</v>
      </c>
      <c r="T234" s="2">
        <v>-0.2</v>
      </c>
      <c r="U234" s="5">
        <v>-8</v>
      </c>
      <c r="V234" s="51">
        <f t="shared" si="16"/>
        <v>1.0937357723577232</v>
      </c>
      <c r="W234" s="51">
        <f t="shared" si="17"/>
        <v>-1</v>
      </c>
      <c r="X234" s="51">
        <f t="shared" si="18"/>
        <v>-1.0937357723577232</v>
      </c>
      <c r="Y234" s="49">
        <f t="shared" si="19"/>
        <v>34.001792000000002</v>
      </c>
      <c r="Z234" s="9">
        <f t="shared" si="20"/>
        <v>16.454028113821138</v>
      </c>
    </row>
    <row r="235" spans="1:26" ht="15" x14ac:dyDescent="0.2">
      <c r="A235" s="2" t="s">
        <v>49</v>
      </c>
      <c r="B235" s="2" t="s">
        <v>28</v>
      </c>
      <c r="C235" s="2">
        <v>17</v>
      </c>
      <c r="D235" s="2">
        <v>68</v>
      </c>
      <c r="E235" s="2">
        <v>18.899999999999999</v>
      </c>
      <c r="F235" s="2">
        <v>0.45900000000000002</v>
      </c>
      <c r="G235" s="2">
        <v>0.3</v>
      </c>
      <c r="H235" s="2">
        <v>0.78400000000000003</v>
      </c>
      <c r="I235" s="2">
        <v>4.4000000000000004</v>
      </c>
      <c r="J235" s="2">
        <v>1</v>
      </c>
      <c r="K235" s="2">
        <v>0.4</v>
      </c>
      <c r="L235" s="2">
        <v>0.3</v>
      </c>
      <c r="M235" s="2">
        <v>0.9</v>
      </c>
      <c r="N235" s="2">
        <v>2.2000000000000002</v>
      </c>
      <c r="O235" s="2">
        <v>5.9</v>
      </c>
      <c r="P235" s="2">
        <v>0.53300000000000003</v>
      </c>
      <c r="Q235" s="2">
        <v>15.5</v>
      </c>
      <c r="R235" s="2">
        <v>1.7</v>
      </c>
      <c r="S235" s="2">
        <v>-3.1</v>
      </c>
      <c r="T235" s="2">
        <v>-0.3</v>
      </c>
      <c r="U235" s="5">
        <v>-4</v>
      </c>
      <c r="V235" s="51">
        <f t="shared" si="16"/>
        <v>0.86039176829268282</v>
      </c>
      <c r="W235" s="51">
        <f t="shared" si="17"/>
        <v>-0.24</v>
      </c>
      <c r="X235" s="51">
        <f t="shared" si="18"/>
        <v>-0.20649402439024386</v>
      </c>
      <c r="Y235" s="49">
        <f t="shared" si="19"/>
        <v>24.275184000000003</v>
      </c>
      <c r="Z235" s="9">
        <f t="shared" si="20"/>
        <v>12.034344987804879</v>
      </c>
    </row>
    <row r="236" spans="1:26" ht="15" x14ac:dyDescent="0.2">
      <c r="A236" s="2" t="s">
        <v>622</v>
      </c>
      <c r="B236" s="2" t="s">
        <v>42</v>
      </c>
      <c r="C236" s="2">
        <v>46</v>
      </c>
      <c r="D236" s="2">
        <v>79</v>
      </c>
      <c r="E236" s="2">
        <v>15.6</v>
      </c>
      <c r="F236" s="2">
        <v>0.51300000000000001</v>
      </c>
      <c r="G236" s="2">
        <v>0</v>
      </c>
      <c r="H236" s="2">
        <v>0.70699999999999996</v>
      </c>
      <c r="I236" s="2">
        <v>3.6</v>
      </c>
      <c r="J236" s="2">
        <v>0.7</v>
      </c>
      <c r="K236" s="2">
        <v>0.1</v>
      </c>
      <c r="L236" s="2">
        <v>0.7</v>
      </c>
      <c r="M236" s="2">
        <v>1.2</v>
      </c>
      <c r="N236" s="2">
        <v>2.5</v>
      </c>
      <c r="O236" s="2">
        <v>6.6</v>
      </c>
      <c r="P236" s="2">
        <v>0.53500000000000003</v>
      </c>
      <c r="Q236" s="2">
        <v>21.5</v>
      </c>
      <c r="R236" s="2">
        <v>1.7</v>
      </c>
      <c r="S236" s="2">
        <v>-3</v>
      </c>
      <c r="T236" s="2">
        <v>-0.3</v>
      </c>
      <c r="U236" s="5">
        <v>-6</v>
      </c>
      <c r="V236" s="51">
        <f t="shared" si="16"/>
        <v>3.096655487804878</v>
      </c>
      <c r="W236" s="51">
        <f t="shared" si="17"/>
        <v>-0.64000000000000012</v>
      </c>
      <c r="X236" s="51">
        <f t="shared" si="18"/>
        <v>-1.9818595121951224</v>
      </c>
      <c r="Y236" s="49">
        <f t="shared" si="19"/>
        <v>24.019160000000003</v>
      </c>
      <c r="Z236" s="9">
        <f t="shared" si="20"/>
        <v>11.018650243902441</v>
      </c>
    </row>
    <row r="237" spans="1:26" ht="15" x14ac:dyDescent="0.2">
      <c r="A237" s="2" t="s">
        <v>145</v>
      </c>
      <c r="B237" s="2" t="s">
        <v>36</v>
      </c>
      <c r="C237" s="2">
        <v>25</v>
      </c>
      <c r="D237" s="2">
        <v>59</v>
      </c>
      <c r="E237" s="2">
        <v>14.3</v>
      </c>
      <c r="F237" s="2">
        <v>0.56200000000000006</v>
      </c>
      <c r="G237" s="2">
        <v>0</v>
      </c>
      <c r="H237" s="2">
        <v>0.53100000000000003</v>
      </c>
      <c r="I237" s="2">
        <v>5</v>
      </c>
      <c r="J237" s="2">
        <v>0.2</v>
      </c>
      <c r="K237" s="2">
        <v>0.3</v>
      </c>
      <c r="L237" s="2">
        <v>0.8</v>
      </c>
      <c r="M237" s="2">
        <v>0.9</v>
      </c>
      <c r="N237" s="2">
        <v>2.4</v>
      </c>
      <c r="O237" s="2">
        <v>3.7</v>
      </c>
      <c r="P237" s="2">
        <v>0.56799999999999995</v>
      </c>
      <c r="Q237" s="2">
        <v>13</v>
      </c>
      <c r="R237" s="2">
        <v>1.7</v>
      </c>
      <c r="S237" s="2">
        <v>-3.3</v>
      </c>
      <c r="T237" s="2">
        <v>-0.3</v>
      </c>
      <c r="U237" s="5">
        <v>3</v>
      </c>
      <c r="V237" s="51">
        <f t="shared" si="16"/>
        <v>0.6966526930894309</v>
      </c>
      <c r="W237" s="51">
        <f t="shared" si="17"/>
        <v>1.1600000000000001</v>
      </c>
      <c r="X237" s="51">
        <f t="shared" si="18"/>
        <v>0.80811712398373992</v>
      </c>
      <c r="Y237" s="49">
        <f t="shared" si="19"/>
        <v>19.827776</v>
      </c>
      <c r="Z237" s="9">
        <f t="shared" si="20"/>
        <v>10.317946561991871</v>
      </c>
    </row>
    <row r="238" spans="1:26" ht="15" x14ac:dyDescent="0.2">
      <c r="A238" s="2" t="s">
        <v>380</v>
      </c>
      <c r="B238" s="2" t="s">
        <v>33</v>
      </c>
      <c r="C238" s="2">
        <v>50</v>
      </c>
      <c r="D238" s="2">
        <v>68</v>
      </c>
      <c r="E238" s="2">
        <v>29.7</v>
      </c>
      <c r="F238" s="2">
        <v>0.42599999999999999</v>
      </c>
      <c r="G238" s="2">
        <v>0.314</v>
      </c>
      <c r="H238" s="2">
        <v>0.39700000000000002</v>
      </c>
      <c r="I238" s="2">
        <v>5.5</v>
      </c>
      <c r="J238" s="2">
        <v>7.9</v>
      </c>
      <c r="K238" s="2">
        <v>1.3</v>
      </c>
      <c r="L238" s="2">
        <v>0.1</v>
      </c>
      <c r="M238" s="2">
        <v>3.1</v>
      </c>
      <c r="N238" s="2">
        <v>2.2999999999999998</v>
      </c>
      <c r="O238" s="2">
        <v>8.9</v>
      </c>
      <c r="P238" s="2">
        <v>0.44800000000000001</v>
      </c>
      <c r="Q238" s="2">
        <v>19.5</v>
      </c>
      <c r="R238" s="2">
        <v>1.6</v>
      </c>
      <c r="S238" s="2">
        <v>-0.5</v>
      </c>
      <c r="T238" s="2">
        <v>0.8</v>
      </c>
      <c r="U238" s="5">
        <v>-10</v>
      </c>
      <c r="V238" s="51">
        <f t="shared" si="16"/>
        <v>5.0028201219512205</v>
      </c>
      <c r="W238" s="51">
        <f t="shared" si="17"/>
        <v>-1.0399999999999998</v>
      </c>
      <c r="X238" s="51">
        <f t="shared" si="18"/>
        <v>-5.2029329268292681</v>
      </c>
      <c r="Y238" s="49">
        <f t="shared" si="19"/>
        <v>57.765183999999991</v>
      </c>
      <c r="Z238" s="9">
        <f t="shared" si="20"/>
        <v>26.28112553658536</v>
      </c>
    </row>
    <row r="239" spans="1:26" ht="15" x14ac:dyDescent="0.2">
      <c r="A239" s="2" t="s">
        <v>620</v>
      </c>
      <c r="B239" s="2" t="s">
        <v>32</v>
      </c>
      <c r="C239" s="2">
        <v>41</v>
      </c>
      <c r="D239" s="2">
        <v>27</v>
      </c>
      <c r="E239" s="2">
        <v>21.7</v>
      </c>
      <c r="F239" s="2">
        <v>0.5</v>
      </c>
      <c r="G239" s="2"/>
      <c r="H239" s="2">
        <v>0.5</v>
      </c>
      <c r="I239" s="2">
        <v>6.1</v>
      </c>
      <c r="J239" s="2">
        <v>0.9</v>
      </c>
      <c r="K239" s="2">
        <v>1</v>
      </c>
      <c r="L239" s="2">
        <v>1.4</v>
      </c>
      <c r="M239" s="2">
        <v>1</v>
      </c>
      <c r="N239" s="2">
        <v>3.9</v>
      </c>
      <c r="O239" s="2">
        <v>7.3</v>
      </c>
      <c r="P239" s="2">
        <v>0.50700000000000001</v>
      </c>
      <c r="Q239" s="2">
        <v>17</v>
      </c>
      <c r="R239" s="2">
        <v>1.6</v>
      </c>
      <c r="S239" s="2">
        <v>1.4</v>
      </c>
      <c r="T239" s="2">
        <v>0.5</v>
      </c>
      <c r="U239" s="5">
        <v>6</v>
      </c>
      <c r="V239" s="51">
        <f t="shared" si="16"/>
        <v>1.03753125</v>
      </c>
      <c r="W239" s="51">
        <f t="shared" si="17"/>
        <v>2.04</v>
      </c>
      <c r="X239" s="51">
        <f t="shared" si="18"/>
        <v>2.1165637500000001</v>
      </c>
      <c r="Y239" s="49">
        <f t="shared" si="19"/>
        <v>15.844787999999996</v>
      </c>
      <c r="Z239" s="9">
        <f t="shared" si="20"/>
        <v>8.9806758749999975</v>
      </c>
    </row>
    <row r="240" spans="1:26" ht="15" x14ac:dyDescent="0.2">
      <c r="A240" s="2" t="s">
        <v>343</v>
      </c>
      <c r="B240" s="2" t="s">
        <v>23</v>
      </c>
      <c r="C240" s="2">
        <v>30</v>
      </c>
      <c r="D240" s="2">
        <v>62</v>
      </c>
      <c r="E240" s="2">
        <v>17.8</v>
      </c>
      <c r="F240" s="2">
        <v>0.44600000000000001</v>
      </c>
      <c r="G240" s="2">
        <v>0</v>
      </c>
      <c r="H240" s="2">
        <v>0.63600000000000001</v>
      </c>
      <c r="I240" s="2">
        <v>6.2</v>
      </c>
      <c r="J240" s="2">
        <v>0.8</v>
      </c>
      <c r="K240" s="2">
        <v>0.8</v>
      </c>
      <c r="L240" s="2">
        <v>1.1000000000000001</v>
      </c>
      <c r="M240" s="2">
        <v>1.4</v>
      </c>
      <c r="N240" s="2">
        <v>3.3</v>
      </c>
      <c r="O240" s="2">
        <v>6.9</v>
      </c>
      <c r="P240" s="2">
        <v>0.48299999999999998</v>
      </c>
      <c r="Q240" s="2">
        <v>20.7</v>
      </c>
      <c r="R240" s="2">
        <v>1.6</v>
      </c>
      <c r="S240" s="2">
        <v>-0.6</v>
      </c>
      <c r="T240" s="2">
        <v>0.4</v>
      </c>
      <c r="U240" s="5">
        <v>-5</v>
      </c>
      <c r="V240" s="51">
        <f t="shared" si="16"/>
        <v>1.7411981707317072</v>
      </c>
      <c r="W240" s="51">
        <f t="shared" si="17"/>
        <v>-0.19999999999999984</v>
      </c>
      <c r="X240" s="51">
        <f t="shared" si="18"/>
        <v>-0.34823963414634118</v>
      </c>
      <c r="Y240" s="49">
        <f t="shared" si="19"/>
        <v>32.172296000000003</v>
      </c>
      <c r="Z240" s="9">
        <f t="shared" si="20"/>
        <v>15.91202818292683</v>
      </c>
    </row>
    <row r="241" spans="1:26" ht="15" x14ac:dyDescent="0.2">
      <c r="A241" s="2" t="s">
        <v>346</v>
      </c>
      <c r="B241" s="2" t="s">
        <v>36</v>
      </c>
      <c r="C241" s="2">
        <v>25</v>
      </c>
      <c r="D241" s="2">
        <v>51</v>
      </c>
      <c r="E241" s="2">
        <v>16.2</v>
      </c>
      <c r="F241" s="2">
        <v>0.49199999999999999</v>
      </c>
      <c r="G241" s="2">
        <v>0.27900000000000003</v>
      </c>
      <c r="H241" s="2">
        <v>0.77200000000000002</v>
      </c>
      <c r="I241" s="2">
        <v>3.9</v>
      </c>
      <c r="J241" s="2">
        <v>1.2</v>
      </c>
      <c r="K241" s="2">
        <v>0.6</v>
      </c>
      <c r="L241" s="2">
        <v>0.8</v>
      </c>
      <c r="M241" s="2">
        <v>1.1000000000000001</v>
      </c>
      <c r="N241" s="2">
        <v>2.2000000000000002</v>
      </c>
      <c r="O241" s="2">
        <v>5.8</v>
      </c>
      <c r="P241" s="2">
        <v>0.55000000000000004</v>
      </c>
      <c r="Q241" s="2">
        <v>17.7</v>
      </c>
      <c r="R241" s="2">
        <v>1.6</v>
      </c>
      <c r="S241" s="2">
        <v>-0.2</v>
      </c>
      <c r="T241" s="2">
        <v>0.4</v>
      </c>
      <c r="U241" s="5">
        <v>-1</v>
      </c>
      <c r="V241" s="51">
        <f t="shared" si="16"/>
        <v>0.92884527439024367</v>
      </c>
      <c r="W241" s="51">
        <f t="shared" si="17"/>
        <v>0.60000000000000009</v>
      </c>
      <c r="X241" s="51">
        <f t="shared" si="18"/>
        <v>0.55730716463414631</v>
      </c>
      <c r="Y241" s="49">
        <f t="shared" si="19"/>
        <v>21.562800000000003</v>
      </c>
      <c r="Z241" s="9">
        <f t="shared" si="20"/>
        <v>11.060053582317074</v>
      </c>
    </row>
    <row r="242" spans="1:26" ht="15" x14ac:dyDescent="0.2">
      <c r="A242" s="2" t="s">
        <v>794</v>
      </c>
      <c r="B242" s="2" t="s">
        <v>29</v>
      </c>
      <c r="C242" s="2">
        <v>51</v>
      </c>
      <c r="D242" s="2">
        <v>48</v>
      </c>
      <c r="E242" s="2">
        <v>12.3</v>
      </c>
      <c r="F242" s="2">
        <v>0.379</v>
      </c>
      <c r="G242" s="2">
        <v>0.38</v>
      </c>
      <c r="H242" s="2">
        <v>0.81</v>
      </c>
      <c r="I242" s="2">
        <v>2.2999999999999998</v>
      </c>
      <c r="J242" s="2">
        <v>0.9</v>
      </c>
      <c r="K242" s="2">
        <v>0.4</v>
      </c>
      <c r="L242" s="2">
        <v>0.2</v>
      </c>
      <c r="M242" s="2">
        <v>0.4</v>
      </c>
      <c r="N242" s="2">
        <v>1.1000000000000001</v>
      </c>
      <c r="O242" s="2">
        <v>4.5999999999999996</v>
      </c>
      <c r="P242" s="2">
        <v>0.52500000000000002</v>
      </c>
      <c r="Q242" s="2">
        <v>17.100000000000001</v>
      </c>
      <c r="R242" s="2">
        <v>1.6</v>
      </c>
      <c r="S242" s="2">
        <v>0.7</v>
      </c>
      <c r="T242" s="2">
        <v>0.4</v>
      </c>
      <c r="U242" s="5">
        <v>7</v>
      </c>
      <c r="V242" s="51">
        <f t="shared" si="16"/>
        <v>1.3081500000000001</v>
      </c>
      <c r="W242" s="51">
        <f t="shared" si="17"/>
        <v>2.2000000000000002</v>
      </c>
      <c r="X242" s="51">
        <f t="shared" si="18"/>
        <v>2.8779300000000005</v>
      </c>
      <c r="Y242" s="49">
        <f t="shared" si="19"/>
        <v>13.104000000000001</v>
      </c>
      <c r="Z242" s="9">
        <f t="shared" si="20"/>
        <v>7.990965000000001</v>
      </c>
    </row>
    <row r="243" spans="1:26" ht="15" x14ac:dyDescent="0.2">
      <c r="A243" s="2" t="s">
        <v>138</v>
      </c>
      <c r="B243" s="2" t="s">
        <v>44</v>
      </c>
      <c r="C243" s="2">
        <v>45</v>
      </c>
      <c r="D243" s="2">
        <v>66</v>
      </c>
      <c r="E243" s="2">
        <v>25</v>
      </c>
      <c r="F243" s="2">
        <v>0.45700000000000002</v>
      </c>
      <c r="G243" s="2">
        <v>0.1</v>
      </c>
      <c r="H243" s="2">
        <v>0.61699999999999999</v>
      </c>
      <c r="I243" s="2">
        <v>3.9</v>
      </c>
      <c r="J243" s="2">
        <v>0.8</v>
      </c>
      <c r="K243" s="2">
        <v>0.7</v>
      </c>
      <c r="L243" s="2">
        <v>0.6</v>
      </c>
      <c r="M243" s="2">
        <v>0.5</v>
      </c>
      <c r="N243" s="2">
        <v>1.5</v>
      </c>
      <c r="O243" s="2">
        <v>5.2</v>
      </c>
      <c r="P243" s="2">
        <v>0.47299999999999998</v>
      </c>
      <c r="Q243" s="2">
        <v>10.9</v>
      </c>
      <c r="R243" s="2">
        <v>1.6</v>
      </c>
      <c r="S243" s="2">
        <v>-1.6</v>
      </c>
      <c r="T243" s="2">
        <v>0.2</v>
      </c>
      <c r="U243" s="5">
        <v>-6</v>
      </c>
      <c r="V243" s="51">
        <f t="shared" si="16"/>
        <v>2.0562118902439024</v>
      </c>
      <c r="W243" s="51">
        <f t="shared" si="17"/>
        <v>-0.48</v>
      </c>
      <c r="X243" s="51">
        <f t="shared" si="18"/>
        <v>-0.98698170731707313</v>
      </c>
      <c r="Y243" s="49">
        <f t="shared" si="19"/>
        <v>27.032543999999998</v>
      </c>
      <c r="Z243" s="9">
        <f t="shared" si="20"/>
        <v>13.022781146341462</v>
      </c>
    </row>
    <row r="244" spans="1:26" ht="15" x14ac:dyDescent="0.2">
      <c r="A244" s="2" t="s">
        <v>75</v>
      </c>
      <c r="B244" s="2" t="s">
        <v>20</v>
      </c>
      <c r="C244" s="2">
        <v>60</v>
      </c>
      <c r="D244" s="2">
        <v>75</v>
      </c>
      <c r="E244" s="2">
        <v>17.7</v>
      </c>
      <c r="F244" s="2">
        <v>0.42599999999999999</v>
      </c>
      <c r="G244" s="2">
        <v>0.36399999999999999</v>
      </c>
      <c r="H244" s="2">
        <v>0.6</v>
      </c>
      <c r="I244" s="2">
        <v>3</v>
      </c>
      <c r="J244" s="2">
        <v>1</v>
      </c>
      <c r="K244" s="2">
        <v>0.7</v>
      </c>
      <c r="L244" s="2">
        <v>0.4</v>
      </c>
      <c r="M244" s="2">
        <v>1</v>
      </c>
      <c r="N244" s="2">
        <v>1.7</v>
      </c>
      <c r="O244" s="2">
        <v>5.2</v>
      </c>
      <c r="P244" s="2">
        <v>0.52</v>
      </c>
      <c r="Q244" s="2">
        <v>15.5</v>
      </c>
      <c r="R244" s="2">
        <v>1.6</v>
      </c>
      <c r="S244" s="2">
        <v>-1.8</v>
      </c>
      <c r="T244" s="2">
        <v>0.1</v>
      </c>
      <c r="U244" s="5">
        <v>-8</v>
      </c>
      <c r="V244" s="51">
        <f t="shared" si="16"/>
        <v>3.1366234756097557</v>
      </c>
      <c r="W244" s="51">
        <f t="shared" si="17"/>
        <v>-0.91999999999999993</v>
      </c>
      <c r="X244" s="51">
        <f t="shared" si="18"/>
        <v>-2.8856935975609752</v>
      </c>
      <c r="Y244" s="49">
        <f t="shared" si="19"/>
        <v>25.212000000000007</v>
      </c>
      <c r="Z244" s="9">
        <f t="shared" si="20"/>
        <v>11.163153201219515</v>
      </c>
    </row>
    <row r="245" spans="1:26" ht="15" x14ac:dyDescent="0.2">
      <c r="A245" s="2" t="s">
        <v>456</v>
      </c>
      <c r="B245" s="2" t="s">
        <v>44</v>
      </c>
      <c r="C245" s="2">
        <v>45</v>
      </c>
      <c r="D245" s="2">
        <v>63</v>
      </c>
      <c r="E245" s="2">
        <v>13.2</v>
      </c>
      <c r="F245" s="2">
        <v>0.47899999999999998</v>
      </c>
      <c r="G245" s="2">
        <v>0.51300000000000001</v>
      </c>
      <c r="H245" s="2">
        <v>0.68400000000000005</v>
      </c>
      <c r="I245" s="2">
        <v>1.8</v>
      </c>
      <c r="J245" s="2">
        <v>0.4</v>
      </c>
      <c r="K245" s="2">
        <v>0.3</v>
      </c>
      <c r="L245" s="2">
        <v>0.2</v>
      </c>
      <c r="M245" s="2">
        <v>0.4</v>
      </c>
      <c r="N245" s="2">
        <v>1</v>
      </c>
      <c r="O245" s="2">
        <v>4.0999999999999996</v>
      </c>
      <c r="P245" s="2">
        <v>0.63900000000000001</v>
      </c>
      <c r="Q245" s="2">
        <v>12.4</v>
      </c>
      <c r="R245" s="2">
        <v>1.6</v>
      </c>
      <c r="S245" s="2">
        <v>-1.4</v>
      </c>
      <c r="T245" s="2">
        <v>0.1</v>
      </c>
      <c r="U245" s="5">
        <v>7</v>
      </c>
      <c r="V245" s="51">
        <f t="shared" si="16"/>
        <v>1.1789451219512193</v>
      </c>
      <c r="W245" s="51">
        <f t="shared" si="17"/>
        <v>2.08</v>
      </c>
      <c r="X245" s="51">
        <f t="shared" si="18"/>
        <v>2.452205853658536</v>
      </c>
      <c r="Y245" s="49">
        <f t="shared" si="19"/>
        <v>13.809348</v>
      </c>
      <c r="Z245" s="9">
        <f t="shared" si="20"/>
        <v>8.1307769268292684</v>
      </c>
    </row>
    <row r="246" spans="1:26" ht="15" x14ac:dyDescent="0.2">
      <c r="A246" s="2" t="s">
        <v>275</v>
      </c>
      <c r="B246" s="2" t="s">
        <v>18</v>
      </c>
      <c r="C246" s="2">
        <v>45</v>
      </c>
      <c r="D246" s="2">
        <v>47</v>
      </c>
      <c r="E246" s="2">
        <v>13.5</v>
      </c>
      <c r="F246" s="2">
        <v>0.41599999999999998</v>
      </c>
      <c r="G246" s="2">
        <v>0.34200000000000003</v>
      </c>
      <c r="H246" s="2">
        <v>0.89100000000000001</v>
      </c>
      <c r="I246" s="2">
        <v>2.2999999999999998</v>
      </c>
      <c r="J246" s="2">
        <v>0.9</v>
      </c>
      <c r="K246" s="2">
        <v>0.4</v>
      </c>
      <c r="L246" s="2">
        <v>0.1</v>
      </c>
      <c r="M246" s="2">
        <v>0.6</v>
      </c>
      <c r="N246" s="2">
        <v>1.1000000000000001</v>
      </c>
      <c r="O246" s="2">
        <v>6.3</v>
      </c>
      <c r="P246" s="2">
        <v>0.53800000000000003</v>
      </c>
      <c r="Q246" s="2">
        <v>20.5</v>
      </c>
      <c r="R246" s="2">
        <v>1.6</v>
      </c>
      <c r="S246" s="2">
        <v>-1.6</v>
      </c>
      <c r="T246" s="2">
        <v>0.1</v>
      </c>
      <c r="U246" s="5">
        <v>4</v>
      </c>
      <c r="V246" s="51">
        <f t="shared" si="16"/>
        <v>1.4871093750000002</v>
      </c>
      <c r="W246" s="51">
        <f t="shared" si="17"/>
        <v>1.4800000000000002</v>
      </c>
      <c r="X246" s="51">
        <f t="shared" si="18"/>
        <v>2.2009218750000006</v>
      </c>
      <c r="Y246" s="49">
        <f t="shared" si="19"/>
        <v>13.722872000000001</v>
      </c>
      <c r="Z246" s="9">
        <f t="shared" si="20"/>
        <v>7.9618969375000006</v>
      </c>
    </row>
    <row r="247" spans="1:26" ht="15" x14ac:dyDescent="0.2">
      <c r="A247" s="2" t="s">
        <v>745</v>
      </c>
      <c r="B247" s="2" t="s">
        <v>29</v>
      </c>
      <c r="C247" s="2">
        <v>51</v>
      </c>
      <c r="D247" s="2">
        <v>48</v>
      </c>
      <c r="E247" s="2">
        <v>12.9</v>
      </c>
      <c r="F247" s="2">
        <v>0.49</v>
      </c>
      <c r="G247" s="2"/>
      <c r="H247" s="2">
        <v>0.84</v>
      </c>
      <c r="I247" s="2">
        <v>4</v>
      </c>
      <c r="J247" s="2">
        <v>0.3</v>
      </c>
      <c r="K247" s="2">
        <v>0.2</v>
      </c>
      <c r="L247" s="2">
        <v>0.5</v>
      </c>
      <c r="M247" s="2">
        <v>0.5</v>
      </c>
      <c r="N247" s="2">
        <v>1.9</v>
      </c>
      <c r="O247" s="2">
        <v>3.5</v>
      </c>
      <c r="P247" s="2">
        <v>0.52200000000000002</v>
      </c>
      <c r="Q247" s="2">
        <v>13.4</v>
      </c>
      <c r="R247" s="2">
        <v>1.6</v>
      </c>
      <c r="S247" s="2">
        <v>-1.8</v>
      </c>
      <c r="T247" s="2">
        <v>0</v>
      </c>
      <c r="U247" s="5">
        <v>7</v>
      </c>
      <c r="V247" s="51">
        <f t="shared" si="16"/>
        <v>1.0751048780487804</v>
      </c>
      <c r="W247" s="51">
        <f t="shared" si="17"/>
        <v>2.04</v>
      </c>
      <c r="X247" s="51">
        <f t="shared" si="18"/>
        <v>2.1932139512195121</v>
      </c>
      <c r="Y247" s="49">
        <f t="shared" si="19"/>
        <v>13.011839999999998</v>
      </c>
      <c r="Z247" s="9">
        <f t="shared" si="20"/>
        <v>7.6025269756097549</v>
      </c>
    </row>
    <row r="248" spans="1:26" ht="15" x14ac:dyDescent="0.2">
      <c r="A248" s="2" t="s">
        <v>396</v>
      </c>
      <c r="B248" s="2" t="s">
        <v>22</v>
      </c>
      <c r="C248" s="2">
        <v>53</v>
      </c>
      <c r="D248" s="2">
        <v>62</v>
      </c>
      <c r="E248" s="2">
        <v>24.9</v>
      </c>
      <c r="F248" s="2">
        <v>0.41</v>
      </c>
      <c r="G248" s="2">
        <v>0.34200000000000003</v>
      </c>
      <c r="H248" s="2">
        <v>0.67200000000000004</v>
      </c>
      <c r="I248" s="2">
        <v>3.6</v>
      </c>
      <c r="J248" s="2">
        <v>2.2000000000000002</v>
      </c>
      <c r="K248" s="2">
        <v>1.3</v>
      </c>
      <c r="L248" s="2">
        <v>0.3</v>
      </c>
      <c r="M248" s="2">
        <v>1.5</v>
      </c>
      <c r="N248" s="2">
        <v>2.2000000000000002</v>
      </c>
      <c r="O248" s="2">
        <v>8</v>
      </c>
      <c r="P248" s="2">
        <v>0.497</v>
      </c>
      <c r="Q248" s="2">
        <v>17.399999999999999</v>
      </c>
      <c r="R248" s="2">
        <v>1.5</v>
      </c>
      <c r="S248" s="2">
        <v>-0.4</v>
      </c>
      <c r="T248" s="2">
        <v>0.6</v>
      </c>
      <c r="U248" s="5">
        <v>-9</v>
      </c>
      <c r="V248" s="51">
        <f t="shared" si="16"/>
        <v>3.6171045731707312</v>
      </c>
      <c r="W248" s="51">
        <f t="shared" si="17"/>
        <v>-0.96</v>
      </c>
      <c r="X248" s="51">
        <f t="shared" si="18"/>
        <v>-3.4724203902439017</v>
      </c>
      <c r="Y248" s="49">
        <f t="shared" si="19"/>
        <v>31.486080000000001</v>
      </c>
      <c r="Z248" s="9">
        <f t="shared" si="20"/>
        <v>14.00682980487805</v>
      </c>
    </row>
    <row r="249" spans="1:26" ht="15" x14ac:dyDescent="0.2">
      <c r="A249" s="2" t="s">
        <v>412</v>
      </c>
      <c r="B249" s="2" t="s">
        <v>42</v>
      </c>
      <c r="C249" s="2">
        <v>46</v>
      </c>
      <c r="D249" s="2">
        <v>52</v>
      </c>
      <c r="E249" s="2">
        <v>14.1</v>
      </c>
      <c r="F249" s="2">
        <v>0.4</v>
      </c>
      <c r="G249" s="2">
        <v>0.375</v>
      </c>
      <c r="H249" s="2">
        <v>0.72899999999999998</v>
      </c>
      <c r="I249" s="2">
        <v>1.7</v>
      </c>
      <c r="J249" s="2">
        <v>1.1000000000000001</v>
      </c>
      <c r="K249" s="2">
        <v>0.8</v>
      </c>
      <c r="L249" s="2">
        <v>0.2</v>
      </c>
      <c r="M249" s="2">
        <v>0.7</v>
      </c>
      <c r="N249" s="2">
        <v>1.5</v>
      </c>
      <c r="O249" s="2">
        <v>3.9</v>
      </c>
      <c r="P249" s="2">
        <v>0.53400000000000003</v>
      </c>
      <c r="Q249" s="2">
        <v>13.9</v>
      </c>
      <c r="R249" s="2">
        <v>1.5</v>
      </c>
      <c r="S249" s="2">
        <v>0.8</v>
      </c>
      <c r="T249" s="2">
        <v>0.5</v>
      </c>
      <c r="U249" s="5">
        <v>2</v>
      </c>
      <c r="V249" s="51">
        <f t="shared" si="16"/>
        <v>1.1910774390243903</v>
      </c>
      <c r="W249" s="51">
        <f t="shared" si="17"/>
        <v>1.2000000000000002</v>
      </c>
      <c r="X249" s="51">
        <f t="shared" si="18"/>
        <v>1.4292929268292687</v>
      </c>
      <c r="Y249" s="49">
        <f t="shared" si="19"/>
        <v>13.671008000000002</v>
      </c>
      <c r="Z249" s="9">
        <f t="shared" si="20"/>
        <v>7.550150463414635</v>
      </c>
    </row>
    <row r="250" spans="1:26" ht="15" x14ac:dyDescent="0.2">
      <c r="A250" s="2" t="s">
        <v>594</v>
      </c>
      <c r="B250" s="2" t="s">
        <v>22</v>
      </c>
      <c r="C250" s="2">
        <v>53</v>
      </c>
      <c r="D250" s="2">
        <v>57</v>
      </c>
      <c r="E250" s="2">
        <v>11.7</v>
      </c>
      <c r="F250" s="2">
        <v>0.36799999999999999</v>
      </c>
      <c r="G250" s="2">
        <v>0.36</v>
      </c>
      <c r="H250" s="2">
        <v>0.84799999999999998</v>
      </c>
      <c r="I250" s="2">
        <v>1.1000000000000001</v>
      </c>
      <c r="J250" s="2">
        <v>0.4</v>
      </c>
      <c r="K250" s="2">
        <v>0.2</v>
      </c>
      <c r="L250" s="2">
        <v>0.1</v>
      </c>
      <c r="M250" s="2">
        <v>0.2</v>
      </c>
      <c r="N250" s="2">
        <v>1.2</v>
      </c>
      <c r="O250" s="2">
        <v>4.4000000000000004</v>
      </c>
      <c r="P250" s="2">
        <v>0.56499999999999995</v>
      </c>
      <c r="Q250" s="2">
        <v>15.8</v>
      </c>
      <c r="R250" s="2">
        <v>1.5</v>
      </c>
      <c r="S250" s="2">
        <v>-1.4</v>
      </c>
      <c r="T250" s="2">
        <v>0.1</v>
      </c>
      <c r="U250" s="5">
        <v>7</v>
      </c>
      <c r="V250" s="51">
        <f t="shared" si="16"/>
        <v>1.4188568597560975</v>
      </c>
      <c r="W250" s="51">
        <f t="shared" si="17"/>
        <v>2.04</v>
      </c>
      <c r="X250" s="51">
        <f t="shared" si="18"/>
        <v>2.8944679939024391</v>
      </c>
      <c r="Y250" s="49">
        <f t="shared" si="19"/>
        <v>8.9056800000000003</v>
      </c>
      <c r="Z250" s="9">
        <f t="shared" si="20"/>
        <v>5.9000739969512193</v>
      </c>
    </row>
    <row r="251" spans="1:26" ht="15" x14ac:dyDescent="0.2">
      <c r="A251" s="2" t="s">
        <v>722</v>
      </c>
      <c r="B251" s="2" t="s">
        <v>20</v>
      </c>
      <c r="C251" s="2">
        <v>60</v>
      </c>
      <c r="D251" s="2">
        <v>63</v>
      </c>
      <c r="E251" s="2">
        <v>16.5</v>
      </c>
      <c r="F251" s="2">
        <v>0.36499999999999999</v>
      </c>
      <c r="G251" s="2">
        <v>0.30099999999999999</v>
      </c>
      <c r="H251" s="2">
        <v>0.71499999999999997</v>
      </c>
      <c r="I251" s="2">
        <v>3</v>
      </c>
      <c r="J251" s="2">
        <v>0.8</v>
      </c>
      <c r="K251" s="2">
        <v>0.3</v>
      </c>
      <c r="L251" s="2">
        <v>0.2</v>
      </c>
      <c r="M251" s="2">
        <v>0.8</v>
      </c>
      <c r="N251" s="2">
        <v>2.1</v>
      </c>
      <c r="O251" s="2">
        <v>5.7</v>
      </c>
      <c r="P251" s="2">
        <v>0.50800000000000001</v>
      </c>
      <c r="Q251" s="2">
        <v>17.600000000000001</v>
      </c>
      <c r="R251" s="2">
        <v>1.5</v>
      </c>
      <c r="S251" s="2">
        <v>-2.7</v>
      </c>
      <c r="T251" s="2">
        <v>-0.2</v>
      </c>
      <c r="U251" s="5">
        <v>-4</v>
      </c>
      <c r="V251" s="51">
        <f t="shared" si="16"/>
        <v>2.7889024390243904</v>
      </c>
      <c r="W251" s="51">
        <f t="shared" si="17"/>
        <v>-0.28000000000000003</v>
      </c>
      <c r="X251" s="51">
        <f t="shared" si="18"/>
        <v>-0.78089268292682934</v>
      </c>
      <c r="Y251" s="49">
        <f t="shared" si="19"/>
        <v>15.864911999999997</v>
      </c>
      <c r="Z251" s="9">
        <f t="shared" si="20"/>
        <v>7.5420096585365837</v>
      </c>
    </row>
    <row r="252" spans="1:26" ht="15" x14ac:dyDescent="0.2">
      <c r="A252" s="2" t="s">
        <v>377</v>
      </c>
      <c r="B252" s="2" t="s">
        <v>45</v>
      </c>
      <c r="C252" s="2">
        <v>56</v>
      </c>
      <c r="D252" s="2">
        <v>76</v>
      </c>
      <c r="E252" s="2">
        <v>20.6</v>
      </c>
      <c r="F252" s="2">
        <v>0.40899999999999997</v>
      </c>
      <c r="G252" s="2">
        <v>0.29799999999999999</v>
      </c>
      <c r="H252" s="2">
        <v>0.67500000000000004</v>
      </c>
      <c r="I252" s="2">
        <v>2</v>
      </c>
      <c r="J252" s="2">
        <v>2</v>
      </c>
      <c r="K252" s="2">
        <v>0.6</v>
      </c>
      <c r="L252" s="2">
        <v>0.2</v>
      </c>
      <c r="M252" s="2">
        <v>0.9</v>
      </c>
      <c r="N252" s="2">
        <v>1.9</v>
      </c>
      <c r="O252" s="2">
        <v>7</v>
      </c>
      <c r="P252" s="2">
        <v>0.48099999999999998</v>
      </c>
      <c r="Q252" s="2">
        <v>17.899999999999999</v>
      </c>
      <c r="R252" s="2">
        <v>1.5</v>
      </c>
      <c r="S252" s="2">
        <v>-2.9</v>
      </c>
      <c r="T252" s="2">
        <v>-0.4</v>
      </c>
      <c r="U252" s="5">
        <v>-9</v>
      </c>
      <c r="V252" s="51">
        <f t="shared" si="16"/>
        <v>3.9871886178861784</v>
      </c>
      <c r="W252" s="51">
        <f t="shared" si="17"/>
        <v>-1.3599999999999999</v>
      </c>
      <c r="X252" s="51">
        <f t="shared" si="18"/>
        <v>-5.4225765203252019</v>
      </c>
      <c r="Y252" s="49">
        <f t="shared" si="19"/>
        <v>25.435679999999998</v>
      </c>
      <c r="Z252" s="9">
        <f t="shared" si="20"/>
        <v>10.006551739837398</v>
      </c>
    </row>
    <row r="253" spans="1:26" ht="15" x14ac:dyDescent="0.2">
      <c r="A253" s="2" t="s">
        <v>319</v>
      </c>
      <c r="B253" s="2" t="s">
        <v>24</v>
      </c>
      <c r="C253" s="2">
        <v>55</v>
      </c>
      <c r="D253" s="2">
        <v>51</v>
      </c>
      <c r="E253" s="2">
        <v>15.7</v>
      </c>
      <c r="F253" s="2">
        <v>0.38100000000000001</v>
      </c>
      <c r="G253" s="2">
        <v>0.34100000000000003</v>
      </c>
      <c r="H253" s="2">
        <v>0.82499999999999996</v>
      </c>
      <c r="I253" s="2">
        <v>1.5</v>
      </c>
      <c r="J253" s="2">
        <v>1.7</v>
      </c>
      <c r="K253" s="2">
        <v>0.5</v>
      </c>
      <c r="L253" s="2">
        <v>0</v>
      </c>
      <c r="M253" s="2">
        <v>0.7</v>
      </c>
      <c r="N253" s="2">
        <v>1.1000000000000001</v>
      </c>
      <c r="O253" s="2">
        <v>6.9</v>
      </c>
      <c r="P253" s="2">
        <v>0.496</v>
      </c>
      <c r="Q253" s="2">
        <v>22.1</v>
      </c>
      <c r="R253" s="2">
        <v>1.4</v>
      </c>
      <c r="S253" s="2">
        <v>-0.7</v>
      </c>
      <c r="T253" s="2">
        <v>0.3</v>
      </c>
      <c r="U253" s="5">
        <v>-2</v>
      </c>
      <c r="V253" s="51">
        <f t="shared" si="16"/>
        <v>2.4726901676829267</v>
      </c>
      <c r="W253" s="51">
        <f t="shared" si="17"/>
        <v>0.27999999999999992</v>
      </c>
      <c r="X253" s="51">
        <f t="shared" si="18"/>
        <v>0.69235324695121925</v>
      </c>
      <c r="Y253" s="49">
        <f t="shared" si="19"/>
        <v>15.243696000000005</v>
      </c>
      <c r="Z253" s="9">
        <f t="shared" si="20"/>
        <v>7.9680246234756122</v>
      </c>
    </row>
    <row r="254" spans="1:26" ht="15" x14ac:dyDescent="0.2">
      <c r="A254" s="2" t="s">
        <v>721</v>
      </c>
      <c r="B254" s="2" t="s">
        <v>46</v>
      </c>
      <c r="C254" s="2">
        <v>18</v>
      </c>
      <c r="D254" s="2">
        <v>41</v>
      </c>
      <c r="E254" s="2">
        <v>13.2</v>
      </c>
      <c r="F254" s="2">
        <v>0.51300000000000001</v>
      </c>
      <c r="G254" s="2">
        <v>0</v>
      </c>
      <c r="H254" s="2">
        <v>0.48099999999999998</v>
      </c>
      <c r="I254" s="2">
        <v>4.3</v>
      </c>
      <c r="J254" s="2">
        <v>0.7</v>
      </c>
      <c r="K254" s="2">
        <v>0.4</v>
      </c>
      <c r="L254" s="2">
        <v>0.4</v>
      </c>
      <c r="M254" s="2">
        <v>0.4</v>
      </c>
      <c r="N254" s="2">
        <v>2.2999999999999998</v>
      </c>
      <c r="O254" s="2">
        <v>2.2999999999999998</v>
      </c>
      <c r="P254" s="2">
        <v>0.51700000000000002</v>
      </c>
      <c r="Q254" s="2">
        <v>8.6</v>
      </c>
      <c r="R254" s="2">
        <v>1.4</v>
      </c>
      <c r="S254" s="2">
        <v>-0.7</v>
      </c>
      <c r="T254" s="2">
        <v>0.2</v>
      </c>
      <c r="U254" s="5">
        <v>13</v>
      </c>
      <c r="V254" s="51">
        <f t="shared" si="16"/>
        <v>0.21284999999999998</v>
      </c>
      <c r="W254" s="51">
        <f t="shared" si="17"/>
        <v>3.24</v>
      </c>
      <c r="X254" s="51">
        <f t="shared" si="18"/>
        <v>0.68963399999999997</v>
      </c>
      <c r="Y254" s="49">
        <f t="shared" si="19"/>
        <v>11.642523999999998</v>
      </c>
      <c r="Z254" s="9">
        <f t="shared" si="20"/>
        <v>6.166078999999999</v>
      </c>
    </row>
    <row r="255" spans="1:26" ht="15" x14ac:dyDescent="0.2">
      <c r="A255" s="2" t="s">
        <v>697</v>
      </c>
      <c r="B255" s="2" t="s">
        <v>38</v>
      </c>
      <c r="C255" s="2">
        <v>29</v>
      </c>
      <c r="D255" s="2">
        <v>68</v>
      </c>
      <c r="E255" s="2">
        <v>21.1</v>
      </c>
      <c r="F255" s="2">
        <v>0.438</v>
      </c>
      <c r="G255" s="2">
        <v>0.30599999999999999</v>
      </c>
      <c r="H255" s="2">
        <v>0.67900000000000005</v>
      </c>
      <c r="I255" s="2">
        <v>2.6</v>
      </c>
      <c r="J255" s="2">
        <v>2.8</v>
      </c>
      <c r="K255" s="2">
        <v>0.7</v>
      </c>
      <c r="L255" s="2">
        <v>0.2</v>
      </c>
      <c r="M255" s="2">
        <v>1.3</v>
      </c>
      <c r="N255" s="2">
        <v>1.4</v>
      </c>
      <c r="O255" s="2">
        <v>7.4</v>
      </c>
      <c r="P255" s="2">
        <v>0.496</v>
      </c>
      <c r="Q255" s="2">
        <v>18.2</v>
      </c>
      <c r="R255" s="2">
        <v>1.4</v>
      </c>
      <c r="S255" s="2">
        <v>-1.7</v>
      </c>
      <c r="T255" s="2">
        <v>0.1</v>
      </c>
      <c r="U255" s="5">
        <v>-9</v>
      </c>
      <c r="V255" s="51">
        <f t="shared" si="16"/>
        <v>1.9240026422764227</v>
      </c>
      <c r="W255" s="51">
        <f t="shared" si="17"/>
        <v>-1.2000000000000002</v>
      </c>
      <c r="X255" s="51">
        <f t="shared" si="18"/>
        <v>-2.3088031707317076</v>
      </c>
      <c r="Y255" s="49">
        <f t="shared" si="19"/>
        <v>29.893887999999997</v>
      </c>
      <c r="Z255" s="9">
        <f t="shared" si="20"/>
        <v>13.792542414634145</v>
      </c>
    </row>
    <row r="256" spans="1:26" ht="15" x14ac:dyDescent="0.2">
      <c r="A256" s="2" t="s">
        <v>715</v>
      </c>
      <c r="B256" s="2" t="s">
        <v>33</v>
      </c>
      <c r="C256" s="2">
        <v>50</v>
      </c>
      <c r="D256" s="2">
        <v>64</v>
      </c>
      <c r="E256" s="2">
        <v>10.6</v>
      </c>
      <c r="F256" s="2">
        <v>0.41399999999999998</v>
      </c>
      <c r="G256" s="2">
        <v>0.376</v>
      </c>
      <c r="H256" s="2">
        <v>0.57099999999999995</v>
      </c>
      <c r="I256" s="2">
        <v>2.2999999999999998</v>
      </c>
      <c r="J256" s="2">
        <v>0.3</v>
      </c>
      <c r="K256" s="2">
        <v>0.2</v>
      </c>
      <c r="L256" s="2">
        <v>0.3</v>
      </c>
      <c r="M256" s="2">
        <v>0.4</v>
      </c>
      <c r="N256" s="2">
        <v>1</v>
      </c>
      <c r="O256" s="2">
        <v>6.3</v>
      </c>
      <c r="P256" s="2">
        <v>0.53400000000000003</v>
      </c>
      <c r="Q256" s="2">
        <v>26.7</v>
      </c>
      <c r="R256" s="2">
        <v>1.4</v>
      </c>
      <c r="S256" s="2">
        <v>-1.8</v>
      </c>
      <c r="T256" s="2">
        <v>0</v>
      </c>
      <c r="U256" s="5">
        <v>-1</v>
      </c>
      <c r="V256" s="51">
        <f t="shared" si="16"/>
        <v>2.3009756097560974</v>
      </c>
      <c r="W256" s="51">
        <f t="shared" si="17"/>
        <v>0.35999999999999993</v>
      </c>
      <c r="X256" s="51">
        <f t="shared" si="18"/>
        <v>0.82835121951219493</v>
      </c>
      <c r="Y256" s="49">
        <f t="shared" si="19"/>
        <v>17.085952000000002</v>
      </c>
      <c r="Z256" s="9">
        <f t="shared" si="20"/>
        <v>8.9571516097560995</v>
      </c>
    </row>
    <row r="257" spans="1:26" ht="15" x14ac:dyDescent="0.2">
      <c r="A257" s="2" t="s">
        <v>738</v>
      </c>
      <c r="B257" s="2" t="s">
        <v>45</v>
      </c>
      <c r="C257" s="2">
        <v>56</v>
      </c>
      <c r="D257" s="2">
        <v>74</v>
      </c>
      <c r="E257" s="2">
        <v>12.2</v>
      </c>
      <c r="F257" s="2">
        <v>0.45900000000000002</v>
      </c>
      <c r="G257" s="2">
        <v>0</v>
      </c>
      <c r="H257" s="2">
        <v>0.63200000000000001</v>
      </c>
      <c r="I257" s="2">
        <v>2.2999999999999998</v>
      </c>
      <c r="J257" s="2">
        <v>0.5</v>
      </c>
      <c r="K257" s="2">
        <v>0.6</v>
      </c>
      <c r="L257" s="2">
        <v>0.3</v>
      </c>
      <c r="M257" s="2">
        <v>0.5</v>
      </c>
      <c r="N257" s="2">
        <v>1.8</v>
      </c>
      <c r="O257" s="2">
        <v>4</v>
      </c>
      <c r="P257" s="2">
        <v>0.495</v>
      </c>
      <c r="Q257" s="2">
        <v>16.7</v>
      </c>
      <c r="R257" s="2">
        <v>1.4</v>
      </c>
      <c r="S257" s="2">
        <v>-2.5</v>
      </c>
      <c r="T257" s="2">
        <v>-0.1</v>
      </c>
      <c r="U257" s="5">
        <v>-4</v>
      </c>
      <c r="V257" s="51">
        <f t="shared" si="16"/>
        <v>2.1450674796747968</v>
      </c>
      <c r="W257" s="51">
        <f t="shared" si="17"/>
        <v>-0.28000000000000014</v>
      </c>
      <c r="X257" s="51">
        <f t="shared" si="18"/>
        <v>-0.60061889430894344</v>
      </c>
      <c r="Y257" s="49">
        <f t="shared" si="19"/>
        <v>17.434399999999997</v>
      </c>
      <c r="Z257" s="9">
        <f t="shared" si="20"/>
        <v>8.4168905528455262</v>
      </c>
    </row>
    <row r="258" spans="1:26" ht="15" x14ac:dyDescent="0.2">
      <c r="A258" s="2" t="s">
        <v>767</v>
      </c>
      <c r="B258" s="2" t="s">
        <v>37</v>
      </c>
      <c r="C258" s="2">
        <v>33</v>
      </c>
      <c r="D258" s="2">
        <v>61</v>
      </c>
      <c r="E258" s="2">
        <v>14.4</v>
      </c>
      <c r="F258" s="2">
        <v>0.42199999999999999</v>
      </c>
      <c r="G258" s="2"/>
      <c r="H258" s="2">
        <v>0.57699999999999996</v>
      </c>
      <c r="I258" s="2">
        <v>3.3</v>
      </c>
      <c r="J258" s="2">
        <v>0.3</v>
      </c>
      <c r="K258" s="2">
        <v>0.3</v>
      </c>
      <c r="L258" s="2">
        <v>0.7</v>
      </c>
      <c r="M258" s="2">
        <v>0.5</v>
      </c>
      <c r="N258" s="2">
        <v>1.6</v>
      </c>
      <c r="O258" s="2">
        <v>3.3</v>
      </c>
      <c r="P258" s="2">
        <v>0.45500000000000002</v>
      </c>
      <c r="Q258" s="2">
        <v>13.1</v>
      </c>
      <c r="R258" s="2">
        <v>1.4</v>
      </c>
      <c r="S258" s="2">
        <v>-2.6</v>
      </c>
      <c r="T258" s="2">
        <v>-0.1</v>
      </c>
      <c r="U258" s="5">
        <v>-4</v>
      </c>
      <c r="V258" s="51">
        <f t="shared" ref="V258:V321" si="21">C258*(E258/48*D258/82*Q258/100)</f>
        <v>0.96476707317073163</v>
      </c>
      <c r="W258" s="51">
        <f t="shared" ref="W258:W321" si="22">R258*0.4+T258*0.4+U258*0.2</f>
        <v>-0.28000000000000014</v>
      </c>
      <c r="X258" s="51">
        <f t="shared" ref="X258:X321" si="23">V258*W258</f>
        <v>-0.27013478048780498</v>
      </c>
      <c r="Y258" s="49">
        <f t="shared" ref="Y258:Y321" si="24">D258*(O258*P258+1.5*J258+1.2*I258+3*(K258+L258)-M258-N258)/25</f>
        <v>16.620060000000002</v>
      </c>
      <c r="Z258" s="9">
        <f t="shared" ref="Z258:Z321" si="25">0.5*(X258)+0.5*(Y258)</f>
        <v>8.1749626097560988</v>
      </c>
    </row>
    <row r="259" spans="1:26" ht="15" x14ac:dyDescent="0.2">
      <c r="A259" s="2" t="s">
        <v>214</v>
      </c>
      <c r="B259" s="2" t="s">
        <v>21</v>
      </c>
      <c r="C259" s="2">
        <v>37</v>
      </c>
      <c r="D259" s="2">
        <v>62</v>
      </c>
      <c r="E259" s="2">
        <v>16</v>
      </c>
      <c r="F259" s="2">
        <v>0.44800000000000001</v>
      </c>
      <c r="G259" s="2">
        <v>0.2</v>
      </c>
      <c r="H259" s="2">
        <v>0.70299999999999996</v>
      </c>
      <c r="I259" s="2">
        <v>4.2</v>
      </c>
      <c r="J259" s="2">
        <v>0.7</v>
      </c>
      <c r="K259" s="2">
        <v>0.3</v>
      </c>
      <c r="L259" s="2">
        <v>0.2</v>
      </c>
      <c r="M259" s="2">
        <v>0.7</v>
      </c>
      <c r="N259" s="2">
        <v>1.8</v>
      </c>
      <c r="O259" s="2">
        <v>4.2</v>
      </c>
      <c r="P259" s="2">
        <v>0.48799999999999999</v>
      </c>
      <c r="Q259" s="2">
        <v>14.6</v>
      </c>
      <c r="R259" s="2">
        <v>1.4</v>
      </c>
      <c r="S259" s="2">
        <v>-3.4</v>
      </c>
      <c r="T259" s="2">
        <v>-0.4</v>
      </c>
      <c r="U259" s="5">
        <v>-4</v>
      </c>
      <c r="V259" s="51">
        <f t="shared" si="21"/>
        <v>1.3614796747967479</v>
      </c>
      <c r="W259" s="51">
        <f t="shared" si="22"/>
        <v>-0.40000000000000013</v>
      </c>
      <c r="X259" s="51">
        <f t="shared" si="23"/>
        <v>-0.54459186991869935</v>
      </c>
      <c r="Y259" s="49">
        <f t="shared" si="24"/>
        <v>17.706208</v>
      </c>
      <c r="Z259" s="9">
        <f t="shared" si="25"/>
        <v>8.5808080650406495</v>
      </c>
    </row>
    <row r="260" spans="1:26" ht="15" x14ac:dyDescent="0.2">
      <c r="A260" s="2" t="s">
        <v>476</v>
      </c>
      <c r="B260" s="2" t="s">
        <v>26</v>
      </c>
      <c r="C260" s="2">
        <v>38</v>
      </c>
      <c r="D260" s="2">
        <v>38</v>
      </c>
      <c r="E260" s="2">
        <v>7</v>
      </c>
      <c r="F260" s="2">
        <v>0.55200000000000005</v>
      </c>
      <c r="G260" s="2">
        <v>0.4</v>
      </c>
      <c r="H260" s="2">
        <v>0.82799999999999996</v>
      </c>
      <c r="I260" s="2">
        <v>1.9</v>
      </c>
      <c r="J260" s="2">
        <v>0.3</v>
      </c>
      <c r="K260" s="2">
        <v>0.3</v>
      </c>
      <c r="L260" s="2">
        <v>0.3</v>
      </c>
      <c r="M260" s="2">
        <v>0.1</v>
      </c>
      <c r="N260" s="2">
        <v>0.8</v>
      </c>
      <c r="O260" s="2">
        <v>2.4</v>
      </c>
      <c r="P260" s="2">
        <v>0.63600000000000001</v>
      </c>
      <c r="Q260" s="2">
        <v>13.1</v>
      </c>
      <c r="R260" s="2">
        <v>1.3</v>
      </c>
      <c r="S260" s="2">
        <v>3.5</v>
      </c>
      <c r="T260" s="2">
        <v>0.4</v>
      </c>
      <c r="U260" s="5">
        <v>38</v>
      </c>
      <c r="V260" s="51">
        <f t="shared" si="21"/>
        <v>0.33641971544715443</v>
      </c>
      <c r="W260" s="51">
        <f t="shared" si="22"/>
        <v>8.2800000000000011</v>
      </c>
      <c r="X260" s="51">
        <f t="shared" si="23"/>
        <v>2.7855552439024391</v>
      </c>
      <c r="Y260" s="49">
        <f t="shared" si="24"/>
        <v>7.8377279999999994</v>
      </c>
      <c r="Z260" s="9">
        <f t="shared" si="25"/>
        <v>5.3116416219512192</v>
      </c>
    </row>
    <row r="261" spans="1:26" ht="15" x14ac:dyDescent="0.2">
      <c r="A261" s="2" t="s">
        <v>182</v>
      </c>
      <c r="B261" s="2" t="s">
        <v>28</v>
      </c>
      <c r="C261" s="2">
        <v>17</v>
      </c>
      <c r="D261" s="2">
        <v>45</v>
      </c>
      <c r="E261" s="2">
        <v>32.4</v>
      </c>
      <c r="F261" s="2">
        <v>0.39900000000000002</v>
      </c>
      <c r="G261" s="2">
        <v>0.35199999999999998</v>
      </c>
      <c r="H261" s="2">
        <v>0.80800000000000005</v>
      </c>
      <c r="I261" s="2">
        <v>4.2</v>
      </c>
      <c r="J261" s="2">
        <v>3.3</v>
      </c>
      <c r="K261" s="2">
        <v>1.2</v>
      </c>
      <c r="L261" s="2">
        <v>0.3</v>
      </c>
      <c r="M261" s="2">
        <v>1.4</v>
      </c>
      <c r="N261" s="2">
        <v>2.9</v>
      </c>
      <c r="O261" s="2">
        <v>11.8</v>
      </c>
      <c r="P261" s="2">
        <v>0.48899999999999999</v>
      </c>
      <c r="Q261" s="2">
        <v>19.2</v>
      </c>
      <c r="R261" s="2">
        <v>1.3</v>
      </c>
      <c r="S261" s="2">
        <v>-1.1000000000000001</v>
      </c>
      <c r="T261" s="2">
        <v>0.3</v>
      </c>
      <c r="U261" s="5">
        <v>-10</v>
      </c>
      <c r="V261" s="51">
        <f t="shared" si="21"/>
        <v>1.2090731707317071</v>
      </c>
      <c r="W261" s="51">
        <f t="shared" si="22"/>
        <v>-1.3599999999999999</v>
      </c>
      <c r="X261" s="51">
        <f t="shared" si="23"/>
        <v>-1.6443395121951214</v>
      </c>
      <c r="Y261" s="49">
        <f t="shared" si="24"/>
        <v>28.728359999999999</v>
      </c>
      <c r="Z261" s="9">
        <f t="shared" si="25"/>
        <v>13.542010243902439</v>
      </c>
    </row>
    <row r="262" spans="1:26" ht="15" x14ac:dyDescent="0.2">
      <c r="A262" s="2" t="s">
        <v>134</v>
      </c>
      <c r="B262" s="2" t="s">
        <v>29</v>
      </c>
      <c r="C262" s="2">
        <v>51</v>
      </c>
      <c r="D262" s="2">
        <v>51</v>
      </c>
      <c r="E262" s="2">
        <v>13.4</v>
      </c>
      <c r="F262" s="2">
        <v>0.41199999999999998</v>
      </c>
      <c r="G262" s="2">
        <v>0.35299999999999998</v>
      </c>
      <c r="H262" s="2">
        <v>0.75</v>
      </c>
      <c r="I262" s="2">
        <v>1.4</v>
      </c>
      <c r="J262" s="2">
        <v>0.8</v>
      </c>
      <c r="K262" s="2">
        <v>0.4</v>
      </c>
      <c r="L262" s="2">
        <v>0.3</v>
      </c>
      <c r="M262" s="2">
        <v>0.3</v>
      </c>
      <c r="N262" s="2">
        <v>1.5</v>
      </c>
      <c r="O262" s="2">
        <v>3.3</v>
      </c>
      <c r="P262" s="2">
        <v>0.52500000000000002</v>
      </c>
      <c r="Q262" s="2">
        <v>11.5</v>
      </c>
      <c r="R262" s="2">
        <v>1.3</v>
      </c>
      <c r="S262" s="2">
        <v>-0.3</v>
      </c>
      <c r="T262" s="2">
        <v>0.3</v>
      </c>
      <c r="U262" s="5">
        <v>3</v>
      </c>
      <c r="V262" s="51">
        <f t="shared" si="21"/>
        <v>1.0183285060975611</v>
      </c>
      <c r="W262" s="51">
        <f t="shared" si="22"/>
        <v>1.2400000000000002</v>
      </c>
      <c r="X262" s="51">
        <f t="shared" si="23"/>
        <v>1.2627273475609759</v>
      </c>
      <c r="Y262" s="49">
        <f t="shared" si="24"/>
        <v>10.0215</v>
      </c>
      <c r="Z262" s="9">
        <f t="shared" si="25"/>
        <v>5.6421136737804876</v>
      </c>
    </row>
    <row r="263" spans="1:26" ht="15" x14ac:dyDescent="0.2">
      <c r="A263" s="2" t="s">
        <v>225</v>
      </c>
      <c r="B263" s="2" t="s">
        <v>43</v>
      </c>
      <c r="C263" s="2">
        <v>67</v>
      </c>
      <c r="D263" s="2">
        <v>59</v>
      </c>
      <c r="E263" s="2">
        <v>11.1</v>
      </c>
      <c r="F263" s="2">
        <v>0.38700000000000001</v>
      </c>
      <c r="G263" s="2">
        <v>0.32100000000000001</v>
      </c>
      <c r="H263" s="2">
        <v>0.82199999999999995</v>
      </c>
      <c r="I263" s="2">
        <v>1.2</v>
      </c>
      <c r="J263" s="2">
        <v>0.8</v>
      </c>
      <c r="K263" s="2">
        <v>0.7</v>
      </c>
      <c r="L263" s="2">
        <v>0.2</v>
      </c>
      <c r="M263" s="2">
        <v>0.5</v>
      </c>
      <c r="N263" s="2">
        <v>0.9</v>
      </c>
      <c r="O263" s="2">
        <v>4.3</v>
      </c>
      <c r="P263" s="2">
        <v>0.498</v>
      </c>
      <c r="Q263" s="2">
        <v>18.8</v>
      </c>
      <c r="R263" s="2">
        <v>1.3</v>
      </c>
      <c r="S263" s="2">
        <v>-1</v>
      </c>
      <c r="T263" s="2">
        <v>0.2</v>
      </c>
      <c r="U263" s="5">
        <v>-1</v>
      </c>
      <c r="V263" s="51">
        <f t="shared" si="21"/>
        <v>2.0958131097560972</v>
      </c>
      <c r="W263" s="51">
        <f t="shared" si="22"/>
        <v>0.40000000000000008</v>
      </c>
      <c r="X263" s="51">
        <f t="shared" si="23"/>
        <v>0.83832524390243901</v>
      </c>
      <c r="Y263" s="49">
        <f t="shared" si="24"/>
        <v>14.352103999999997</v>
      </c>
      <c r="Z263" s="9">
        <f t="shared" si="25"/>
        <v>7.595214621951218</v>
      </c>
    </row>
    <row r="264" spans="1:26" ht="15" x14ac:dyDescent="0.2">
      <c r="A264" s="2" t="s">
        <v>355</v>
      </c>
      <c r="B264" s="2" t="s">
        <v>32</v>
      </c>
      <c r="C264" s="2">
        <v>41</v>
      </c>
      <c r="D264" s="2">
        <v>25</v>
      </c>
      <c r="E264" s="2">
        <v>29.5</v>
      </c>
      <c r="F264" s="2">
        <v>0.49</v>
      </c>
      <c r="G264" s="2">
        <v>0.25</v>
      </c>
      <c r="H264" s="2">
        <v>0.69699999999999995</v>
      </c>
      <c r="I264" s="2">
        <v>5.5</v>
      </c>
      <c r="J264" s="2">
        <v>1.7</v>
      </c>
      <c r="K264" s="2">
        <v>1.2</v>
      </c>
      <c r="L264" s="2">
        <v>0.2</v>
      </c>
      <c r="M264" s="2">
        <v>1.9</v>
      </c>
      <c r="N264" s="2">
        <v>1.7</v>
      </c>
      <c r="O264" s="2">
        <v>12.3</v>
      </c>
      <c r="P264" s="2">
        <v>0.52700000000000002</v>
      </c>
      <c r="Q264" s="2">
        <v>20.7</v>
      </c>
      <c r="R264" s="2">
        <v>1.3</v>
      </c>
      <c r="S264" s="2">
        <v>-1.2</v>
      </c>
      <c r="T264" s="2">
        <v>0.1</v>
      </c>
      <c r="U264" s="5">
        <v>-2</v>
      </c>
      <c r="V264" s="51">
        <f t="shared" si="21"/>
        <v>1.5902343750000001</v>
      </c>
      <c r="W264" s="51">
        <f t="shared" si="22"/>
        <v>0.16000000000000003</v>
      </c>
      <c r="X264" s="51">
        <f t="shared" si="23"/>
        <v>0.25443750000000004</v>
      </c>
      <c r="Y264" s="49">
        <f t="shared" si="24"/>
        <v>16.232099999999999</v>
      </c>
      <c r="Z264" s="9">
        <f t="shared" si="25"/>
        <v>8.2432687500000004</v>
      </c>
    </row>
    <row r="265" spans="1:26" ht="15" x14ac:dyDescent="0.2">
      <c r="A265" s="2" t="s">
        <v>698</v>
      </c>
      <c r="B265" s="2" t="s">
        <v>18</v>
      </c>
      <c r="C265" s="2">
        <v>45</v>
      </c>
      <c r="D265" s="2">
        <v>32</v>
      </c>
      <c r="E265" s="2">
        <v>15.2</v>
      </c>
      <c r="F265" s="2">
        <v>0.53300000000000003</v>
      </c>
      <c r="G265" s="2">
        <v>0</v>
      </c>
      <c r="H265" s="2">
        <v>0.625</v>
      </c>
      <c r="I265" s="2">
        <v>5.2</v>
      </c>
      <c r="J265" s="2">
        <v>0.4</v>
      </c>
      <c r="K265" s="2">
        <v>0.5</v>
      </c>
      <c r="L265" s="2">
        <v>0.5</v>
      </c>
      <c r="M265" s="2">
        <v>1</v>
      </c>
      <c r="N265" s="2">
        <v>2.2999999999999998</v>
      </c>
      <c r="O265" s="2">
        <v>6.3</v>
      </c>
      <c r="P265" s="2">
        <v>0.55000000000000004</v>
      </c>
      <c r="Q265" s="2">
        <v>19</v>
      </c>
      <c r="R265" s="2">
        <v>1.3</v>
      </c>
      <c r="S265" s="2">
        <v>-2.4</v>
      </c>
      <c r="T265" s="2">
        <v>-0.1</v>
      </c>
      <c r="U265" s="5">
        <v>5</v>
      </c>
      <c r="V265" s="51">
        <f t="shared" si="21"/>
        <v>1.0565853658536584</v>
      </c>
      <c r="W265" s="51">
        <f t="shared" si="22"/>
        <v>1.48</v>
      </c>
      <c r="X265" s="51">
        <f t="shared" si="23"/>
        <v>1.5637463414634143</v>
      </c>
      <c r="Y265" s="49">
        <f t="shared" si="24"/>
        <v>12.806399999999998</v>
      </c>
      <c r="Z265" s="9">
        <f t="shared" si="25"/>
        <v>7.1850731707317061</v>
      </c>
    </row>
    <row r="266" spans="1:26" ht="15" x14ac:dyDescent="0.2">
      <c r="A266" s="2" t="s">
        <v>618</v>
      </c>
      <c r="B266" s="2" t="s">
        <v>31</v>
      </c>
      <c r="C266" s="2">
        <v>38</v>
      </c>
      <c r="D266" s="2">
        <v>68</v>
      </c>
      <c r="E266" s="2">
        <v>15.4</v>
      </c>
      <c r="F266" s="2">
        <v>0.45200000000000001</v>
      </c>
      <c r="G266" s="2">
        <v>0.40600000000000003</v>
      </c>
      <c r="H266" s="2">
        <v>0.69599999999999995</v>
      </c>
      <c r="I266" s="2">
        <v>0.7</v>
      </c>
      <c r="J266" s="2">
        <v>0.8</v>
      </c>
      <c r="K266" s="2">
        <v>0.2</v>
      </c>
      <c r="L266" s="2">
        <v>0.1</v>
      </c>
      <c r="M266" s="2">
        <v>0.7</v>
      </c>
      <c r="N266" s="2">
        <v>1.2</v>
      </c>
      <c r="O266" s="2">
        <v>4.8</v>
      </c>
      <c r="P266" s="2">
        <v>0.59099999999999997</v>
      </c>
      <c r="Q266" s="2">
        <v>13.8</v>
      </c>
      <c r="R266" s="2">
        <v>1.3</v>
      </c>
      <c r="S266" s="2">
        <v>-2.5</v>
      </c>
      <c r="T266" s="2">
        <v>-0.1</v>
      </c>
      <c r="U266" s="5">
        <v>-4</v>
      </c>
      <c r="V266" s="51">
        <f t="shared" si="21"/>
        <v>1.3952024390243905</v>
      </c>
      <c r="W266" s="51">
        <f t="shared" si="22"/>
        <v>-0.32000000000000006</v>
      </c>
      <c r="X266" s="51">
        <f t="shared" si="23"/>
        <v>-0.44646478048780502</v>
      </c>
      <c r="Y266" s="49">
        <f t="shared" si="24"/>
        <v>10.544896</v>
      </c>
      <c r="Z266" s="9">
        <f t="shared" si="25"/>
        <v>5.0492156097560974</v>
      </c>
    </row>
    <row r="267" spans="1:26" ht="15" x14ac:dyDescent="0.2">
      <c r="A267" s="2" t="s">
        <v>296</v>
      </c>
      <c r="B267" s="2" t="s">
        <v>20</v>
      </c>
      <c r="C267" s="2">
        <v>60</v>
      </c>
      <c r="D267" s="2">
        <v>55</v>
      </c>
      <c r="E267" s="2">
        <v>15.1</v>
      </c>
      <c r="F267" s="2">
        <v>0.40100000000000002</v>
      </c>
      <c r="G267" s="2">
        <v>0.315</v>
      </c>
      <c r="H267" s="2">
        <v>0.80600000000000005</v>
      </c>
      <c r="I267" s="2">
        <v>1.4</v>
      </c>
      <c r="J267" s="2">
        <v>2.8</v>
      </c>
      <c r="K267" s="2">
        <v>0.5</v>
      </c>
      <c r="L267" s="2">
        <v>0</v>
      </c>
      <c r="M267" s="2">
        <v>0.9</v>
      </c>
      <c r="N267" s="2">
        <v>0.6</v>
      </c>
      <c r="O267" s="2">
        <v>5.4</v>
      </c>
      <c r="P267" s="2">
        <v>0.48899999999999999</v>
      </c>
      <c r="Q267" s="2">
        <v>19.5</v>
      </c>
      <c r="R267" s="2">
        <v>1.3</v>
      </c>
      <c r="S267" s="2">
        <v>-3.1</v>
      </c>
      <c r="T267" s="2">
        <v>-0.2</v>
      </c>
      <c r="U267" s="5">
        <v>-4</v>
      </c>
      <c r="V267" s="51">
        <f t="shared" si="21"/>
        <v>2.4687118902439025</v>
      </c>
      <c r="W267" s="51">
        <f t="shared" si="22"/>
        <v>-0.36000000000000004</v>
      </c>
      <c r="X267" s="51">
        <f t="shared" si="23"/>
        <v>-0.88873628048780495</v>
      </c>
      <c r="Y267" s="49">
        <f t="shared" si="24"/>
        <v>18.74532</v>
      </c>
      <c r="Z267" s="9">
        <f t="shared" si="25"/>
        <v>8.9282918597560972</v>
      </c>
    </row>
    <row r="268" spans="1:26" ht="15" x14ac:dyDescent="0.2">
      <c r="A268" s="2" t="s">
        <v>283</v>
      </c>
      <c r="B268" s="2" t="s">
        <v>30</v>
      </c>
      <c r="C268" s="2">
        <v>55</v>
      </c>
      <c r="D268" s="2">
        <v>63</v>
      </c>
      <c r="E268" s="2">
        <v>13.1</v>
      </c>
      <c r="F268" s="2">
        <v>0.443</v>
      </c>
      <c r="G268" s="2">
        <v>0.24099999999999999</v>
      </c>
      <c r="H268" s="2">
        <v>0.627</v>
      </c>
      <c r="I268" s="2">
        <v>3.3</v>
      </c>
      <c r="J268" s="2">
        <v>0.7</v>
      </c>
      <c r="K268" s="2">
        <v>0.3</v>
      </c>
      <c r="L268" s="2">
        <v>0.1</v>
      </c>
      <c r="M268" s="2">
        <v>0.6</v>
      </c>
      <c r="N268" s="2">
        <v>1.4</v>
      </c>
      <c r="O268" s="2">
        <v>4.5</v>
      </c>
      <c r="P268" s="2">
        <v>0.47799999999999998</v>
      </c>
      <c r="Q268" s="2">
        <v>18.600000000000001</v>
      </c>
      <c r="R268" s="2">
        <v>1.3</v>
      </c>
      <c r="S268" s="2">
        <v>-3.1</v>
      </c>
      <c r="T268" s="2">
        <v>-0.2</v>
      </c>
      <c r="U268" s="5">
        <v>-3</v>
      </c>
      <c r="V268" s="51">
        <f t="shared" si="21"/>
        <v>2.1450251524390245</v>
      </c>
      <c r="W268" s="51">
        <f t="shared" si="22"/>
        <v>-0.16000000000000009</v>
      </c>
      <c r="X268" s="51">
        <f t="shared" si="23"/>
        <v>-0.34320402439024411</v>
      </c>
      <c r="Y268" s="49">
        <f t="shared" si="24"/>
        <v>16.029720000000001</v>
      </c>
      <c r="Z268" s="9">
        <f t="shared" si="25"/>
        <v>7.8432579878048783</v>
      </c>
    </row>
    <row r="269" spans="1:26" ht="15" x14ac:dyDescent="0.2">
      <c r="A269" s="2" t="s">
        <v>661</v>
      </c>
      <c r="B269" s="2" t="s">
        <v>40</v>
      </c>
      <c r="C269" s="2">
        <v>16</v>
      </c>
      <c r="D269" s="2">
        <v>67</v>
      </c>
      <c r="E269" s="2">
        <v>19.2</v>
      </c>
      <c r="F269" s="2">
        <v>0.433</v>
      </c>
      <c r="G269" s="2">
        <v>0.36399999999999999</v>
      </c>
      <c r="H269" s="2">
        <v>0.82699999999999996</v>
      </c>
      <c r="I269" s="2">
        <v>3</v>
      </c>
      <c r="J269" s="2">
        <v>1</v>
      </c>
      <c r="K269" s="2">
        <v>0.7</v>
      </c>
      <c r="L269" s="2">
        <v>0.1</v>
      </c>
      <c r="M269" s="2">
        <v>0.7</v>
      </c>
      <c r="N269" s="2">
        <v>1.1000000000000001</v>
      </c>
      <c r="O269" s="2">
        <v>6.8</v>
      </c>
      <c r="P269" s="2">
        <v>0.53700000000000003</v>
      </c>
      <c r="Q269" s="2">
        <v>16.3</v>
      </c>
      <c r="R269" s="2">
        <v>1.3</v>
      </c>
      <c r="S269" s="2">
        <v>-2.8</v>
      </c>
      <c r="T269" s="2">
        <v>-0.3</v>
      </c>
      <c r="U269" s="5">
        <v>-7</v>
      </c>
      <c r="V269" s="51">
        <f t="shared" si="21"/>
        <v>0.85237073170731703</v>
      </c>
      <c r="W269" s="51">
        <f t="shared" si="22"/>
        <v>-1</v>
      </c>
      <c r="X269" s="51">
        <f t="shared" si="23"/>
        <v>-0.85237073170731703</v>
      </c>
      <c r="Y269" s="49">
        <f t="shared" si="24"/>
        <v>25.062288000000002</v>
      </c>
      <c r="Z269" s="9">
        <f t="shared" si="25"/>
        <v>12.104958634146342</v>
      </c>
    </row>
    <row r="270" spans="1:26" ht="15" x14ac:dyDescent="0.2">
      <c r="A270" s="2" t="s">
        <v>381</v>
      </c>
      <c r="B270" s="2" t="s">
        <v>25</v>
      </c>
      <c r="C270" s="2">
        <v>50</v>
      </c>
      <c r="D270" s="2">
        <v>51</v>
      </c>
      <c r="E270" s="2">
        <v>30</v>
      </c>
      <c r="F270" s="2">
        <v>0.40500000000000003</v>
      </c>
      <c r="G270" s="2">
        <v>0.28000000000000003</v>
      </c>
      <c r="H270" s="2">
        <v>0.81299999999999994</v>
      </c>
      <c r="I270" s="2">
        <v>3.2</v>
      </c>
      <c r="J270" s="2">
        <v>4.9000000000000004</v>
      </c>
      <c r="K270" s="2">
        <v>0.7</v>
      </c>
      <c r="L270" s="2">
        <v>0.3</v>
      </c>
      <c r="M270" s="2">
        <v>3.2</v>
      </c>
      <c r="N270" s="2">
        <v>1.2</v>
      </c>
      <c r="O270" s="2">
        <v>17.7</v>
      </c>
      <c r="P270" s="2">
        <v>0.49299999999999999</v>
      </c>
      <c r="Q270" s="2">
        <v>31.7</v>
      </c>
      <c r="R270" s="2">
        <v>1.2</v>
      </c>
      <c r="S270" s="2">
        <v>-1.3</v>
      </c>
      <c r="T270" s="2">
        <v>0.3</v>
      </c>
      <c r="U270" s="5">
        <v>-11</v>
      </c>
      <c r="V270" s="51">
        <f t="shared" si="21"/>
        <v>6.1612042682926829</v>
      </c>
      <c r="W270" s="51">
        <f t="shared" si="22"/>
        <v>-1.6</v>
      </c>
      <c r="X270" s="51">
        <f t="shared" si="23"/>
        <v>-9.857926829268294</v>
      </c>
      <c r="Y270" s="49">
        <f t="shared" si="24"/>
        <v>37.772844000000006</v>
      </c>
      <c r="Z270" s="9">
        <f t="shared" si="25"/>
        <v>13.957458585365856</v>
      </c>
    </row>
    <row r="271" spans="1:26" ht="15" x14ac:dyDescent="0.2">
      <c r="A271" s="2" t="s">
        <v>563</v>
      </c>
      <c r="B271" s="2" t="s">
        <v>47</v>
      </c>
      <c r="C271" s="2">
        <v>32</v>
      </c>
      <c r="D271" s="2">
        <v>49</v>
      </c>
      <c r="E271" s="2">
        <v>8.3000000000000007</v>
      </c>
      <c r="F271" s="2">
        <v>0.58099999999999996</v>
      </c>
      <c r="G271" s="2"/>
      <c r="H271" s="2">
        <v>0.68200000000000005</v>
      </c>
      <c r="I271" s="2">
        <v>1.9</v>
      </c>
      <c r="J271" s="2">
        <v>0.1</v>
      </c>
      <c r="K271" s="2">
        <v>0.2</v>
      </c>
      <c r="L271" s="2">
        <v>1</v>
      </c>
      <c r="M271" s="2">
        <v>0.2</v>
      </c>
      <c r="N271" s="2">
        <v>1.1000000000000001</v>
      </c>
      <c r="O271" s="2">
        <v>1.8</v>
      </c>
      <c r="P271" s="2">
        <v>0.60699999999999998</v>
      </c>
      <c r="Q271" s="2">
        <v>9.1</v>
      </c>
      <c r="R271" s="2">
        <v>1.2</v>
      </c>
      <c r="S271" s="2">
        <v>1.4</v>
      </c>
      <c r="T271" s="2">
        <v>0.3</v>
      </c>
      <c r="U271" s="5">
        <v>19</v>
      </c>
      <c r="V271" s="51">
        <f t="shared" si="21"/>
        <v>0.30089186991869921</v>
      </c>
      <c r="W271" s="51">
        <f t="shared" si="22"/>
        <v>4.4000000000000004</v>
      </c>
      <c r="X271" s="51">
        <f t="shared" si="23"/>
        <v>1.3239242276422767</v>
      </c>
      <c r="Y271" s="49">
        <f t="shared" si="24"/>
        <v>11.412296</v>
      </c>
      <c r="Z271" s="9">
        <f t="shared" si="25"/>
        <v>6.368110113821138</v>
      </c>
    </row>
    <row r="272" spans="1:26" ht="15" x14ac:dyDescent="0.2">
      <c r="A272" s="2" t="s">
        <v>788</v>
      </c>
      <c r="B272" s="2" t="s">
        <v>45</v>
      </c>
      <c r="C272" s="2">
        <v>56</v>
      </c>
      <c r="D272" s="2">
        <v>62</v>
      </c>
      <c r="E272" s="2">
        <v>11.4</v>
      </c>
      <c r="F272" s="2">
        <v>0.441</v>
      </c>
      <c r="G272" s="2">
        <v>0.432</v>
      </c>
      <c r="H272" s="2">
        <v>0.54500000000000004</v>
      </c>
      <c r="I272" s="2">
        <v>1.6</v>
      </c>
      <c r="J272" s="2">
        <v>0.6</v>
      </c>
      <c r="K272" s="2">
        <v>0.3</v>
      </c>
      <c r="L272" s="2">
        <v>0.1</v>
      </c>
      <c r="M272" s="2">
        <v>0.5</v>
      </c>
      <c r="N272" s="2">
        <v>1.1000000000000001</v>
      </c>
      <c r="O272" s="2">
        <v>3.7</v>
      </c>
      <c r="P272" s="2">
        <v>0.60199999999999998</v>
      </c>
      <c r="Q272" s="2">
        <v>14.2</v>
      </c>
      <c r="R272" s="2">
        <v>1.2</v>
      </c>
      <c r="S272" s="2">
        <v>-0.9</v>
      </c>
      <c r="T272" s="2">
        <v>0.2</v>
      </c>
      <c r="U272" s="5">
        <v>0</v>
      </c>
      <c r="V272" s="51">
        <f t="shared" si="21"/>
        <v>1.4279658536585369</v>
      </c>
      <c r="W272" s="51">
        <f t="shared" si="22"/>
        <v>0.56000000000000005</v>
      </c>
      <c r="X272" s="51">
        <f t="shared" si="23"/>
        <v>0.79966087804878072</v>
      </c>
      <c r="Y272" s="49">
        <f t="shared" si="24"/>
        <v>11.525551999999998</v>
      </c>
      <c r="Z272" s="9">
        <f t="shared" si="25"/>
        <v>6.1626064390243895</v>
      </c>
    </row>
    <row r="273" spans="1:26" ht="15" x14ac:dyDescent="0.2">
      <c r="A273" s="2" t="s">
        <v>758</v>
      </c>
      <c r="B273" s="2" t="s">
        <v>27</v>
      </c>
      <c r="C273" s="2">
        <v>38</v>
      </c>
      <c r="D273" s="2">
        <v>44</v>
      </c>
      <c r="E273" s="2">
        <v>8.6999999999999993</v>
      </c>
      <c r="F273" s="2">
        <v>0.53200000000000003</v>
      </c>
      <c r="G273" s="2"/>
      <c r="H273" s="2">
        <v>0.86399999999999999</v>
      </c>
      <c r="I273" s="2">
        <v>2.4</v>
      </c>
      <c r="J273" s="2">
        <v>0.3</v>
      </c>
      <c r="K273" s="2">
        <v>0.2</v>
      </c>
      <c r="L273" s="2">
        <v>0.3</v>
      </c>
      <c r="M273" s="2">
        <v>0.5</v>
      </c>
      <c r="N273" s="2">
        <v>1.3</v>
      </c>
      <c r="O273" s="2">
        <v>3.1</v>
      </c>
      <c r="P273" s="2">
        <v>0.60899999999999999</v>
      </c>
      <c r="Q273" s="2">
        <v>16.100000000000001</v>
      </c>
      <c r="R273" s="2">
        <v>1.2</v>
      </c>
      <c r="S273" s="2">
        <v>-0.2</v>
      </c>
      <c r="T273" s="2">
        <v>0.2</v>
      </c>
      <c r="U273" s="5">
        <v>12</v>
      </c>
      <c r="V273" s="51">
        <f t="shared" si="21"/>
        <v>0.59501280487804875</v>
      </c>
      <c r="W273" s="51">
        <f t="shared" si="22"/>
        <v>2.9600000000000004</v>
      </c>
      <c r="X273" s="51">
        <f t="shared" si="23"/>
        <v>1.7612379024390246</v>
      </c>
      <c r="Y273" s="49">
        <f t="shared" si="24"/>
        <v>8.6555040000000005</v>
      </c>
      <c r="Z273" s="9">
        <f t="shared" si="25"/>
        <v>5.2083709512195124</v>
      </c>
    </row>
    <row r="274" spans="1:26" ht="15" x14ac:dyDescent="0.2">
      <c r="A274" s="2" t="s">
        <v>586</v>
      </c>
      <c r="B274" s="2" t="s">
        <v>45</v>
      </c>
      <c r="C274" s="2">
        <v>56</v>
      </c>
      <c r="D274" s="2">
        <v>73</v>
      </c>
      <c r="E274" s="2">
        <v>17.5</v>
      </c>
      <c r="F274" s="2">
        <v>0.39300000000000002</v>
      </c>
      <c r="G274" s="2">
        <v>0.313</v>
      </c>
      <c r="H274" s="2">
        <v>0.64700000000000002</v>
      </c>
      <c r="I274" s="2">
        <v>3.5</v>
      </c>
      <c r="J274" s="2">
        <v>1.2</v>
      </c>
      <c r="K274" s="2">
        <v>0.3</v>
      </c>
      <c r="L274" s="2">
        <v>0.7</v>
      </c>
      <c r="M274" s="2">
        <v>0.8</v>
      </c>
      <c r="N274" s="2">
        <v>2.4</v>
      </c>
      <c r="O274" s="2">
        <v>5.8</v>
      </c>
      <c r="P274" s="2">
        <v>0.47799999999999998</v>
      </c>
      <c r="Q274" s="2">
        <v>17.899999999999999</v>
      </c>
      <c r="R274" s="2">
        <v>1.2</v>
      </c>
      <c r="S274" s="2">
        <v>-1.9</v>
      </c>
      <c r="T274" s="2">
        <v>0</v>
      </c>
      <c r="U274" s="5">
        <v>-9</v>
      </c>
      <c r="V274" s="51">
        <f t="shared" si="21"/>
        <v>3.2534705284552836</v>
      </c>
      <c r="W274" s="51">
        <f t="shared" si="22"/>
        <v>-1.32</v>
      </c>
      <c r="X274" s="51">
        <f t="shared" si="23"/>
        <v>-4.2945810975609744</v>
      </c>
      <c r="Y274" s="49">
        <f t="shared" si="24"/>
        <v>25.031408000000003</v>
      </c>
      <c r="Z274" s="9">
        <f t="shared" si="25"/>
        <v>10.368413451219514</v>
      </c>
    </row>
    <row r="275" spans="1:26" ht="15" x14ac:dyDescent="0.2">
      <c r="A275" s="2" t="s">
        <v>652</v>
      </c>
      <c r="B275" s="2" t="s">
        <v>24</v>
      </c>
      <c r="C275" s="2">
        <v>55</v>
      </c>
      <c r="D275" s="2">
        <v>51</v>
      </c>
      <c r="E275" s="2">
        <v>7.5</v>
      </c>
      <c r="F275" s="2">
        <v>0.57899999999999996</v>
      </c>
      <c r="G275" s="2"/>
      <c r="H275" s="2">
        <v>0.75</v>
      </c>
      <c r="I275" s="2">
        <v>2.2999999999999998</v>
      </c>
      <c r="J275" s="2">
        <v>0.3</v>
      </c>
      <c r="K275" s="2">
        <v>0.2</v>
      </c>
      <c r="L275" s="2">
        <v>0.2</v>
      </c>
      <c r="M275" s="2">
        <v>0.5</v>
      </c>
      <c r="N275" s="2">
        <v>1.2</v>
      </c>
      <c r="O275" s="2">
        <v>2.7</v>
      </c>
      <c r="P275" s="2">
        <v>0.61799999999999999</v>
      </c>
      <c r="Q275" s="2">
        <v>16.3</v>
      </c>
      <c r="R275" s="2">
        <v>1.2</v>
      </c>
      <c r="S275" s="2">
        <v>-1.7</v>
      </c>
      <c r="T275" s="2">
        <v>0</v>
      </c>
      <c r="U275" s="5">
        <v>11</v>
      </c>
      <c r="V275" s="51">
        <f t="shared" si="21"/>
        <v>0.87121760670731718</v>
      </c>
      <c r="W275" s="51">
        <f t="shared" si="22"/>
        <v>2.68</v>
      </c>
      <c r="X275" s="51">
        <f t="shared" si="23"/>
        <v>2.3348631859756104</v>
      </c>
      <c r="Y275" s="49">
        <f t="shared" si="24"/>
        <v>8.9323439999999987</v>
      </c>
      <c r="Z275" s="9">
        <f t="shared" si="25"/>
        <v>5.6336035929878046</v>
      </c>
    </row>
    <row r="276" spans="1:26" ht="15" x14ac:dyDescent="0.2">
      <c r="A276" s="2" t="s">
        <v>742</v>
      </c>
      <c r="B276" s="2" t="s">
        <v>38</v>
      </c>
      <c r="C276" s="2">
        <v>29</v>
      </c>
      <c r="D276" s="2">
        <v>47</v>
      </c>
      <c r="E276" s="2">
        <v>16.3</v>
      </c>
      <c r="F276" s="2">
        <v>0.42299999999999999</v>
      </c>
      <c r="G276" s="2">
        <v>0</v>
      </c>
      <c r="H276" s="2">
        <v>0.61899999999999999</v>
      </c>
      <c r="I276" s="2">
        <v>6.4</v>
      </c>
      <c r="J276" s="2">
        <v>0.7</v>
      </c>
      <c r="K276" s="2">
        <v>0.5</v>
      </c>
      <c r="L276" s="2">
        <v>0.1</v>
      </c>
      <c r="M276" s="2">
        <v>1</v>
      </c>
      <c r="N276" s="2">
        <v>1.9</v>
      </c>
      <c r="O276" s="2">
        <v>3.7</v>
      </c>
      <c r="P276" s="2">
        <v>0.49</v>
      </c>
      <c r="Q276" s="2">
        <v>13</v>
      </c>
      <c r="R276" s="2">
        <v>1.2</v>
      </c>
      <c r="S276" s="2">
        <v>-2.7</v>
      </c>
      <c r="T276" s="2">
        <v>-0.1</v>
      </c>
      <c r="U276" s="5">
        <v>-3</v>
      </c>
      <c r="V276" s="51">
        <f t="shared" si="21"/>
        <v>0.73378988821138214</v>
      </c>
      <c r="W276" s="51">
        <f t="shared" si="22"/>
        <v>-0.16000000000000014</v>
      </c>
      <c r="X276" s="51">
        <f t="shared" si="23"/>
        <v>-0.11740638211382125</v>
      </c>
      <c r="Y276" s="49">
        <f t="shared" si="24"/>
        <v>17.752839999999999</v>
      </c>
      <c r="Z276" s="9">
        <f t="shared" si="25"/>
        <v>8.8177168089430893</v>
      </c>
    </row>
    <row r="277" spans="1:26" ht="15" x14ac:dyDescent="0.2">
      <c r="A277" s="2" t="s">
        <v>162</v>
      </c>
      <c r="B277" s="2" t="s">
        <v>39</v>
      </c>
      <c r="C277" s="2">
        <v>21</v>
      </c>
      <c r="D277" s="2">
        <v>65</v>
      </c>
      <c r="E277" s="2">
        <v>25.8</v>
      </c>
      <c r="F277" s="2">
        <v>0.41199999999999998</v>
      </c>
      <c r="G277" s="2">
        <v>0.37</v>
      </c>
      <c r="H277" s="2">
        <v>0.81299999999999994</v>
      </c>
      <c r="I277" s="2">
        <v>3.2</v>
      </c>
      <c r="J277" s="2">
        <v>1.6</v>
      </c>
      <c r="K277" s="2">
        <v>0.5</v>
      </c>
      <c r="L277" s="2">
        <v>0</v>
      </c>
      <c r="M277" s="2">
        <v>0.8</v>
      </c>
      <c r="N277" s="2">
        <v>1.2</v>
      </c>
      <c r="O277" s="2">
        <v>10</v>
      </c>
      <c r="P277" s="2">
        <v>0.504</v>
      </c>
      <c r="Q277" s="2">
        <v>18.5</v>
      </c>
      <c r="R277" s="2">
        <v>1.2</v>
      </c>
      <c r="S277" s="2">
        <v>-3</v>
      </c>
      <c r="T277" s="2">
        <v>-0.4</v>
      </c>
      <c r="U277" s="5">
        <v>-11</v>
      </c>
      <c r="V277" s="51">
        <f t="shared" si="21"/>
        <v>1.6552705792682927</v>
      </c>
      <c r="W277" s="51">
        <f t="shared" si="22"/>
        <v>-1.8800000000000003</v>
      </c>
      <c r="X277" s="51">
        <f t="shared" si="23"/>
        <v>-3.111908689024391</v>
      </c>
      <c r="Y277" s="49">
        <f t="shared" si="24"/>
        <v>28.028000000000002</v>
      </c>
      <c r="Z277" s="9">
        <f t="shared" si="25"/>
        <v>12.458045655487805</v>
      </c>
    </row>
    <row r="278" spans="1:26" ht="15" x14ac:dyDescent="0.2">
      <c r="A278" s="2" t="s">
        <v>551</v>
      </c>
      <c r="B278" s="2" t="s">
        <v>39</v>
      </c>
      <c r="C278" s="2">
        <v>21</v>
      </c>
      <c r="D278" s="2">
        <v>42</v>
      </c>
      <c r="E278" s="2">
        <v>23.8</v>
      </c>
      <c r="F278" s="2">
        <v>0.36599999999999999</v>
      </c>
      <c r="G278" s="2">
        <v>0.36899999999999999</v>
      </c>
      <c r="H278" s="2">
        <v>0.89200000000000002</v>
      </c>
      <c r="I278" s="2">
        <v>2.2999999999999998</v>
      </c>
      <c r="J278" s="2">
        <v>1</v>
      </c>
      <c r="K278" s="2">
        <v>0.5</v>
      </c>
      <c r="L278" s="2">
        <v>0.3</v>
      </c>
      <c r="M278" s="2">
        <v>1</v>
      </c>
      <c r="N278" s="2">
        <v>2</v>
      </c>
      <c r="O278" s="2">
        <v>13.4</v>
      </c>
      <c r="P278" s="2">
        <v>0.52</v>
      </c>
      <c r="Q278" s="2">
        <v>26</v>
      </c>
      <c r="R278" s="2">
        <v>1.2</v>
      </c>
      <c r="S278" s="2">
        <v>-3.5</v>
      </c>
      <c r="T278" s="2">
        <v>-0.4</v>
      </c>
      <c r="U278" s="5">
        <v>-8</v>
      </c>
      <c r="V278" s="51">
        <f t="shared" si="21"/>
        <v>1.386640243902439</v>
      </c>
      <c r="W278" s="51">
        <f t="shared" si="22"/>
        <v>-1.2800000000000002</v>
      </c>
      <c r="X278" s="51">
        <f t="shared" si="23"/>
        <v>-1.7748995121951223</v>
      </c>
      <c r="Y278" s="49">
        <f t="shared" si="24"/>
        <v>17.855039999999999</v>
      </c>
      <c r="Z278" s="9">
        <f t="shared" si="25"/>
        <v>8.0400702439024379</v>
      </c>
    </row>
    <row r="279" spans="1:26" ht="15" x14ac:dyDescent="0.2">
      <c r="A279" s="2" t="s">
        <v>702</v>
      </c>
      <c r="B279" s="2" t="s">
        <v>40</v>
      </c>
      <c r="C279" s="2">
        <v>16</v>
      </c>
      <c r="D279" s="2">
        <v>31</v>
      </c>
      <c r="E279" s="2">
        <v>26.3</v>
      </c>
      <c r="F279" s="2">
        <v>0.42399999999999999</v>
      </c>
      <c r="G279" s="2"/>
      <c r="H279" s="2">
        <v>0.83699999999999997</v>
      </c>
      <c r="I279" s="2">
        <v>7.5</v>
      </c>
      <c r="J279" s="2">
        <v>0.9</v>
      </c>
      <c r="K279" s="2">
        <v>0.6</v>
      </c>
      <c r="L279" s="2">
        <v>0.4</v>
      </c>
      <c r="M279" s="2">
        <v>1.4</v>
      </c>
      <c r="N279" s="2">
        <v>1.9</v>
      </c>
      <c r="O279" s="2">
        <v>12.5</v>
      </c>
      <c r="P279" s="2">
        <v>0.502</v>
      </c>
      <c r="Q279" s="2">
        <v>23.1</v>
      </c>
      <c r="R279" s="2">
        <v>1.2</v>
      </c>
      <c r="S279" s="2">
        <v>-4.5</v>
      </c>
      <c r="T279" s="2">
        <v>-0.5</v>
      </c>
      <c r="U279" s="5">
        <v>-7</v>
      </c>
      <c r="V279" s="51">
        <f t="shared" si="21"/>
        <v>0.76558658536585389</v>
      </c>
      <c r="W279" s="51">
        <f t="shared" si="22"/>
        <v>-1.1200000000000001</v>
      </c>
      <c r="X279" s="51">
        <f t="shared" si="23"/>
        <v>-0.85745697560975642</v>
      </c>
      <c r="Y279" s="49">
        <f t="shared" si="24"/>
        <v>20.243000000000006</v>
      </c>
      <c r="Z279" s="9">
        <f t="shared" si="25"/>
        <v>9.6927715121951241</v>
      </c>
    </row>
    <row r="280" spans="1:26" ht="15" x14ac:dyDescent="0.2">
      <c r="A280" s="2" t="s">
        <v>405</v>
      </c>
      <c r="B280" s="2" t="s">
        <v>28</v>
      </c>
      <c r="C280" s="2">
        <v>17</v>
      </c>
      <c r="D280" s="2">
        <v>82</v>
      </c>
      <c r="E280" s="2">
        <v>21.8</v>
      </c>
      <c r="F280" s="2">
        <v>0.434</v>
      </c>
      <c r="G280" s="2">
        <v>0.35699999999999998</v>
      </c>
      <c r="H280" s="2">
        <v>0.83</v>
      </c>
      <c r="I280" s="2">
        <v>4</v>
      </c>
      <c r="J280" s="2">
        <v>1.7</v>
      </c>
      <c r="K280" s="2">
        <v>0.4</v>
      </c>
      <c r="L280" s="2">
        <v>0.5</v>
      </c>
      <c r="M280" s="2">
        <v>1.3</v>
      </c>
      <c r="N280" s="2">
        <v>2.5</v>
      </c>
      <c r="O280" s="2">
        <v>8</v>
      </c>
      <c r="P280" s="2">
        <v>0.497</v>
      </c>
      <c r="Q280" s="2">
        <v>19.7</v>
      </c>
      <c r="R280" s="2">
        <v>1.2</v>
      </c>
      <c r="S280" s="2">
        <v>-3.4</v>
      </c>
      <c r="T280" s="2">
        <v>-0.6</v>
      </c>
      <c r="U280" s="5">
        <v>-12</v>
      </c>
      <c r="V280" s="51">
        <f t="shared" si="21"/>
        <v>1.5210041666666667</v>
      </c>
      <c r="W280" s="51">
        <f t="shared" si="22"/>
        <v>-2.16</v>
      </c>
      <c r="X280" s="51">
        <f t="shared" si="23"/>
        <v>-3.2853690000000002</v>
      </c>
      <c r="Y280" s="49">
        <f t="shared" si="24"/>
        <v>33.54128</v>
      </c>
      <c r="Z280" s="9">
        <f t="shared" si="25"/>
        <v>15.127955500000001</v>
      </c>
    </row>
    <row r="281" spans="1:26" ht="15" x14ac:dyDescent="0.2">
      <c r="A281" s="2" t="s">
        <v>730</v>
      </c>
      <c r="B281" s="2" t="s">
        <v>30</v>
      </c>
      <c r="C281" s="2">
        <v>55</v>
      </c>
      <c r="D281" s="2">
        <v>58</v>
      </c>
      <c r="E281" s="2">
        <v>14.4</v>
      </c>
      <c r="F281" s="2">
        <v>0.42099999999999999</v>
      </c>
      <c r="G281" s="2">
        <v>0.25600000000000001</v>
      </c>
      <c r="H281" s="2">
        <v>0.53300000000000003</v>
      </c>
      <c r="I281" s="2">
        <v>1.8</v>
      </c>
      <c r="J281" s="2">
        <v>2.5</v>
      </c>
      <c r="K281" s="2">
        <v>1.1000000000000001</v>
      </c>
      <c r="L281" s="2">
        <v>0.1</v>
      </c>
      <c r="M281" s="2">
        <v>1.1000000000000001</v>
      </c>
      <c r="N281" s="2">
        <v>1.7</v>
      </c>
      <c r="O281" s="2">
        <v>4.2</v>
      </c>
      <c r="P281" s="2">
        <v>0.45500000000000002</v>
      </c>
      <c r="Q281" s="2">
        <v>17.899999999999999</v>
      </c>
      <c r="R281" s="2">
        <v>1.1000000000000001</v>
      </c>
      <c r="S281" s="2">
        <v>-0.3</v>
      </c>
      <c r="T281" s="2">
        <v>0.4</v>
      </c>
      <c r="U281" s="5">
        <v>-6</v>
      </c>
      <c r="V281" s="51">
        <f t="shared" si="21"/>
        <v>2.0890609756097556</v>
      </c>
      <c r="W281" s="51">
        <f t="shared" si="22"/>
        <v>-0.60000000000000009</v>
      </c>
      <c r="X281" s="51">
        <f t="shared" si="23"/>
        <v>-1.2534365853658536</v>
      </c>
      <c r="Y281" s="49">
        <f t="shared" si="24"/>
        <v>20.000720000000005</v>
      </c>
      <c r="Z281" s="9">
        <f t="shared" si="25"/>
        <v>9.3736417073170752</v>
      </c>
    </row>
    <row r="282" spans="1:26" ht="15" x14ac:dyDescent="0.2">
      <c r="A282" s="2" t="s">
        <v>532</v>
      </c>
      <c r="B282" s="2" t="s">
        <v>19</v>
      </c>
      <c r="C282" s="2">
        <v>39</v>
      </c>
      <c r="D282" s="2">
        <v>40</v>
      </c>
      <c r="E282" s="2">
        <v>15.4</v>
      </c>
      <c r="F282" s="2">
        <v>0.52800000000000002</v>
      </c>
      <c r="G282" s="2">
        <v>0.23799999999999999</v>
      </c>
      <c r="H282" s="2">
        <v>0.73699999999999999</v>
      </c>
      <c r="I282" s="2">
        <v>2.1</v>
      </c>
      <c r="J282" s="2">
        <v>0.6</v>
      </c>
      <c r="K282" s="2">
        <v>0.5</v>
      </c>
      <c r="L282" s="2">
        <v>0.2</v>
      </c>
      <c r="M282" s="2">
        <v>0.7</v>
      </c>
      <c r="N282" s="2">
        <v>1.3</v>
      </c>
      <c r="O282" s="2">
        <v>6.1</v>
      </c>
      <c r="P282" s="2">
        <v>0.55100000000000005</v>
      </c>
      <c r="Q282" s="2">
        <v>17.8</v>
      </c>
      <c r="R282" s="2">
        <v>1.1000000000000001</v>
      </c>
      <c r="S282" s="2">
        <v>-2.1</v>
      </c>
      <c r="T282" s="2">
        <v>0</v>
      </c>
      <c r="U282" s="5">
        <v>-1</v>
      </c>
      <c r="V282" s="51">
        <f t="shared" si="21"/>
        <v>1.0864512195121951</v>
      </c>
      <c r="W282" s="51">
        <f t="shared" si="22"/>
        <v>0.24000000000000005</v>
      </c>
      <c r="X282" s="51">
        <f t="shared" si="23"/>
        <v>0.26074829268292687</v>
      </c>
      <c r="Y282" s="49">
        <f t="shared" si="24"/>
        <v>11.009760000000002</v>
      </c>
      <c r="Z282" s="9">
        <f t="shared" si="25"/>
        <v>5.635254146341464</v>
      </c>
    </row>
    <row r="283" spans="1:26" ht="15" x14ac:dyDescent="0.2">
      <c r="A283" s="2" t="s">
        <v>304</v>
      </c>
      <c r="B283" s="2" t="s">
        <v>46</v>
      </c>
      <c r="C283" s="2">
        <v>18</v>
      </c>
      <c r="D283" s="2">
        <v>67</v>
      </c>
      <c r="E283" s="2">
        <v>28.6</v>
      </c>
      <c r="F283" s="2">
        <v>0.39500000000000002</v>
      </c>
      <c r="G283" s="2">
        <v>0.307</v>
      </c>
      <c r="H283" s="2">
        <v>0.58899999999999997</v>
      </c>
      <c r="I283" s="2">
        <v>4.9000000000000004</v>
      </c>
      <c r="J283" s="2">
        <v>1.6</v>
      </c>
      <c r="K283" s="2">
        <v>1.2</v>
      </c>
      <c r="L283" s="2">
        <v>0.3</v>
      </c>
      <c r="M283" s="2">
        <v>1.5</v>
      </c>
      <c r="N283" s="2">
        <v>1.6</v>
      </c>
      <c r="O283" s="2">
        <v>9.9</v>
      </c>
      <c r="P283" s="2">
        <v>0.46600000000000003</v>
      </c>
      <c r="Q283" s="2">
        <v>18.3</v>
      </c>
      <c r="R283" s="2">
        <v>1.1000000000000001</v>
      </c>
      <c r="S283" s="2">
        <v>-3.2</v>
      </c>
      <c r="T283" s="2">
        <v>-0.6</v>
      </c>
      <c r="U283" s="5">
        <v>-13</v>
      </c>
      <c r="V283" s="51">
        <f t="shared" si="21"/>
        <v>1.6036490853658538</v>
      </c>
      <c r="W283" s="51">
        <f t="shared" si="22"/>
        <v>-2.4</v>
      </c>
      <c r="X283" s="51">
        <f t="shared" si="23"/>
        <v>-3.8487578048780491</v>
      </c>
      <c r="Y283" s="49">
        <f t="shared" si="24"/>
        <v>38.306311999999998</v>
      </c>
      <c r="Z283" s="9">
        <f t="shared" si="25"/>
        <v>17.228777097560975</v>
      </c>
    </row>
    <row r="284" spans="1:26" ht="15" x14ac:dyDescent="0.2">
      <c r="A284" s="2" t="s">
        <v>433</v>
      </c>
      <c r="B284" s="2" t="s">
        <v>18</v>
      </c>
      <c r="C284" s="2">
        <v>45</v>
      </c>
      <c r="D284" s="2">
        <v>80</v>
      </c>
      <c r="E284" s="2">
        <v>27.6</v>
      </c>
      <c r="F284" s="2">
        <v>0.39600000000000002</v>
      </c>
      <c r="G284" s="2">
        <v>0.29699999999999999</v>
      </c>
      <c r="H284" s="2">
        <v>0.68</v>
      </c>
      <c r="I284" s="2">
        <v>2.4</v>
      </c>
      <c r="J284" s="2">
        <v>2</v>
      </c>
      <c r="K284" s="2">
        <v>1.1000000000000001</v>
      </c>
      <c r="L284" s="2">
        <v>0.3</v>
      </c>
      <c r="M284" s="2">
        <v>1.4</v>
      </c>
      <c r="N284" s="2">
        <v>1.9</v>
      </c>
      <c r="O284" s="2">
        <v>11.8</v>
      </c>
      <c r="P284" s="2">
        <v>0.46</v>
      </c>
      <c r="Q284" s="2">
        <v>22.5</v>
      </c>
      <c r="R284" s="2">
        <v>1.1000000000000001</v>
      </c>
      <c r="S284" s="2">
        <v>-3.6</v>
      </c>
      <c r="T284" s="2">
        <v>-0.9</v>
      </c>
      <c r="U284" s="5">
        <v>-13</v>
      </c>
      <c r="V284" s="51">
        <f t="shared" si="21"/>
        <v>5.6798780487804876</v>
      </c>
      <c r="W284" s="51">
        <f t="shared" si="22"/>
        <v>-2.52</v>
      </c>
      <c r="X284" s="51">
        <f t="shared" si="23"/>
        <v>-14.313292682926829</v>
      </c>
      <c r="Y284" s="49">
        <f t="shared" si="24"/>
        <v>39.065599999999996</v>
      </c>
      <c r="Z284" s="9">
        <f t="shared" si="25"/>
        <v>12.376153658536584</v>
      </c>
    </row>
    <row r="285" spans="1:26" ht="15" x14ac:dyDescent="0.2">
      <c r="A285" s="2" t="s">
        <v>577</v>
      </c>
      <c r="B285" s="2" t="s">
        <v>23</v>
      </c>
      <c r="C285" s="2">
        <v>30</v>
      </c>
      <c r="D285" s="2">
        <v>50</v>
      </c>
      <c r="E285" s="2">
        <v>21.7</v>
      </c>
      <c r="F285" s="2">
        <v>0.36799999999999999</v>
      </c>
      <c r="G285" s="2">
        <v>0.35699999999999998</v>
      </c>
      <c r="H285" s="2">
        <v>0.81799999999999995</v>
      </c>
      <c r="I285" s="2">
        <v>1.7</v>
      </c>
      <c r="J285" s="2">
        <v>2.4</v>
      </c>
      <c r="K285" s="2">
        <v>0.7</v>
      </c>
      <c r="L285" s="2">
        <v>0.2</v>
      </c>
      <c r="M285" s="2">
        <v>1.2</v>
      </c>
      <c r="N285" s="2">
        <v>1.9</v>
      </c>
      <c r="O285" s="2">
        <v>8.6999999999999993</v>
      </c>
      <c r="P285" s="2">
        <v>0.51</v>
      </c>
      <c r="Q285" s="2">
        <v>19.3</v>
      </c>
      <c r="R285" s="2">
        <v>1</v>
      </c>
      <c r="S285" s="2">
        <v>-1.1000000000000001</v>
      </c>
      <c r="T285" s="2">
        <v>0.2</v>
      </c>
      <c r="U285" s="5">
        <v>-9</v>
      </c>
      <c r="V285" s="51">
        <f t="shared" si="21"/>
        <v>1.5960746951219515</v>
      </c>
      <c r="W285" s="51">
        <f t="shared" si="22"/>
        <v>-1.32</v>
      </c>
      <c r="X285" s="51">
        <f t="shared" si="23"/>
        <v>-2.1068185975609763</v>
      </c>
      <c r="Y285" s="49">
        <f t="shared" si="24"/>
        <v>19.353999999999996</v>
      </c>
      <c r="Z285" s="9">
        <f t="shared" si="25"/>
        <v>8.6235907012195092</v>
      </c>
    </row>
    <row r="286" spans="1:26" ht="15" x14ac:dyDescent="0.2">
      <c r="A286" s="2" t="s">
        <v>115</v>
      </c>
      <c r="B286" s="2" t="s">
        <v>30</v>
      </c>
      <c r="C286" s="2">
        <v>55</v>
      </c>
      <c r="D286" s="2">
        <v>66</v>
      </c>
      <c r="E286" s="2">
        <v>16.5</v>
      </c>
      <c r="F286" s="2">
        <v>0.33300000000000002</v>
      </c>
      <c r="G286" s="2">
        <v>0.29699999999999999</v>
      </c>
      <c r="H286" s="2">
        <v>0.78900000000000003</v>
      </c>
      <c r="I286" s="2">
        <v>2</v>
      </c>
      <c r="J286" s="2">
        <v>1.2</v>
      </c>
      <c r="K286" s="2">
        <v>0.7</v>
      </c>
      <c r="L286" s="2">
        <v>0.2</v>
      </c>
      <c r="M286" s="2">
        <v>0.7</v>
      </c>
      <c r="N286" s="2">
        <v>1.5</v>
      </c>
      <c r="O286" s="2">
        <v>5.8</v>
      </c>
      <c r="P286" s="2">
        <v>0.44500000000000001</v>
      </c>
      <c r="Q286" s="2">
        <v>19.899999999999999</v>
      </c>
      <c r="R286" s="2">
        <v>1</v>
      </c>
      <c r="S286" s="2">
        <v>-1.4</v>
      </c>
      <c r="T286" s="2">
        <v>0.2</v>
      </c>
      <c r="U286" s="5">
        <v>-9</v>
      </c>
      <c r="V286" s="51">
        <f t="shared" si="21"/>
        <v>3.0282278963414631</v>
      </c>
      <c r="W286" s="51">
        <f t="shared" si="22"/>
        <v>-1.32</v>
      </c>
      <c r="X286" s="51">
        <f t="shared" si="23"/>
        <v>-3.9972608231707314</v>
      </c>
      <c r="Y286" s="49">
        <f t="shared" si="24"/>
        <v>19.22184</v>
      </c>
      <c r="Z286" s="9">
        <f t="shared" si="25"/>
        <v>7.6122895884146349</v>
      </c>
    </row>
    <row r="287" spans="1:26" ht="15" x14ac:dyDescent="0.2">
      <c r="A287" s="2" t="s">
        <v>685</v>
      </c>
      <c r="B287" s="2" t="s">
        <v>38</v>
      </c>
      <c r="C287" s="2">
        <v>29</v>
      </c>
      <c r="D287" s="2">
        <v>46</v>
      </c>
      <c r="E287" s="2">
        <v>9.6</v>
      </c>
      <c r="F287" s="2">
        <v>0.64600000000000002</v>
      </c>
      <c r="G287" s="2"/>
      <c r="H287" s="2">
        <v>0.57399999999999995</v>
      </c>
      <c r="I287" s="2">
        <v>2.2000000000000002</v>
      </c>
      <c r="J287" s="2">
        <v>0.3</v>
      </c>
      <c r="K287" s="2">
        <v>0.1</v>
      </c>
      <c r="L287" s="2">
        <v>0.4</v>
      </c>
      <c r="M287" s="2">
        <v>0.5</v>
      </c>
      <c r="N287" s="2">
        <v>1.4</v>
      </c>
      <c r="O287" s="2">
        <v>3</v>
      </c>
      <c r="P287" s="2">
        <v>0.64800000000000002</v>
      </c>
      <c r="Q287" s="2">
        <v>13.1</v>
      </c>
      <c r="R287" s="2">
        <v>1</v>
      </c>
      <c r="S287" s="2">
        <v>-1.4</v>
      </c>
      <c r="T287" s="2">
        <v>0.1</v>
      </c>
      <c r="U287" s="5">
        <v>6</v>
      </c>
      <c r="V287" s="51">
        <f t="shared" si="21"/>
        <v>0.42622926829268282</v>
      </c>
      <c r="W287" s="51">
        <f t="shared" si="22"/>
        <v>1.6400000000000001</v>
      </c>
      <c r="X287" s="51">
        <f t="shared" si="23"/>
        <v>0.69901599999999986</v>
      </c>
      <c r="Y287" s="49">
        <f t="shared" si="24"/>
        <v>8.5265599999999999</v>
      </c>
      <c r="Z287" s="9">
        <f t="shared" si="25"/>
        <v>4.6127880000000001</v>
      </c>
    </row>
    <row r="288" spans="1:26" ht="15" x14ac:dyDescent="0.2">
      <c r="A288" s="2" t="s">
        <v>191</v>
      </c>
      <c r="B288" s="2" t="s">
        <v>36</v>
      </c>
      <c r="C288" s="2">
        <v>25</v>
      </c>
      <c r="D288" s="2">
        <v>47</v>
      </c>
      <c r="E288" s="2">
        <v>17</v>
      </c>
      <c r="F288" s="2">
        <v>0.44700000000000001</v>
      </c>
      <c r="G288" s="2">
        <v>0.27100000000000002</v>
      </c>
      <c r="H288" s="2">
        <v>0.72099999999999997</v>
      </c>
      <c r="I288" s="2">
        <v>3.6</v>
      </c>
      <c r="J288" s="2">
        <v>0.7</v>
      </c>
      <c r="K288" s="2">
        <v>0.4</v>
      </c>
      <c r="L288" s="2">
        <v>0.5</v>
      </c>
      <c r="M288" s="2">
        <v>0.8</v>
      </c>
      <c r="N288" s="2">
        <v>1.8</v>
      </c>
      <c r="O288" s="2">
        <v>5.2</v>
      </c>
      <c r="P288" s="2">
        <v>0.51700000000000002</v>
      </c>
      <c r="Q288" s="2">
        <v>15.5</v>
      </c>
      <c r="R288" s="2">
        <v>1</v>
      </c>
      <c r="S288" s="2">
        <v>-2.8</v>
      </c>
      <c r="T288" s="2">
        <v>-0.2</v>
      </c>
      <c r="U288" s="5">
        <v>-6</v>
      </c>
      <c r="V288" s="51">
        <f t="shared" si="21"/>
        <v>0.78661712398373995</v>
      </c>
      <c r="W288" s="51">
        <f t="shared" si="22"/>
        <v>-0.88000000000000012</v>
      </c>
      <c r="X288" s="51">
        <f t="shared" si="23"/>
        <v>-0.6922230691056912</v>
      </c>
      <c r="Y288" s="49">
        <f t="shared" si="24"/>
        <v>15.337792</v>
      </c>
      <c r="Z288" s="9">
        <f t="shared" si="25"/>
        <v>7.322784465447155</v>
      </c>
    </row>
    <row r="289" spans="1:26" ht="15" x14ac:dyDescent="0.2">
      <c r="A289" s="2" t="s">
        <v>684</v>
      </c>
      <c r="B289" s="2" t="s">
        <v>25</v>
      </c>
      <c r="C289" s="2">
        <v>50</v>
      </c>
      <c r="D289" s="2">
        <v>66</v>
      </c>
      <c r="E289" s="2">
        <v>24.4</v>
      </c>
      <c r="F289" s="2">
        <v>0.373</v>
      </c>
      <c r="G289" s="2">
        <v>0.34499999999999997</v>
      </c>
      <c r="H289" s="2">
        <v>0.7</v>
      </c>
      <c r="I289" s="2">
        <v>1.8</v>
      </c>
      <c r="J289" s="2">
        <v>2.2000000000000002</v>
      </c>
      <c r="K289" s="2">
        <v>0.7</v>
      </c>
      <c r="L289" s="2">
        <v>0.2</v>
      </c>
      <c r="M289" s="2">
        <v>1.1000000000000001</v>
      </c>
      <c r="N289" s="2">
        <v>2.2000000000000002</v>
      </c>
      <c r="O289" s="2">
        <v>5.7</v>
      </c>
      <c r="P289" s="2">
        <v>0.46800000000000003</v>
      </c>
      <c r="Q289" s="2">
        <v>13.3</v>
      </c>
      <c r="R289" s="2">
        <v>1</v>
      </c>
      <c r="S289" s="2">
        <v>-2.8</v>
      </c>
      <c r="T289" s="2">
        <v>-0.3</v>
      </c>
      <c r="U289" s="5">
        <v>-13</v>
      </c>
      <c r="V289" s="51">
        <f t="shared" si="21"/>
        <v>2.7208231707317072</v>
      </c>
      <c r="W289" s="51">
        <f t="shared" si="22"/>
        <v>-2.3200000000000003</v>
      </c>
      <c r="X289" s="51">
        <f t="shared" si="23"/>
        <v>-6.3123097560975614</v>
      </c>
      <c r="Y289" s="49">
        <f t="shared" si="24"/>
        <v>19.872864000000003</v>
      </c>
      <c r="Z289" s="9">
        <f t="shared" si="25"/>
        <v>6.7802771219512206</v>
      </c>
    </row>
    <row r="290" spans="1:26" ht="15" x14ac:dyDescent="0.2">
      <c r="A290" s="2" t="s">
        <v>454</v>
      </c>
      <c r="B290" s="2" t="s">
        <v>23</v>
      </c>
      <c r="C290" s="2">
        <v>30</v>
      </c>
      <c r="D290" s="2">
        <v>58</v>
      </c>
      <c r="E290" s="2">
        <v>17</v>
      </c>
      <c r="F290" s="2">
        <v>0.40400000000000003</v>
      </c>
      <c r="G290" s="2">
        <v>0.23599999999999999</v>
      </c>
      <c r="H290" s="2">
        <v>0.78</v>
      </c>
      <c r="I290" s="2">
        <v>2.9</v>
      </c>
      <c r="J290" s="2">
        <v>1</v>
      </c>
      <c r="K290" s="2">
        <v>0.8</v>
      </c>
      <c r="L290" s="2">
        <v>0.4</v>
      </c>
      <c r="M290" s="2">
        <v>0.8</v>
      </c>
      <c r="N290" s="2">
        <v>2.5</v>
      </c>
      <c r="O290" s="2">
        <v>6.6</v>
      </c>
      <c r="P290" s="2">
        <v>0.46600000000000003</v>
      </c>
      <c r="Q290" s="2">
        <v>20</v>
      </c>
      <c r="R290" s="2">
        <v>0.9</v>
      </c>
      <c r="S290" s="2">
        <v>-1.1000000000000001</v>
      </c>
      <c r="T290" s="2">
        <v>0.2</v>
      </c>
      <c r="U290" s="5">
        <v>-9</v>
      </c>
      <c r="V290" s="51">
        <f t="shared" si="21"/>
        <v>1.5030487804878052</v>
      </c>
      <c r="W290" s="51">
        <f t="shared" si="22"/>
        <v>-1.3599999999999999</v>
      </c>
      <c r="X290" s="51">
        <f t="shared" si="23"/>
        <v>-2.0441463414634149</v>
      </c>
      <c r="Y290" s="49">
        <f t="shared" si="24"/>
        <v>19.384991999999997</v>
      </c>
      <c r="Z290" s="9">
        <f t="shared" si="25"/>
        <v>8.6704228292682917</v>
      </c>
    </row>
    <row r="291" spans="1:26" ht="15" x14ac:dyDescent="0.2">
      <c r="A291" s="2" t="s">
        <v>249</v>
      </c>
      <c r="B291" s="2" t="s">
        <v>20</v>
      </c>
      <c r="C291" s="2">
        <v>60</v>
      </c>
      <c r="D291" s="2">
        <v>24</v>
      </c>
      <c r="E291" s="2">
        <v>12.4</v>
      </c>
      <c r="F291" s="2">
        <v>0.495</v>
      </c>
      <c r="G291" s="2">
        <v>0.40400000000000003</v>
      </c>
      <c r="H291" s="2">
        <v>0.84199999999999997</v>
      </c>
      <c r="I291" s="2">
        <v>1.6</v>
      </c>
      <c r="J291" s="2">
        <v>0.5</v>
      </c>
      <c r="K291" s="2">
        <v>0.4</v>
      </c>
      <c r="L291" s="2">
        <v>0</v>
      </c>
      <c r="M291" s="2">
        <v>0.3</v>
      </c>
      <c r="N291" s="2">
        <v>0.6</v>
      </c>
      <c r="O291" s="2">
        <v>5.6</v>
      </c>
      <c r="P291" s="2">
        <v>0.629</v>
      </c>
      <c r="Q291" s="2">
        <v>17.8</v>
      </c>
      <c r="R291" s="2">
        <v>0.9</v>
      </c>
      <c r="S291" s="2">
        <v>-0.9</v>
      </c>
      <c r="T291" s="2">
        <v>0.1</v>
      </c>
      <c r="U291" s="5">
        <v>13</v>
      </c>
      <c r="V291" s="51">
        <f t="shared" si="21"/>
        <v>0.80751219512195138</v>
      </c>
      <c r="W291" s="51">
        <f t="shared" si="22"/>
        <v>3</v>
      </c>
      <c r="X291" s="51">
        <f t="shared" si="23"/>
        <v>2.422536585365854</v>
      </c>
      <c r="Y291" s="49">
        <f t="shared" si="24"/>
        <v>6.232704</v>
      </c>
      <c r="Z291" s="9">
        <f t="shared" si="25"/>
        <v>4.3276202926829272</v>
      </c>
    </row>
    <row r="292" spans="1:26" ht="15" x14ac:dyDescent="0.2">
      <c r="A292" s="2" t="s">
        <v>654</v>
      </c>
      <c r="B292" s="2" t="s">
        <v>28</v>
      </c>
      <c r="C292" s="2">
        <v>17</v>
      </c>
      <c r="D292" s="2">
        <v>29</v>
      </c>
      <c r="E292" s="2">
        <v>27.1</v>
      </c>
      <c r="F292" s="2">
        <v>0.45400000000000001</v>
      </c>
      <c r="G292" s="2">
        <v>0.36599999999999999</v>
      </c>
      <c r="H292" s="2">
        <v>0.81299999999999994</v>
      </c>
      <c r="I292" s="2">
        <v>4.4000000000000004</v>
      </c>
      <c r="J292" s="2">
        <v>1.6</v>
      </c>
      <c r="K292" s="2">
        <v>0.1</v>
      </c>
      <c r="L292" s="2">
        <v>0.9</v>
      </c>
      <c r="M292" s="2">
        <v>1.4</v>
      </c>
      <c r="N292" s="2">
        <v>1.8</v>
      </c>
      <c r="O292" s="2">
        <v>14.8</v>
      </c>
      <c r="P292" s="2">
        <v>0.52700000000000002</v>
      </c>
      <c r="Q292" s="2">
        <v>26.4</v>
      </c>
      <c r="R292" s="2">
        <v>0.9</v>
      </c>
      <c r="S292" s="2">
        <v>-3.7</v>
      </c>
      <c r="T292" s="2">
        <v>-0.3</v>
      </c>
      <c r="U292" s="5">
        <v>-9</v>
      </c>
      <c r="V292" s="51">
        <f t="shared" si="21"/>
        <v>0.89611768292682914</v>
      </c>
      <c r="W292" s="51">
        <f t="shared" si="22"/>
        <v>-1.56</v>
      </c>
      <c r="X292" s="51">
        <f t="shared" si="23"/>
        <v>-1.3979435853658535</v>
      </c>
      <c r="Y292" s="49">
        <f t="shared" si="24"/>
        <v>17.724336000000005</v>
      </c>
      <c r="Z292" s="9">
        <f t="shared" si="25"/>
        <v>8.1631962073170747</v>
      </c>
    </row>
    <row r="293" spans="1:26" ht="15" x14ac:dyDescent="0.2">
      <c r="A293" s="2" t="s">
        <v>110</v>
      </c>
      <c r="B293" s="2" t="s">
        <v>28</v>
      </c>
      <c r="C293" s="2">
        <v>17</v>
      </c>
      <c r="D293" s="2">
        <v>42</v>
      </c>
      <c r="E293" s="2">
        <v>30.2</v>
      </c>
      <c r="F293" s="2">
        <v>0.41499999999999998</v>
      </c>
      <c r="G293" s="2">
        <v>0.41499999999999998</v>
      </c>
      <c r="H293" s="2">
        <v>0.90600000000000003</v>
      </c>
      <c r="I293" s="2">
        <v>3</v>
      </c>
      <c r="J293" s="2">
        <v>4.7</v>
      </c>
      <c r="K293" s="2">
        <v>0.7</v>
      </c>
      <c r="L293" s="2">
        <v>0</v>
      </c>
      <c r="M293" s="2">
        <v>1.8</v>
      </c>
      <c r="N293" s="2">
        <v>1.8</v>
      </c>
      <c r="O293" s="2">
        <v>9.1</v>
      </c>
      <c r="P293" s="2">
        <v>0.51900000000000002</v>
      </c>
      <c r="Q293" s="2">
        <v>16.100000000000001</v>
      </c>
      <c r="R293" s="2">
        <v>0.9</v>
      </c>
      <c r="S293" s="2">
        <v>-3.2</v>
      </c>
      <c r="T293" s="2">
        <v>-0.4</v>
      </c>
      <c r="U293" s="5">
        <v>-10</v>
      </c>
      <c r="V293" s="51">
        <f t="shared" si="21"/>
        <v>0.88201493902439043</v>
      </c>
      <c r="W293" s="51">
        <f t="shared" si="22"/>
        <v>-1.8</v>
      </c>
      <c r="X293" s="51">
        <f t="shared" si="23"/>
        <v>-1.5876268902439028</v>
      </c>
      <c r="Y293" s="49">
        <f t="shared" si="24"/>
        <v>23.306471999999996</v>
      </c>
      <c r="Z293" s="9">
        <f t="shared" si="25"/>
        <v>10.859422554878046</v>
      </c>
    </row>
    <row r="294" spans="1:26" ht="15" x14ac:dyDescent="0.2">
      <c r="A294" s="2" t="s">
        <v>254</v>
      </c>
      <c r="B294" s="2" t="s">
        <v>21</v>
      </c>
      <c r="C294" s="2">
        <v>37</v>
      </c>
      <c r="D294" s="2">
        <v>32</v>
      </c>
      <c r="E294" s="2">
        <v>18.8</v>
      </c>
      <c r="F294" s="2">
        <v>0.41899999999999998</v>
      </c>
      <c r="G294" s="2">
        <v>0.375</v>
      </c>
      <c r="H294" s="2">
        <v>0.68100000000000005</v>
      </c>
      <c r="I294" s="2">
        <v>2.5</v>
      </c>
      <c r="J294" s="2">
        <v>1.3</v>
      </c>
      <c r="K294" s="2">
        <v>1</v>
      </c>
      <c r="L294" s="2">
        <v>0.3</v>
      </c>
      <c r="M294" s="2">
        <v>0.9</v>
      </c>
      <c r="N294" s="2">
        <v>1.3</v>
      </c>
      <c r="O294" s="2">
        <v>5.9</v>
      </c>
      <c r="P294" s="2">
        <v>0.50600000000000001</v>
      </c>
      <c r="Q294" s="2">
        <v>17</v>
      </c>
      <c r="R294" s="2">
        <v>0.8</v>
      </c>
      <c r="S294" s="2">
        <v>-1.1000000000000001</v>
      </c>
      <c r="T294" s="2">
        <v>0.1</v>
      </c>
      <c r="U294" s="5">
        <v>-6</v>
      </c>
      <c r="V294" s="51">
        <f t="shared" si="21"/>
        <v>0.96139837398373973</v>
      </c>
      <c r="W294" s="51">
        <f t="shared" si="22"/>
        <v>-0.84000000000000008</v>
      </c>
      <c r="X294" s="51">
        <f t="shared" si="23"/>
        <v>-0.80757463414634145</v>
      </c>
      <c r="Y294" s="49">
        <f t="shared" si="24"/>
        <v>12.333311999999999</v>
      </c>
      <c r="Z294" s="9">
        <f t="shared" si="25"/>
        <v>5.762868682926829</v>
      </c>
    </row>
    <row r="295" spans="1:26" ht="15" x14ac:dyDescent="0.2">
      <c r="A295" s="2" t="s">
        <v>545</v>
      </c>
      <c r="B295" s="2" t="s">
        <v>44</v>
      </c>
      <c r="C295" s="2">
        <v>45</v>
      </c>
      <c r="D295" s="2">
        <v>37</v>
      </c>
      <c r="E295" s="2">
        <v>7</v>
      </c>
      <c r="F295" s="2">
        <v>0.5</v>
      </c>
      <c r="G295" s="2"/>
      <c r="H295" s="2">
        <v>0.68</v>
      </c>
      <c r="I295" s="2">
        <v>1.7</v>
      </c>
      <c r="J295" s="2">
        <v>0.3</v>
      </c>
      <c r="K295" s="2">
        <v>0.1</v>
      </c>
      <c r="L295" s="2">
        <v>0.5</v>
      </c>
      <c r="M295" s="2">
        <v>0.3</v>
      </c>
      <c r="N295" s="2">
        <v>0.7</v>
      </c>
      <c r="O295" s="2">
        <v>2.6</v>
      </c>
      <c r="P295" s="2">
        <v>0.56999999999999995</v>
      </c>
      <c r="Q295" s="2">
        <v>17.3</v>
      </c>
      <c r="R295" s="2">
        <v>0.8</v>
      </c>
      <c r="S295" s="2">
        <v>-1</v>
      </c>
      <c r="T295" s="2">
        <v>0.1</v>
      </c>
      <c r="U295" s="5">
        <v>11</v>
      </c>
      <c r="V295" s="51">
        <f t="shared" si="21"/>
        <v>0.51227515243902444</v>
      </c>
      <c r="W295" s="51">
        <f t="shared" si="22"/>
        <v>2.5600000000000005</v>
      </c>
      <c r="X295" s="51">
        <f t="shared" si="23"/>
        <v>1.3114243902439029</v>
      </c>
      <c r="Y295" s="49">
        <f t="shared" si="24"/>
        <v>7.0625600000000013</v>
      </c>
      <c r="Z295" s="9">
        <f t="shared" si="25"/>
        <v>4.1869921951219524</v>
      </c>
    </row>
    <row r="296" spans="1:26" ht="15" x14ac:dyDescent="0.2">
      <c r="A296" s="2" t="s">
        <v>711</v>
      </c>
      <c r="B296" s="2" t="s">
        <v>33</v>
      </c>
      <c r="C296" s="2">
        <v>50</v>
      </c>
      <c r="D296" s="2">
        <v>42</v>
      </c>
      <c r="E296" s="2">
        <v>8.6</v>
      </c>
      <c r="F296" s="2">
        <v>0.61199999999999999</v>
      </c>
      <c r="G296" s="2"/>
      <c r="H296" s="2">
        <v>0.51300000000000001</v>
      </c>
      <c r="I296" s="2">
        <v>1.9</v>
      </c>
      <c r="J296" s="2">
        <v>0.2</v>
      </c>
      <c r="K296" s="2">
        <v>0.2</v>
      </c>
      <c r="L296" s="2">
        <v>0.3</v>
      </c>
      <c r="M296" s="2">
        <v>0.3</v>
      </c>
      <c r="N296" s="2">
        <v>1.3</v>
      </c>
      <c r="O296" s="2">
        <v>1.9</v>
      </c>
      <c r="P296" s="2">
        <v>0.60499999999999998</v>
      </c>
      <c r="Q296" s="2">
        <v>9.5</v>
      </c>
      <c r="R296" s="2">
        <v>0.8</v>
      </c>
      <c r="S296" s="2">
        <v>-1</v>
      </c>
      <c r="T296" s="2">
        <v>0.1</v>
      </c>
      <c r="U296" s="5">
        <v>12</v>
      </c>
      <c r="V296" s="51">
        <f t="shared" si="21"/>
        <v>0.43589939024390245</v>
      </c>
      <c r="W296" s="51">
        <f t="shared" si="22"/>
        <v>2.7600000000000007</v>
      </c>
      <c r="X296" s="51">
        <f t="shared" si="23"/>
        <v>1.203082317073171</v>
      </c>
      <c r="Y296" s="49">
        <f t="shared" si="24"/>
        <v>6.0975600000000005</v>
      </c>
      <c r="Z296" s="9">
        <f t="shared" si="25"/>
        <v>3.6503211585365856</v>
      </c>
    </row>
    <row r="297" spans="1:26" ht="15" x14ac:dyDescent="0.2">
      <c r="A297" s="2" t="s">
        <v>704</v>
      </c>
      <c r="B297" s="2" t="s">
        <v>41</v>
      </c>
      <c r="C297" s="2">
        <v>40</v>
      </c>
      <c r="D297" s="2">
        <v>50</v>
      </c>
      <c r="E297" s="2">
        <v>12</v>
      </c>
      <c r="F297" s="2">
        <v>0.36799999999999999</v>
      </c>
      <c r="G297" s="2">
        <v>0.246</v>
      </c>
      <c r="H297" s="2">
        <v>0.67300000000000004</v>
      </c>
      <c r="I297" s="2">
        <v>1.6</v>
      </c>
      <c r="J297" s="2">
        <v>2.2999999999999998</v>
      </c>
      <c r="K297" s="2">
        <v>0.6</v>
      </c>
      <c r="L297" s="2">
        <v>0.1</v>
      </c>
      <c r="M297" s="2">
        <v>0.8</v>
      </c>
      <c r="N297" s="2">
        <v>1.1000000000000001</v>
      </c>
      <c r="O297" s="2">
        <v>3.5</v>
      </c>
      <c r="P297" s="2">
        <v>0.45300000000000001</v>
      </c>
      <c r="Q297" s="2">
        <v>17.3</v>
      </c>
      <c r="R297" s="2">
        <v>0.8</v>
      </c>
      <c r="S297" s="2">
        <v>-2.2000000000000002</v>
      </c>
      <c r="T297" s="2">
        <v>0</v>
      </c>
      <c r="U297" s="5">
        <v>-7</v>
      </c>
      <c r="V297" s="51">
        <f t="shared" si="21"/>
        <v>1.0548780487804879</v>
      </c>
      <c r="W297" s="51">
        <f t="shared" si="22"/>
        <v>-1.08</v>
      </c>
      <c r="X297" s="51">
        <f t="shared" si="23"/>
        <v>-1.139268292682927</v>
      </c>
      <c r="Y297" s="49">
        <f t="shared" si="24"/>
        <v>14.310999999999996</v>
      </c>
      <c r="Z297" s="9">
        <f t="shared" si="25"/>
        <v>6.5858658536585351</v>
      </c>
    </row>
    <row r="298" spans="1:26" ht="15" x14ac:dyDescent="0.2">
      <c r="A298" s="2" t="s">
        <v>325</v>
      </c>
      <c r="B298" s="2" t="s">
        <v>25</v>
      </c>
      <c r="C298" s="2">
        <v>50</v>
      </c>
      <c r="D298" s="2">
        <v>56</v>
      </c>
      <c r="E298" s="2">
        <v>9</v>
      </c>
      <c r="F298" s="2">
        <v>0.44600000000000001</v>
      </c>
      <c r="G298" s="2">
        <v>0.34200000000000003</v>
      </c>
      <c r="H298" s="2">
        <v>0.6</v>
      </c>
      <c r="I298" s="2">
        <v>0.8</v>
      </c>
      <c r="J298" s="2">
        <v>0.6</v>
      </c>
      <c r="K298" s="2">
        <v>0.4</v>
      </c>
      <c r="L298" s="2">
        <v>0.1</v>
      </c>
      <c r="M298" s="2">
        <v>0.3</v>
      </c>
      <c r="N298" s="2">
        <v>0.8</v>
      </c>
      <c r="O298" s="2">
        <v>2.7</v>
      </c>
      <c r="P298" s="2">
        <v>0.504</v>
      </c>
      <c r="Q298" s="2">
        <v>14.4</v>
      </c>
      <c r="R298" s="2">
        <v>0.8</v>
      </c>
      <c r="S298" s="2">
        <v>-2.5</v>
      </c>
      <c r="T298" s="2">
        <v>-0.1</v>
      </c>
      <c r="U298" s="5">
        <v>-1</v>
      </c>
      <c r="V298" s="51">
        <f t="shared" si="21"/>
        <v>0.92195121951219527</v>
      </c>
      <c r="W298" s="51">
        <f t="shared" si="22"/>
        <v>8.0000000000000016E-2</v>
      </c>
      <c r="X298" s="51">
        <f t="shared" si="23"/>
        <v>7.3756097560975634E-2</v>
      </c>
      <c r="Y298" s="49">
        <f t="shared" si="24"/>
        <v>8.1105920000000005</v>
      </c>
      <c r="Z298" s="9">
        <f t="shared" si="25"/>
        <v>4.0921740487804881</v>
      </c>
    </row>
    <row r="299" spans="1:26" ht="15" x14ac:dyDescent="0.2">
      <c r="A299" s="2" t="s">
        <v>708</v>
      </c>
      <c r="B299" s="2" t="s">
        <v>39</v>
      </c>
      <c r="C299" s="2">
        <v>21</v>
      </c>
      <c r="D299" s="2">
        <v>67</v>
      </c>
      <c r="E299" s="2">
        <v>16.899999999999999</v>
      </c>
      <c r="F299" s="2">
        <v>0.41199999999999998</v>
      </c>
      <c r="G299" s="2">
        <v>0</v>
      </c>
      <c r="H299" s="2">
        <v>0.67100000000000004</v>
      </c>
      <c r="I299" s="2">
        <v>3.5</v>
      </c>
      <c r="J299" s="2">
        <v>0.8</v>
      </c>
      <c r="K299" s="2">
        <v>0.4</v>
      </c>
      <c r="L299" s="2">
        <v>0.6</v>
      </c>
      <c r="M299" s="2">
        <v>0.5</v>
      </c>
      <c r="N299" s="2">
        <v>1.8</v>
      </c>
      <c r="O299" s="2">
        <v>4.5999999999999996</v>
      </c>
      <c r="P299" s="2">
        <v>0.44900000000000001</v>
      </c>
      <c r="Q299" s="2">
        <v>14.8</v>
      </c>
      <c r="R299" s="2">
        <v>0.8</v>
      </c>
      <c r="S299" s="2">
        <v>-2.8</v>
      </c>
      <c r="T299" s="2">
        <v>-0.2</v>
      </c>
      <c r="U299" s="5">
        <v>-10</v>
      </c>
      <c r="V299" s="51">
        <f t="shared" si="21"/>
        <v>0.89410274390243916</v>
      </c>
      <c r="W299" s="51">
        <f t="shared" si="22"/>
        <v>-1.76</v>
      </c>
      <c r="X299" s="51">
        <f t="shared" si="23"/>
        <v>-1.5736208292682929</v>
      </c>
      <c r="Y299" s="49">
        <f t="shared" si="24"/>
        <v>21.883272000000002</v>
      </c>
      <c r="Z299" s="9">
        <f t="shared" si="25"/>
        <v>10.154825585365854</v>
      </c>
    </row>
    <row r="300" spans="1:26" ht="15" x14ac:dyDescent="0.2">
      <c r="A300" s="2" t="s">
        <v>687</v>
      </c>
      <c r="B300" s="2" t="s">
        <v>27</v>
      </c>
      <c r="C300" s="2">
        <v>38</v>
      </c>
      <c r="D300" s="2">
        <v>50</v>
      </c>
      <c r="E300" s="2">
        <v>10.6</v>
      </c>
      <c r="F300" s="2">
        <v>0.44900000000000001</v>
      </c>
      <c r="G300" s="2">
        <v>0.13300000000000001</v>
      </c>
      <c r="H300" s="2">
        <v>0.57399999999999995</v>
      </c>
      <c r="I300" s="2">
        <v>2.9</v>
      </c>
      <c r="J300" s="2">
        <v>0.3</v>
      </c>
      <c r="K300" s="2">
        <v>0.2</v>
      </c>
      <c r="L300" s="2">
        <v>0.4</v>
      </c>
      <c r="M300" s="2">
        <v>0.4</v>
      </c>
      <c r="N300" s="2">
        <v>1.2</v>
      </c>
      <c r="O300" s="2">
        <v>3.7</v>
      </c>
      <c r="P300" s="2">
        <v>0.48</v>
      </c>
      <c r="Q300" s="2">
        <v>18.100000000000001</v>
      </c>
      <c r="R300" s="2">
        <v>0.8</v>
      </c>
      <c r="S300" s="2">
        <v>-3.7</v>
      </c>
      <c r="T300" s="2">
        <v>-0.2</v>
      </c>
      <c r="U300" s="5">
        <v>-5</v>
      </c>
      <c r="V300" s="51">
        <f t="shared" si="21"/>
        <v>0.92615345528455295</v>
      </c>
      <c r="W300" s="51">
        <f t="shared" si="22"/>
        <v>-0.76</v>
      </c>
      <c r="X300" s="51">
        <f t="shared" si="23"/>
        <v>-0.70387662601626022</v>
      </c>
      <c r="Y300" s="49">
        <f t="shared" si="24"/>
        <v>11.812000000000001</v>
      </c>
      <c r="Z300" s="9">
        <f t="shared" si="25"/>
        <v>5.5540616869918704</v>
      </c>
    </row>
    <row r="301" spans="1:26" ht="15" x14ac:dyDescent="0.2">
      <c r="A301" s="2" t="s">
        <v>694</v>
      </c>
      <c r="B301" s="2" t="s">
        <v>32</v>
      </c>
      <c r="C301" s="2">
        <v>41</v>
      </c>
      <c r="D301" s="2">
        <v>28</v>
      </c>
      <c r="E301" s="2">
        <v>14.9</v>
      </c>
      <c r="F301" s="2">
        <v>0.45500000000000002</v>
      </c>
      <c r="G301" s="2">
        <v>0.39100000000000001</v>
      </c>
      <c r="H301" s="2">
        <v>0.88900000000000001</v>
      </c>
      <c r="I301" s="2">
        <v>1</v>
      </c>
      <c r="J301" s="2">
        <v>3.1</v>
      </c>
      <c r="K301" s="2">
        <v>0.8</v>
      </c>
      <c r="L301" s="2">
        <v>0</v>
      </c>
      <c r="M301" s="2">
        <v>1.3</v>
      </c>
      <c r="N301" s="2">
        <v>0.9</v>
      </c>
      <c r="O301" s="2">
        <v>4.2</v>
      </c>
      <c r="P301" s="2">
        <v>0.56200000000000006</v>
      </c>
      <c r="Q301" s="2">
        <v>15.1</v>
      </c>
      <c r="R301" s="2">
        <v>0.8</v>
      </c>
      <c r="S301" s="2">
        <v>-4.0999999999999996</v>
      </c>
      <c r="T301" s="2">
        <v>-0.2</v>
      </c>
      <c r="U301" s="5">
        <v>-1</v>
      </c>
      <c r="V301" s="51">
        <f t="shared" si="21"/>
        <v>0.65622083333333325</v>
      </c>
      <c r="W301" s="51">
        <f t="shared" si="22"/>
        <v>4.0000000000000036E-2</v>
      </c>
      <c r="X301" s="51">
        <f t="shared" si="23"/>
        <v>2.6248833333333353E-2</v>
      </c>
      <c r="Y301" s="49">
        <f t="shared" si="24"/>
        <v>9.4196480000000005</v>
      </c>
      <c r="Z301" s="9">
        <f t="shared" si="25"/>
        <v>4.7229484166666671</v>
      </c>
    </row>
    <row r="302" spans="1:26" ht="15" x14ac:dyDescent="0.2">
      <c r="A302" s="2" t="s">
        <v>754</v>
      </c>
      <c r="B302" s="2" t="s">
        <v>40</v>
      </c>
      <c r="C302" s="2">
        <v>16</v>
      </c>
      <c r="D302" s="2">
        <v>45</v>
      </c>
      <c r="E302" s="2">
        <v>16.5</v>
      </c>
      <c r="F302" s="2">
        <v>0.45900000000000002</v>
      </c>
      <c r="G302" s="2">
        <v>0.314</v>
      </c>
      <c r="H302" s="2">
        <v>0.82799999999999996</v>
      </c>
      <c r="I302" s="2">
        <v>3</v>
      </c>
      <c r="J302" s="2">
        <v>0.6</v>
      </c>
      <c r="K302" s="2">
        <v>0.4</v>
      </c>
      <c r="L302" s="2">
        <v>0.2</v>
      </c>
      <c r="M302" s="2">
        <v>0.4</v>
      </c>
      <c r="N302" s="2">
        <v>1.9</v>
      </c>
      <c r="O302" s="2">
        <v>4.4000000000000004</v>
      </c>
      <c r="P302" s="2">
        <v>0.53600000000000003</v>
      </c>
      <c r="Q302" s="2">
        <v>12.1</v>
      </c>
      <c r="R302" s="2">
        <v>0.8</v>
      </c>
      <c r="S302" s="2">
        <v>-3.5</v>
      </c>
      <c r="T302" s="2">
        <v>-0.3</v>
      </c>
      <c r="U302" s="5">
        <v>-3</v>
      </c>
      <c r="V302" s="51">
        <f t="shared" si="21"/>
        <v>0.36521341463414631</v>
      </c>
      <c r="W302" s="51">
        <f t="shared" si="22"/>
        <v>-0.4</v>
      </c>
      <c r="X302" s="51">
        <f t="shared" si="23"/>
        <v>-0.14608536585365853</v>
      </c>
      <c r="Y302" s="49">
        <f t="shared" si="24"/>
        <v>11.445119999999999</v>
      </c>
      <c r="Z302" s="9">
        <f t="shared" si="25"/>
        <v>5.6495173170731707</v>
      </c>
    </row>
    <row r="303" spans="1:26" ht="15" x14ac:dyDescent="0.2">
      <c r="A303" s="2" t="s">
        <v>203</v>
      </c>
      <c r="B303" s="2" t="s">
        <v>28</v>
      </c>
      <c r="C303" s="2">
        <v>17</v>
      </c>
      <c r="D303" s="2">
        <v>70</v>
      </c>
      <c r="E303" s="2">
        <v>24</v>
      </c>
      <c r="F303" s="2">
        <v>0.38900000000000001</v>
      </c>
      <c r="G303" s="2">
        <v>0.34200000000000003</v>
      </c>
      <c r="H303" s="2">
        <v>0.80100000000000005</v>
      </c>
      <c r="I303" s="2">
        <v>2.2000000000000002</v>
      </c>
      <c r="J303" s="2">
        <v>1.8</v>
      </c>
      <c r="K303" s="2">
        <v>0.3</v>
      </c>
      <c r="L303" s="2">
        <v>0.2</v>
      </c>
      <c r="M303" s="2">
        <v>1.2</v>
      </c>
      <c r="N303" s="2">
        <v>1.7</v>
      </c>
      <c r="O303" s="2">
        <v>11.5</v>
      </c>
      <c r="P303" s="2">
        <v>0.51200000000000001</v>
      </c>
      <c r="Q303" s="2">
        <v>23.8</v>
      </c>
      <c r="R303" s="2">
        <v>0.8</v>
      </c>
      <c r="S303" s="2">
        <v>-4.0999999999999996</v>
      </c>
      <c r="T303" s="2">
        <v>-0.9</v>
      </c>
      <c r="U303" s="5">
        <v>-13</v>
      </c>
      <c r="V303" s="51">
        <f t="shared" si="21"/>
        <v>1.726951219512195</v>
      </c>
      <c r="W303" s="51">
        <f t="shared" si="22"/>
        <v>-2.64</v>
      </c>
      <c r="X303" s="51">
        <f t="shared" si="23"/>
        <v>-4.559151219512195</v>
      </c>
      <c r="Y303" s="49">
        <f t="shared" si="24"/>
        <v>27.51840000000001</v>
      </c>
      <c r="Z303" s="9">
        <f t="shared" si="25"/>
        <v>11.479624390243908</v>
      </c>
    </row>
    <row r="304" spans="1:26" ht="15" x14ac:dyDescent="0.2">
      <c r="A304" s="2" t="s">
        <v>659</v>
      </c>
      <c r="B304" s="2" t="s">
        <v>20</v>
      </c>
      <c r="C304" s="2">
        <v>60</v>
      </c>
      <c r="D304" s="2">
        <v>36</v>
      </c>
      <c r="E304" s="2">
        <v>13.5</v>
      </c>
      <c r="F304" s="2">
        <v>0.442</v>
      </c>
      <c r="G304" s="2">
        <v>0</v>
      </c>
      <c r="H304" s="2">
        <v>0.52200000000000002</v>
      </c>
      <c r="I304" s="2">
        <v>2.8</v>
      </c>
      <c r="J304" s="2">
        <v>0.6</v>
      </c>
      <c r="K304" s="2">
        <v>0.5</v>
      </c>
      <c r="L304" s="2">
        <v>0.7</v>
      </c>
      <c r="M304" s="2">
        <v>0.5</v>
      </c>
      <c r="N304" s="2">
        <v>1.5</v>
      </c>
      <c r="O304" s="2">
        <v>2.7</v>
      </c>
      <c r="P304" s="2">
        <v>0.45700000000000002</v>
      </c>
      <c r="Q304" s="2">
        <v>11.6</v>
      </c>
      <c r="R304" s="2">
        <v>0.7</v>
      </c>
      <c r="S304" s="2">
        <v>-1.4</v>
      </c>
      <c r="T304" s="2">
        <v>0.1</v>
      </c>
      <c r="U304" s="5">
        <v>-5</v>
      </c>
      <c r="V304" s="51">
        <f t="shared" si="21"/>
        <v>0.85939024390243901</v>
      </c>
      <c r="W304" s="51">
        <f t="shared" si="22"/>
        <v>-0.68</v>
      </c>
      <c r="X304" s="51">
        <f t="shared" si="23"/>
        <v>-0.58438536585365852</v>
      </c>
      <c r="Y304" s="49">
        <f t="shared" si="24"/>
        <v>10.215216</v>
      </c>
      <c r="Z304" s="9">
        <f t="shared" si="25"/>
        <v>4.8154153170731711</v>
      </c>
    </row>
    <row r="305" spans="1:26" ht="15" x14ac:dyDescent="0.2">
      <c r="A305" s="2" t="s">
        <v>690</v>
      </c>
      <c r="B305" s="2" t="s">
        <v>27</v>
      </c>
      <c r="C305" s="2">
        <v>38</v>
      </c>
      <c r="D305" s="2">
        <v>33</v>
      </c>
      <c r="E305" s="2">
        <v>16.8</v>
      </c>
      <c r="F305" s="2">
        <v>0.40300000000000002</v>
      </c>
      <c r="G305" s="2">
        <v>0.29599999999999999</v>
      </c>
      <c r="H305" s="2">
        <v>0.76300000000000001</v>
      </c>
      <c r="I305" s="2">
        <v>2</v>
      </c>
      <c r="J305" s="2">
        <v>1.4</v>
      </c>
      <c r="K305" s="2">
        <v>0.7</v>
      </c>
      <c r="L305" s="2">
        <v>0</v>
      </c>
      <c r="M305" s="2">
        <v>0.7</v>
      </c>
      <c r="N305" s="2">
        <v>1.4</v>
      </c>
      <c r="O305" s="2">
        <v>4.5999999999999996</v>
      </c>
      <c r="P305" s="2">
        <v>0.50800000000000001</v>
      </c>
      <c r="Q305" s="2">
        <v>14.4</v>
      </c>
      <c r="R305" s="2">
        <v>0.7</v>
      </c>
      <c r="S305" s="2">
        <v>-1.2</v>
      </c>
      <c r="T305" s="2">
        <v>0.1</v>
      </c>
      <c r="U305" s="5">
        <v>-5</v>
      </c>
      <c r="V305" s="51">
        <f t="shared" si="21"/>
        <v>0.77075121951219527</v>
      </c>
      <c r="W305" s="51">
        <f t="shared" si="22"/>
        <v>-0.68</v>
      </c>
      <c r="X305" s="51">
        <f t="shared" si="23"/>
        <v>-0.52411082926829278</v>
      </c>
      <c r="Y305" s="49">
        <f t="shared" si="24"/>
        <v>9.0245760000000015</v>
      </c>
      <c r="Z305" s="9">
        <f t="shared" si="25"/>
        <v>4.250232585365854</v>
      </c>
    </row>
    <row r="306" spans="1:26" ht="15" x14ac:dyDescent="0.2">
      <c r="A306" s="2" t="s">
        <v>614</v>
      </c>
      <c r="B306" s="2" t="s">
        <v>39</v>
      </c>
      <c r="C306" s="2">
        <v>21</v>
      </c>
      <c r="D306" s="2">
        <v>43</v>
      </c>
      <c r="E306" s="2">
        <v>22.8</v>
      </c>
      <c r="F306" s="2">
        <v>0.34499999999999997</v>
      </c>
      <c r="G306" s="2">
        <v>0.28399999999999997</v>
      </c>
      <c r="H306" s="2">
        <v>0.8</v>
      </c>
      <c r="I306" s="2">
        <v>1.6</v>
      </c>
      <c r="J306" s="2">
        <v>3.8</v>
      </c>
      <c r="K306" s="2">
        <v>1.6</v>
      </c>
      <c r="L306" s="2">
        <v>0.1</v>
      </c>
      <c r="M306" s="2">
        <v>1.2</v>
      </c>
      <c r="N306" s="2">
        <v>2.7</v>
      </c>
      <c r="O306" s="2">
        <v>5.0999999999999996</v>
      </c>
      <c r="P306" s="2">
        <v>0.45500000000000002</v>
      </c>
      <c r="Q306" s="2">
        <v>13.4</v>
      </c>
      <c r="R306" s="2">
        <v>0.7</v>
      </c>
      <c r="S306" s="2">
        <v>-2</v>
      </c>
      <c r="T306" s="2">
        <v>0</v>
      </c>
      <c r="U306" s="5">
        <v>-10</v>
      </c>
      <c r="V306" s="51">
        <f t="shared" si="21"/>
        <v>0.70092621951219525</v>
      </c>
      <c r="W306" s="51">
        <f t="shared" si="22"/>
        <v>-1.72</v>
      </c>
      <c r="X306" s="51">
        <f t="shared" si="23"/>
        <v>-1.2055930975609759</v>
      </c>
      <c r="Y306" s="49">
        <f t="shared" si="24"/>
        <v>19.161659999999998</v>
      </c>
      <c r="Z306" s="9">
        <f t="shared" si="25"/>
        <v>8.9780334512195115</v>
      </c>
    </row>
    <row r="307" spans="1:26" ht="15" x14ac:dyDescent="0.2">
      <c r="A307" s="2" t="s">
        <v>595</v>
      </c>
      <c r="B307" s="2" t="s">
        <v>39</v>
      </c>
      <c r="C307" s="2">
        <v>21</v>
      </c>
      <c r="D307" s="2">
        <v>52</v>
      </c>
      <c r="E307" s="2">
        <v>23.7</v>
      </c>
      <c r="F307" s="2">
        <v>0.33700000000000002</v>
      </c>
      <c r="G307" s="2">
        <v>0.33600000000000002</v>
      </c>
      <c r="H307" s="2">
        <v>0.83199999999999996</v>
      </c>
      <c r="I307" s="2">
        <v>2.8</v>
      </c>
      <c r="J307" s="2">
        <v>1.8</v>
      </c>
      <c r="K307" s="2">
        <v>0.6</v>
      </c>
      <c r="L307" s="2">
        <v>0.5</v>
      </c>
      <c r="M307" s="2">
        <v>0.7</v>
      </c>
      <c r="N307" s="2">
        <v>2.2999999999999998</v>
      </c>
      <c r="O307" s="2">
        <v>6.4</v>
      </c>
      <c r="P307" s="2">
        <v>0.47299999999999998</v>
      </c>
      <c r="Q307" s="2">
        <v>14</v>
      </c>
      <c r="R307" s="2">
        <v>0.7</v>
      </c>
      <c r="S307" s="2">
        <v>-2.8</v>
      </c>
      <c r="T307" s="2">
        <v>-0.3</v>
      </c>
      <c r="U307" s="5">
        <v>-11</v>
      </c>
      <c r="V307" s="51">
        <f t="shared" si="21"/>
        <v>0.92054268292682906</v>
      </c>
      <c r="W307" s="51">
        <f t="shared" si="22"/>
        <v>-2.04</v>
      </c>
      <c r="X307" s="51">
        <f t="shared" si="23"/>
        <v>-1.8779070731707312</v>
      </c>
      <c r="Y307" s="49">
        <f t="shared" si="24"/>
        <v>19.525376000000001</v>
      </c>
      <c r="Z307" s="9">
        <f t="shared" si="25"/>
        <v>8.8237344634146346</v>
      </c>
    </row>
    <row r="308" spans="1:26" ht="15" x14ac:dyDescent="0.2">
      <c r="A308" s="2" t="s">
        <v>576</v>
      </c>
      <c r="B308" s="2" t="s">
        <v>45</v>
      </c>
      <c r="C308" s="2">
        <v>56</v>
      </c>
      <c r="D308" s="2">
        <v>36</v>
      </c>
      <c r="E308" s="2">
        <v>14.7</v>
      </c>
      <c r="F308" s="2">
        <v>0.38600000000000001</v>
      </c>
      <c r="G308" s="2">
        <v>0.36099999999999999</v>
      </c>
      <c r="H308" s="2">
        <v>0.90900000000000003</v>
      </c>
      <c r="I308" s="2">
        <v>1.2</v>
      </c>
      <c r="J308" s="2">
        <v>1.9</v>
      </c>
      <c r="K308" s="2">
        <v>0.6</v>
      </c>
      <c r="L308" s="2">
        <v>0.1</v>
      </c>
      <c r="M308" s="2">
        <v>0.9</v>
      </c>
      <c r="N308" s="2">
        <v>1.4</v>
      </c>
      <c r="O308" s="2">
        <v>4.5999999999999996</v>
      </c>
      <c r="P308" s="2">
        <v>0.51300000000000001</v>
      </c>
      <c r="Q308" s="2">
        <v>16.600000000000001</v>
      </c>
      <c r="R308" s="2">
        <v>0.6</v>
      </c>
      <c r="S308" s="2">
        <v>-2</v>
      </c>
      <c r="T308" s="2">
        <v>0</v>
      </c>
      <c r="U308" s="5">
        <v>-7</v>
      </c>
      <c r="V308" s="51">
        <f t="shared" si="21"/>
        <v>1.2498585365853658</v>
      </c>
      <c r="W308" s="51">
        <f t="shared" si="22"/>
        <v>-1.1600000000000001</v>
      </c>
      <c r="X308" s="51">
        <f t="shared" si="23"/>
        <v>-1.4498359024390246</v>
      </c>
      <c r="Y308" s="49">
        <f t="shared" si="24"/>
        <v>9.2877119999999973</v>
      </c>
      <c r="Z308" s="9">
        <f t="shared" si="25"/>
        <v>3.9189380487804861</v>
      </c>
    </row>
    <row r="309" spans="1:26" ht="15" x14ac:dyDescent="0.2">
      <c r="A309" s="2" t="s">
        <v>749</v>
      </c>
      <c r="B309" s="2" t="s">
        <v>21</v>
      </c>
      <c r="C309" s="2">
        <v>37</v>
      </c>
      <c r="D309" s="2">
        <v>30</v>
      </c>
      <c r="E309" s="2">
        <v>20.399999999999999</v>
      </c>
      <c r="F309" s="2">
        <v>0.40100000000000002</v>
      </c>
      <c r="G309" s="2">
        <v>0.35699999999999998</v>
      </c>
      <c r="H309" s="2">
        <v>0.75700000000000001</v>
      </c>
      <c r="I309" s="2">
        <v>2.7</v>
      </c>
      <c r="J309" s="2">
        <v>0.6</v>
      </c>
      <c r="K309" s="2">
        <v>0.4</v>
      </c>
      <c r="L309" s="2">
        <v>0.2</v>
      </c>
      <c r="M309" s="2">
        <v>0.8</v>
      </c>
      <c r="N309" s="2">
        <v>2.2000000000000002</v>
      </c>
      <c r="O309" s="2">
        <v>6.3</v>
      </c>
      <c r="P309" s="2">
        <v>0.52700000000000002</v>
      </c>
      <c r="Q309" s="2">
        <v>15.5</v>
      </c>
      <c r="R309" s="2">
        <v>0.6</v>
      </c>
      <c r="S309" s="2">
        <v>-3.2</v>
      </c>
      <c r="T309" s="2">
        <v>-0.2</v>
      </c>
      <c r="U309" s="5">
        <v>-8</v>
      </c>
      <c r="V309" s="51">
        <f t="shared" si="21"/>
        <v>0.89172256097560976</v>
      </c>
      <c r="W309" s="51">
        <f t="shared" si="22"/>
        <v>-1.4400000000000002</v>
      </c>
      <c r="X309" s="51">
        <f t="shared" si="23"/>
        <v>-1.2840804878048782</v>
      </c>
      <c r="Y309" s="49">
        <f t="shared" si="24"/>
        <v>7.5121200000000012</v>
      </c>
      <c r="Z309" s="9">
        <f t="shared" si="25"/>
        <v>3.1140197560975613</v>
      </c>
    </row>
    <row r="310" spans="1:26" ht="15" x14ac:dyDescent="0.2">
      <c r="A310" s="2" t="s">
        <v>779</v>
      </c>
      <c r="B310" s="2" t="s">
        <v>36</v>
      </c>
      <c r="C310" s="2">
        <v>25</v>
      </c>
      <c r="D310" s="2">
        <v>47</v>
      </c>
      <c r="E310" s="2">
        <v>14.5</v>
      </c>
      <c r="F310" s="2">
        <v>0.42599999999999999</v>
      </c>
      <c r="G310" s="2">
        <v>0.317</v>
      </c>
      <c r="H310" s="2">
        <v>0.85699999999999998</v>
      </c>
      <c r="I310" s="2">
        <v>1.4</v>
      </c>
      <c r="J310" s="2">
        <v>2</v>
      </c>
      <c r="K310" s="2">
        <v>0.4</v>
      </c>
      <c r="L310" s="2">
        <v>0.1</v>
      </c>
      <c r="M310" s="2">
        <v>0.8</v>
      </c>
      <c r="N310" s="2">
        <v>1.4</v>
      </c>
      <c r="O310" s="2">
        <v>4</v>
      </c>
      <c r="P310" s="2">
        <v>0.50700000000000001</v>
      </c>
      <c r="Q310" s="2">
        <v>14.8</v>
      </c>
      <c r="R310" s="2">
        <v>0.6</v>
      </c>
      <c r="S310" s="2">
        <v>-4</v>
      </c>
      <c r="T310" s="2">
        <v>-0.3</v>
      </c>
      <c r="U310" s="5">
        <v>-9</v>
      </c>
      <c r="V310" s="51">
        <f t="shared" si="21"/>
        <v>0.64063770325203251</v>
      </c>
      <c r="W310" s="51">
        <f t="shared" si="22"/>
        <v>-1.6800000000000002</v>
      </c>
      <c r="X310" s="51">
        <f t="shared" si="23"/>
        <v>-1.0762713414634146</v>
      </c>
      <c r="Y310" s="49">
        <f t="shared" si="24"/>
        <v>11.295040000000002</v>
      </c>
      <c r="Z310" s="9">
        <f t="shared" si="25"/>
        <v>5.1093843292682939</v>
      </c>
    </row>
    <row r="311" spans="1:26" ht="15" x14ac:dyDescent="0.2">
      <c r="A311" s="2" t="s">
        <v>387</v>
      </c>
      <c r="B311" s="2" t="s">
        <v>46</v>
      </c>
      <c r="C311" s="2">
        <v>18</v>
      </c>
      <c r="D311" s="2">
        <v>74</v>
      </c>
      <c r="E311" s="2">
        <v>15.3</v>
      </c>
      <c r="F311" s="2">
        <v>0.42199999999999999</v>
      </c>
      <c r="G311" s="2">
        <v>0.24399999999999999</v>
      </c>
      <c r="H311" s="2">
        <v>0.67</v>
      </c>
      <c r="I311" s="2">
        <v>2.2000000000000002</v>
      </c>
      <c r="J311" s="2">
        <v>1</v>
      </c>
      <c r="K311" s="2">
        <v>0.5</v>
      </c>
      <c r="L311" s="2">
        <v>0.4</v>
      </c>
      <c r="M311" s="2">
        <v>1</v>
      </c>
      <c r="N311" s="2">
        <v>1.8</v>
      </c>
      <c r="O311" s="2">
        <v>5.2</v>
      </c>
      <c r="P311" s="2">
        <v>0.498</v>
      </c>
      <c r="Q311" s="2">
        <v>17.899999999999999</v>
      </c>
      <c r="R311" s="2">
        <v>0.6</v>
      </c>
      <c r="S311" s="2">
        <v>-4.4000000000000004</v>
      </c>
      <c r="T311" s="2">
        <v>-0.7</v>
      </c>
      <c r="U311" s="5">
        <v>-13</v>
      </c>
      <c r="V311" s="51">
        <f t="shared" si="21"/>
        <v>0.92681615853658528</v>
      </c>
      <c r="W311" s="51">
        <f t="shared" si="22"/>
        <v>-2.64</v>
      </c>
      <c r="X311" s="51">
        <f t="shared" si="23"/>
        <v>-2.4467946585365854</v>
      </c>
      <c r="Y311" s="49">
        <f t="shared" si="24"/>
        <v>19.623616000000002</v>
      </c>
      <c r="Z311" s="9">
        <f t="shared" si="25"/>
        <v>8.5884106707317081</v>
      </c>
    </row>
    <row r="312" spans="1:26" ht="15" x14ac:dyDescent="0.2">
      <c r="A312" s="2" t="s">
        <v>384</v>
      </c>
      <c r="B312" s="2" t="s">
        <v>40</v>
      </c>
      <c r="C312" s="2">
        <v>16</v>
      </c>
      <c r="D312" s="2">
        <v>22</v>
      </c>
      <c r="E312" s="2">
        <v>31.5</v>
      </c>
      <c r="F312" s="2">
        <v>0.35599999999999998</v>
      </c>
      <c r="G312" s="2">
        <v>0.255</v>
      </c>
      <c r="H312" s="2">
        <v>0.80300000000000005</v>
      </c>
      <c r="I312" s="2">
        <v>5.7</v>
      </c>
      <c r="J312" s="2">
        <v>8.8000000000000007</v>
      </c>
      <c r="K312" s="2">
        <v>1.7</v>
      </c>
      <c r="L312" s="2">
        <v>0</v>
      </c>
      <c r="M312" s="2">
        <v>2.9</v>
      </c>
      <c r="N312" s="2">
        <v>2.7</v>
      </c>
      <c r="O312" s="2">
        <v>10.3</v>
      </c>
      <c r="P312" s="2">
        <v>0.45200000000000001</v>
      </c>
      <c r="Q312" s="2">
        <v>20</v>
      </c>
      <c r="R312" s="2">
        <v>0.5</v>
      </c>
      <c r="S312" s="2">
        <v>-0.5</v>
      </c>
      <c r="T312" s="2">
        <v>0.3</v>
      </c>
      <c r="U312" s="5">
        <v>-12</v>
      </c>
      <c r="V312" s="51">
        <f t="shared" si="21"/>
        <v>0.56341463414634141</v>
      </c>
      <c r="W312" s="51">
        <f t="shared" si="22"/>
        <v>-2.0800000000000005</v>
      </c>
      <c r="X312" s="51">
        <f t="shared" si="23"/>
        <v>-1.1719024390243904</v>
      </c>
      <c r="Y312" s="49">
        <f t="shared" si="24"/>
        <v>21.292128000000002</v>
      </c>
      <c r="Z312" s="9">
        <f t="shared" si="25"/>
        <v>10.060112780487806</v>
      </c>
    </row>
    <row r="313" spans="1:26" ht="15" x14ac:dyDescent="0.2">
      <c r="A313" s="2" t="s">
        <v>789</v>
      </c>
      <c r="B313" s="2" t="s">
        <v>21</v>
      </c>
      <c r="C313" s="2">
        <v>37</v>
      </c>
      <c r="D313" s="2">
        <v>24</v>
      </c>
      <c r="E313" s="2">
        <v>26.2</v>
      </c>
      <c r="F313" s="2">
        <v>0.34499999999999997</v>
      </c>
      <c r="G313" s="2">
        <v>0.34100000000000003</v>
      </c>
      <c r="H313" s="2">
        <v>0.77800000000000002</v>
      </c>
      <c r="I313" s="2">
        <v>3.4</v>
      </c>
      <c r="J313" s="2">
        <v>1.2</v>
      </c>
      <c r="K313" s="2">
        <v>1</v>
      </c>
      <c r="L313" s="2">
        <v>0.4</v>
      </c>
      <c r="M313" s="2">
        <v>1</v>
      </c>
      <c r="N313" s="2">
        <v>3.2</v>
      </c>
      <c r="O313" s="2">
        <v>7.3</v>
      </c>
      <c r="P313" s="2">
        <v>0.497</v>
      </c>
      <c r="Q313" s="2">
        <v>15</v>
      </c>
      <c r="R313" s="2">
        <v>0.5</v>
      </c>
      <c r="S313" s="2">
        <v>-1</v>
      </c>
      <c r="T313" s="2">
        <v>0.2</v>
      </c>
      <c r="U313" s="5">
        <v>-11</v>
      </c>
      <c r="V313" s="51">
        <f t="shared" si="21"/>
        <v>0.88664634146341448</v>
      </c>
      <c r="W313" s="51">
        <f t="shared" si="22"/>
        <v>-1.9200000000000002</v>
      </c>
      <c r="X313" s="51">
        <f t="shared" si="23"/>
        <v>-1.702360975609756</v>
      </c>
      <c r="Y313" s="49">
        <f t="shared" si="24"/>
        <v>9.127775999999999</v>
      </c>
      <c r="Z313" s="9">
        <f t="shared" si="25"/>
        <v>3.7127075121951214</v>
      </c>
    </row>
    <row r="314" spans="1:26" ht="15" x14ac:dyDescent="0.2">
      <c r="A314" s="2" t="s">
        <v>755</v>
      </c>
      <c r="B314" s="2" t="s">
        <v>33</v>
      </c>
      <c r="C314" s="2">
        <v>50</v>
      </c>
      <c r="D314" s="2">
        <v>16</v>
      </c>
      <c r="E314" s="2">
        <v>9.9</v>
      </c>
      <c r="F314" s="2">
        <v>0.44400000000000001</v>
      </c>
      <c r="G314" s="2"/>
      <c r="H314" s="2">
        <v>0.87</v>
      </c>
      <c r="I314" s="2">
        <v>2.4</v>
      </c>
      <c r="J314" s="2">
        <v>0.3</v>
      </c>
      <c r="K314" s="2">
        <v>0.1</v>
      </c>
      <c r="L314" s="2">
        <v>0.9</v>
      </c>
      <c r="M314" s="2">
        <v>0.4</v>
      </c>
      <c r="N314" s="2">
        <v>1.1000000000000001</v>
      </c>
      <c r="O314" s="2">
        <v>2.8</v>
      </c>
      <c r="P314" s="2">
        <v>0.59299999999999997</v>
      </c>
      <c r="Q314" s="2">
        <v>12.2</v>
      </c>
      <c r="R314" s="2">
        <v>0.5</v>
      </c>
      <c r="S314" s="2">
        <v>1.6</v>
      </c>
      <c r="T314" s="2">
        <v>0.1</v>
      </c>
      <c r="U314" s="5">
        <v>20</v>
      </c>
      <c r="V314" s="51">
        <f t="shared" si="21"/>
        <v>0.24548780487804878</v>
      </c>
      <c r="W314" s="51">
        <f t="shared" si="22"/>
        <v>4.24</v>
      </c>
      <c r="X314" s="51">
        <f t="shared" si="23"/>
        <v>1.0408682926829269</v>
      </c>
      <c r="Y314" s="49">
        <f t="shared" si="24"/>
        <v>4.1538559999999993</v>
      </c>
      <c r="Z314" s="9">
        <f t="shared" si="25"/>
        <v>2.5973621463414629</v>
      </c>
    </row>
    <row r="315" spans="1:26" ht="15" x14ac:dyDescent="0.2">
      <c r="A315" s="2" t="s">
        <v>682</v>
      </c>
      <c r="B315" s="2" t="s">
        <v>35</v>
      </c>
      <c r="C315" s="2">
        <v>49</v>
      </c>
      <c r="D315" s="2">
        <v>29</v>
      </c>
      <c r="E315" s="2">
        <v>8.8000000000000007</v>
      </c>
      <c r="F315" s="2">
        <v>0.47799999999999998</v>
      </c>
      <c r="G315" s="2"/>
      <c r="H315" s="2">
        <v>0.54500000000000004</v>
      </c>
      <c r="I315" s="2">
        <v>1.8</v>
      </c>
      <c r="J315" s="2">
        <v>0.7</v>
      </c>
      <c r="K315" s="2">
        <v>0.3</v>
      </c>
      <c r="L315" s="2">
        <v>0.1</v>
      </c>
      <c r="M315" s="2">
        <v>0.3</v>
      </c>
      <c r="N315" s="2">
        <v>1.3</v>
      </c>
      <c r="O315" s="2">
        <v>1.7</v>
      </c>
      <c r="P315" s="2">
        <v>0.49199999999999999</v>
      </c>
      <c r="Q315" s="2">
        <v>10.4</v>
      </c>
      <c r="R315" s="2">
        <v>0.5</v>
      </c>
      <c r="S315" s="2">
        <v>-0.4</v>
      </c>
      <c r="T315" s="2">
        <v>0.1</v>
      </c>
      <c r="U315" s="5">
        <v>4</v>
      </c>
      <c r="V315" s="51">
        <f t="shared" si="21"/>
        <v>0.33041138211382121</v>
      </c>
      <c r="W315" s="51">
        <f t="shared" si="22"/>
        <v>1.04</v>
      </c>
      <c r="X315" s="51">
        <f t="shared" si="23"/>
        <v>0.34362783739837405</v>
      </c>
      <c r="Y315" s="49">
        <f t="shared" si="24"/>
        <v>4.2298240000000007</v>
      </c>
      <c r="Z315" s="9">
        <f t="shared" si="25"/>
        <v>2.2867259186991875</v>
      </c>
    </row>
    <row r="316" spans="1:26" ht="15" x14ac:dyDescent="0.2">
      <c r="A316" s="2" t="s">
        <v>624</v>
      </c>
      <c r="B316" s="2" t="s">
        <v>30</v>
      </c>
      <c r="C316" s="2">
        <v>55</v>
      </c>
      <c r="D316" s="2">
        <v>19</v>
      </c>
      <c r="E316" s="2">
        <v>6.6</v>
      </c>
      <c r="F316" s="2">
        <v>0.56799999999999995</v>
      </c>
      <c r="G316" s="2"/>
      <c r="H316" s="2">
        <v>0.53600000000000003</v>
      </c>
      <c r="I316" s="2">
        <v>1.8</v>
      </c>
      <c r="J316" s="2">
        <v>0.2</v>
      </c>
      <c r="K316" s="2">
        <v>0.3</v>
      </c>
      <c r="L316" s="2">
        <v>0.3</v>
      </c>
      <c r="M316" s="2">
        <v>0.4</v>
      </c>
      <c r="N316" s="2">
        <v>1.3</v>
      </c>
      <c r="O316" s="2">
        <v>3</v>
      </c>
      <c r="P316" s="2">
        <v>0.57799999999999996</v>
      </c>
      <c r="Q316" s="2">
        <v>20.5</v>
      </c>
      <c r="R316" s="2">
        <v>0.5</v>
      </c>
      <c r="S316" s="2">
        <v>0.5</v>
      </c>
      <c r="T316" s="2">
        <v>0.1</v>
      </c>
      <c r="U316" s="5">
        <v>14</v>
      </c>
      <c r="V316" s="51">
        <f t="shared" si="21"/>
        <v>0.35921874999999998</v>
      </c>
      <c r="W316" s="51">
        <f t="shared" si="22"/>
        <v>3.0400000000000005</v>
      </c>
      <c r="X316" s="51">
        <f t="shared" si="23"/>
        <v>1.092025</v>
      </c>
      <c r="Y316" s="49">
        <f t="shared" si="24"/>
        <v>3.2634400000000001</v>
      </c>
      <c r="Z316" s="9">
        <f t="shared" si="25"/>
        <v>2.1777325000000003</v>
      </c>
    </row>
    <row r="317" spans="1:26" ht="15" x14ac:dyDescent="0.2">
      <c r="A317" s="2" t="s">
        <v>498</v>
      </c>
      <c r="B317" s="2" t="s">
        <v>43</v>
      </c>
      <c r="C317" s="2">
        <v>67</v>
      </c>
      <c r="D317" s="2">
        <v>15</v>
      </c>
      <c r="E317" s="2">
        <v>9.1</v>
      </c>
      <c r="F317" s="2">
        <v>0.54500000000000004</v>
      </c>
      <c r="G317" s="2"/>
      <c r="H317" s="2">
        <v>0.56000000000000005</v>
      </c>
      <c r="I317" s="2">
        <v>2.5</v>
      </c>
      <c r="J317" s="2">
        <v>0.1</v>
      </c>
      <c r="K317" s="2">
        <v>0.3</v>
      </c>
      <c r="L317" s="2">
        <v>0.6</v>
      </c>
      <c r="M317" s="2">
        <v>0.4</v>
      </c>
      <c r="N317" s="2">
        <v>1.4</v>
      </c>
      <c r="O317" s="2">
        <v>4.0999999999999996</v>
      </c>
      <c r="P317" s="2">
        <v>0.56399999999999995</v>
      </c>
      <c r="Q317" s="2">
        <v>19.399999999999999</v>
      </c>
      <c r="R317" s="2">
        <v>0.5</v>
      </c>
      <c r="S317" s="2">
        <v>-1.8</v>
      </c>
      <c r="T317" s="2">
        <v>0</v>
      </c>
      <c r="U317" s="5">
        <v>14</v>
      </c>
      <c r="V317" s="51">
        <f t="shared" si="21"/>
        <v>0.45076905487804886</v>
      </c>
      <c r="W317" s="51">
        <f t="shared" si="22"/>
        <v>3.0000000000000004</v>
      </c>
      <c r="X317" s="51">
        <f t="shared" si="23"/>
        <v>1.3523071646341467</v>
      </c>
      <c r="Y317" s="49">
        <f t="shared" si="24"/>
        <v>3.8174399999999995</v>
      </c>
      <c r="Z317" s="9">
        <f t="shared" si="25"/>
        <v>2.5848735823170732</v>
      </c>
    </row>
    <row r="318" spans="1:26" ht="15" x14ac:dyDescent="0.2">
      <c r="A318" s="2" t="s">
        <v>528</v>
      </c>
      <c r="B318" s="2" t="s">
        <v>27</v>
      </c>
      <c r="C318" s="2">
        <v>38</v>
      </c>
      <c r="D318" s="2">
        <v>40</v>
      </c>
      <c r="E318" s="2">
        <v>22.3</v>
      </c>
      <c r="F318" s="2">
        <v>0.38200000000000001</v>
      </c>
      <c r="G318" s="2">
        <v>0.32100000000000001</v>
      </c>
      <c r="H318" s="2">
        <v>0.71699999999999997</v>
      </c>
      <c r="I318" s="2">
        <v>4.9000000000000004</v>
      </c>
      <c r="J318" s="2">
        <v>1.2</v>
      </c>
      <c r="K318" s="2">
        <v>0.4</v>
      </c>
      <c r="L318" s="2">
        <v>0.4</v>
      </c>
      <c r="M318" s="2">
        <v>1.3</v>
      </c>
      <c r="N318" s="2">
        <v>1.9</v>
      </c>
      <c r="O318" s="2">
        <v>8.5</v>
      </c>
      <c r="P318" s="2">
        <v>0.5</v>
      </c>
      <c r="Q318" s="2">
        <v>20.100000000000001</v>
      </c>
      <c r="R318" s="2">
        <v>0.5</v>
      </c>
      <c r="S318" s="2">
        <v>-2.6</v>
      </c>
      <c r="T318" s="2">
        <v>-0.1</v>
      </c>
      <c r="U318" s="5">
        <v>-12</v>
      </c>
      <c r="V318" s="51">
        <f t="shared" si="21"/>
        <v>1.7309695121951221</v>
      </c>
      <c r="W318" s="51">
        <f t="shared" si="22"/>
        <v>-2.2400000000000002</v>
      </c>
      <c r="X318" s="51">
        <f t="shared" si="23"/>
        <v>-3.8773717073170739</v>
      </c>
      <c r="Y318" s="49">
        <f t="shared" si="24"/>
        <v>17.807999999999996</v>
      </c>
      <c r="Z318" s="9">
        <f t="shared" si="25"/>
        <v>6.965314146341461</v>
      </c>
    </row>
    <row r="319" spans="1:26" ht="15" x14ac:dyDescent="0.2">
      <c r="A319" s="2" t="s">
        <v>464</v>
      </c>
      <c r="B319" s="2" t="s">
        <v>27</v>
      </c>
      <c r="C319" s="2">
        <v>38</v>
      </c>
      <c r="D319" s="2">
        <v>47</v>
      </c>
      <c r="E319" s="2">
        <v>16.600000000000001</v>
      </c>
      <c r="F319" s="2">
        <v>0.36199999999999999</v>
      </c>
      <c r="G319" s="2">
        <v>0.26600000000000001</v>
      </c>
      <c r="H319" s="2">
        <v>0.82499999999999996</v>
      </c>
      <c r="I319" s="2">
        <v>2.2999999999999998</v>
      </c>
      <c r="J319" s="2">
        <v>0.8</v>
      </c>
      <c r="K319" s="2">
        <v>0.7</v>
      </c>
      <c r="L319" s="2">
        <v>0.3</v>
      </c>
      <c r="M319" s="2">
        <v>0.6</v>
      </c>
      <c r="N319" s="2">
        <v>1.2</v>
      </c>
      <c r="O319" s="2">
        <v>4.5999999999999996</v>
      </c>
      <c r="P319" s="2">
        <v>0.45900000000000002</v>
      </c>
      <c r="Q319" s="2">
        <v>15.3</v>
      </c>
      <c r="R319" s="2">
        <v>0.5</v>
      </c>
      <c r="S319" s="2">
        <v>-2.7</v>
      </c>
      <c r="T319" s="2">
        <v>-0.1</v>
      </c>
      <c r="U319" s="5">
        <v>-12</v>
      </c>
      <c r="V319" s="51">
        <f t="shared" si="21"/>
        <v>1.1524600609756102</v>
      </c>
      <c r="W319" s="51">
        <f t="shared" si="22"/>
        <v>-2.2400000000000002</v>
      </c>
      <c r="X319" s="51">
        <f t="shared" si="23"/>
        <v>-2.581510536585367</v>
      </c>
      <c r="Y319" s="49">
        <f t="shared" si="24"/>
        <v>13.670232</v>
      </c>
      <c r="Z319" s="9">
        <f t="shared" si="25"/>
        <v>5.5443607317073162</v>
      </c>
    </row>
    <row r="320" spans="1:26" ht="15" x14ac:dyDescent="0.2">
      <c r="A320" s="2" t="s">
        <v>701</v>
      </c>
      <c r="B320" s="2" t="s">
        <v>34</v>
      </c>
      <c r="C320" s="2">
        <v>56</v>
      </c>
      <c r="D320" s="2">
        <v>43</v>
      </c>
      <c r="E320" s="2">
        <v>18.5</v>
      </c>
      <c r="F320" s="2">
        <v>0.35</v>
      </c>
      <c r="G320" s="2">
        <v>0.29199999999999998</v>
      </c>
      <c r="H320" s="2">
        <v>0.72199999999999998</v>
      </c>
      <c r="I320" s="2">
        <v>2.7</v>
      </c>
      <c r="J320" s="2">
        <v>2</v>
      </c>
      <c r="K320" s="2">
        <v>0.7</v>
      </c>
      <c r="L320" s="2">
        <v>0.3</v>
      </c>
      <c r="M320" s="2">
        <v>1.3</v>
      </c>
      <c r="N320" s="2">
        <v>1.7</v>
      </c>
      <c r="O320" s="2">
        <v>4.2</v>
      </c>
      <c r="P320" s="2">
        <v>0.44400000000000001</v>
      </c>
      <c r="Q320" s="2">
        <v>14.2</v>
      </c>
      <c r="R320" s="2">
        <v>0.5</v>
      </c>
      <c r="S320" s="2">
        <v>-2.2999999999999998</v>
      </c>
      <c r="T320" s="2">
        <v>-0.1</v>
      </c>
      <c r="U320" s="5">
        <v>-13</v>
      </c>
      <c r="V320" s="51">
        <f t="shared" si="21"/>
        <v>1.6071686991869918</v>
      </c>
      <c r="W320" s="51">
        <f t="shared" si="22"/>
        <v>-2.44</v>
      </c>
      <c r="X320" s="51">
        <f t="shared" si="23"/>
        <v>-3.9214916260162598</v>
      </c>
      <c r="Y320" s="49">
        <f t="shared" si="24"/>
        <v>13.940256000000002</v>
      </c>
      <c r="Z320" s="9">
        <f t="shared" si="25"/>
        <v>5.0093821869918713</v>
      </c>
    </row>
    <row r="321" spans="1:26" ht="15" x14ac:dyDescent="0.2">
      <c r="A321" s="2" t="s">
        <v>336</v>
      </c>
      <c r="B321" s="2" t="s">
        <v>21</v>
      </c>
      <c r="C321" s="2">
        <v>37</v>
      </c>
      <c r="D321" s="2">
        <v>51</v>
      </c>
      <c r="E321" s="2">
        <v>19.8</v>
      </c>
      <c r="F321" s="2">
        <v>0.38200000000000001</v>
      </c>
      <c r="G321" s="2">
        <v>0.36399999999999999</v>
      </c>
      <c r="H321" s="2">
        <v>0.78600000000000003</v>
      </c>
      <c r="I321" s="2">
        <v>2.2000000000000002</v>
      </c>
      <c r="J321" s="2">
        <v>2.5</v>
      </c>
      <c r="K321" s="2">
        <v>0.8</v>
      </c>
      <c r="L321" s="2">
        <v>0.1</v>
      </c>
      <c r="M321" s="2">
        <v>1.6</v>
      </c>
      <c r="N321" s="2">
        <v>1.5</v>
      </c>
      <c r="O321" s="2">
        <v>5.0999999999999996</v>
      </c>
      <c r="P321" s="2">
        <v>0.51700000000000002</v>
      </c>
      <c r="Q321" s="2">
        <v>15.5</v>
      </c>
      <c r="R321" s="2">
        <v>0.5</v>
      </c>
      <c r="S321" s="2">
        <v>-2.6</v>
      </c>
      <c r="T321" s="2">
        <v>-0.2</v>
      </c>
      <c r="U321" s="5">
        <v>-13</v>
      </c>
      <c r="V321" s="51">
        <f t="shared" si="21"/>
        <v>1.4713422256097561</v>
      </c>
      <c r="W321" s="51">
        <f t="shared" si="22"/>
        <v>-2.48</v>
      </c>
      <c r="X321" s="51">
        <f t="shared" si="23"/>
        <v>-3.6489287195121953</v>
      </c>
      <c r="Y321" s="49">
        <f t="shared" si="24"/>
        <v>17.598468000000004</v>
      </c>
      <c r="Z321" s="9">
        <f t="shared" si="25"/>
        <v>6.9747696402439043</v>
      </c>
    </row>
    <row r="322" spans="1:26" ht="15" x14ac:dyDescent="0.2">
      <c r="A322" s="2" t="s">
        <v>430</v>
      </c>
      <c r="B322" s="2" t="s">
        <v>37</v>
      </c>
      <c r="C322" s="2">
        <v>33</v>
      </c>
      <c r="D322" s="2">
        <v>25</v>
      </c>
      <c r="E322" s="2">
        <v>10.4</v>
      </c>
      <c r="F322" s="2">
        <v>0.39500000000000002</v>
      </c>
      <c r="G322" s="2">
        <v>0.38500000000000001</v>
      </c>
      <c r="H322" s="2">
        <v>0.69199999999999995</v>
      </c>
      <c r="I322" s="2">
        <v>3.4</v>
      </c>
      <c r="J322" s="2">
        <v>0.2</v>
      </c>
      <c r="K322" s="2">
        <v>0.2</v>
      </c>
      <c r="L322" s="2">
        <v>0.4</v>
      </c>
      <c r="M322" s="2">
        <v>0.4</v>
      </c>
      <c r="N322" s="2">
        <v>0.8</v>
      </c>
      <c r="O322" s="2">
        <v>3.3</v>
      </c>
      <c r="P322" s="2">
        <v>0.47499999999999998</v>
      </c>
      <c r="Q322" s="2">
        <v>17.3</v>
      </c>
      <c r="R322" s="2">
        <v>0.5</v>
      </c>
      <c r="S322" s="2">
        <v>-5.6</v>
      </c>
      <c r="T322" s="2">
        <v>-0.2</v>
      </c>
      <c r="U322" s="5">
        <v>-3</v>
      </c>
      <c r="V322" s="51">
        <f t="shared" ref="V322:V385" si="26">C322*(E322/48*D322/82*Q322/100)</f>
        <v>0.37711890243902441</v>
      </c>
      <c r="W322" s="51">
        <f t="shared" ref="W322:W385" si="27">R322*0.4+T322*0.4+U322*0.2</f>
        <v>-0.48000000000000009</v>
      </c>
      <c r="X322" s="51">
        <f t="shared" ref="X322:X385" si="28">V322*W322</f>
        <v>-0.18101707317073176</v>
      </c>
      <c r="Y322" s="49">
        <f t="shared" ref="Y322:Y385" si="29">D322*(O322*P322+1.5*J322+1.2*I322+3*(K322+L322)-M322-N322)/25</f>
        <v>6.5475000000000003</v>
      </c>
      <c r="Z322" s="9">
        <f t="shared" ref="Z322:Z385" si="30">0.5*(X322)+0.5*(Y322)</f>
        <v>3.1832414634146344</v>
      </c>
    </row>
    <row r="323" spans="1:26" ht="15" x14ac:dyDescent="0.2">
      <c r="A323" s="2" t="s">
        <v>195</v>
      </c>
      <c r="B323" s="2" t="s">
        <v>46</v>
      </c>
      <c r="C323" s="2">
        <v>18</v>
      </c>
      <c r="D323" s="2">
        <v>65</v>
      </c>
      <c r="E323" s="2">
        <v>21.2</v>
      </c>
      <c r="F323" s="2">
        <v>0.35199999999999998</v>
      </c>
      <c r="G323" s="2">
        <v>0.314</v>
      </c>
      <c r="H323" s="2">
        <v>0.59099999999999997</v>
      </c>
      <c r="I323" s="2">
        <v>3</v>
      </c>
      <c r="J323" s="2">
        <v>1.2</v>
      </c>
      <c r="K323" s="2">
        <v>0.6</v>
      </c>
      <c r="L323" s="2">
        <v>1</v>
      </c>
      <c r="M323" s="2">
        <v>1.3</v>
      </c>
      <c r="N323" s="2">
        <v>2.2000000000000002</v>
      </c>
      <c r="O323" s="2">
        <v>6.3</v>
      </c>
      <c r="P323" s="2">
        <v>0.47</v>
      </c>
      <c r="Q323" s="2">
        <v>16.5</v>
      </c>
      <c r="R323" s="2">
        <v>0.5</v>
      </c>
      <c r="S323" s="2">
        <v>-3.3</v>
      </c>
      <c r="T323" s="2">
        <v>-0.5</v>
      </c>
      <c r="U323" s="5">
        <v>-15</v>
      </c>
      <c r="V323" s="51">
        <f t="shared" si="26"/>
        <v>1.0398018292682927</v>
      </c>
      <c r="W323" s="51">
        <f t="shared" si="27"/>
        <v>-3</v>
      </c>
      <c r="X323" s="51">
        <f t="shared" si="28"/>
        <v>-3.1194054878048778</v>
      </c>
      <c r="Y323" s="49">
        <f t="shared" si="29"/>
        <v>25.118599999999994</v>
      </c>
      <c r="Z323" s="9">
        <f t="shared" si="30"/>
        <v>10.999597256097559</v>
      </c>
    </row>
    <row r="324" spans="1:26" ht="15" x14ac:dyDescent="0.2">
      <c r="A324" s="2" t="s">
        <v>407</v>
      </c>
      <c r="B324" s="2" t="s">
        <v>38</v>
      </c>
      <c r="C324" s="2">
        <v>29</v>
      </c>
      <c r="D324" s="2">
        <v>73</v>
      </c>
      <c r="E324" s="2">
        <v>15.4</v>
      </c>
      <c r="F324" s="2">
        <v>0.36499999999999999</v>
      </c>
      <c r="G324" s="2">
        <v>0.32200000000000001</v>
      </c>
      <c r="H324" s="2">
        <v>0.85899999999999999</v>
      </c>
      <c r="I324" s="2">
        <v>1.2</v>
      </c>
      <c r="J324" s="2">
        <v>0.9</v>
      </c>
      <c r="K324" s="2">
        <v>0.3</v>
      </c>
      <c r="L324" s="2">
        <v>0.2</v>
      </c>
      <c r="M324" s="2">
        <v>0.5</v>
      </c>
      <c r="N324" s="2">
        <v>1.3</v>
      </c>
      <c r="O324" s="2">
        <v>4.4000000000000004</v>
      </c>
      <c r="P324" s="2">
        <v>0.49199999999999999</v>
      </c>
      <c r="Q324" s="2">
        <v>14.2</v>
      </c>
      <c r="R324" s="2">
        <v>0.5</v>
      </c>
      <c r="S324" s="2">
        <v>-3.9</v>
      </c>
      <c r="T324" s="2">
        <v>-0.5</v>
      </c>
      <c r="U324" s="5">
        <v>-13</v>
      </c>
      <c r="V324" s="51">
        <f t="shared" si="26"/>
        <v>1.176182825203252</v>
      </c>
      <c r="W324" s="51">
        <f t="shared" si="27"/>
        <v>-2.6</v>
      </c>
      <c r="X324" s="51">
        <f t="shared" si="28"/>
        <v>-3.0580753455284553</v>
      </c>
      <c r="Y324" s="49">
        <f t="shared" si="29"/>
        <v>13.592016000000001</v>
      </c>
      <c r="Z324" s="9">
        <f t="shared" si="30"/>
        <v>5.2669703272357733</v>
      </c>
    </row>
    <row r="325" spans="1:26" ht="15" x14ac:dyDescent="0.2">
      <c r="A325" s="2" t="s">
        <v>604</v>
      </c>
      <c r="B325" s="2" t="s">
        <v>26</v>
      </c>
      <c r="C325" s="2">
        <v>38</v>
      </c>
      <c r="D325" s="2">
        <v>47</v>
      </c>
      <c r="E325" s="2">
        <v>19.7</v>
      </c>
      <c r="F325" s="2">
        <v>0.34</v>
      </c>
      <c r="G325" s="2">
        <v>0.311</v>
      </c>
      <c r="H325" s="2">
        <v>0.67400000000000004</v>
      </c>
      <c r="I325" s="2">
        <v>3.2</v>
      </c>
      <c r="J325" s="2">
        <v>1.2</v>
      </c>
      <c r="K325" s="2">
        <v>1.2</v>
      </c>
      <c r="L325" s="2">
        <v>0.3</v>
      </c>
      <c r="M325" s="2">
        <v>1.4</v>
      </c>
      <c r="N325" s="2">
        <v>2.6</v>
      </c>
      <c r="O325" s="2">
        <v>5.3</v>
      </c>
      <c r="P325" s="2">
        <v>0.45</v>
      </c>
      <c r="Q325" s="2">
        <v>17</v>
      </c>
      <c r="R325" s="2">
        <v>0.4</v>
      </c>
      <c r="S325" s="2">
        <v>-1.6</v>
      </c>
      <c r="T325" s="2">
        <v>0.1</v>
      </c>
      <c r="U325" s="5">
        <v>-15</v>
      </c>
      <c r="V325" s="51">
        <f t="shared" si="26"/>
        <v>1.5196427845528455</v>
      </c>
      <c r="W325" s="51">
        <f t="shared" si="27"/>
        <v>-2.8</v>
      </c>
      <c r="X325" s="51">
        <f t="shared" si="28"/>
        <v>-4.2549997967479669</v>
      </c>
      <c r="Y325" s="49">
        <f t="shared" si="29"/>
        <v>16.026999999999997</v>
      </c>
      <c r="Z325" s="9">
        <f t="shared" si="30"/>
        <v>5.8860001016260153</v>
      </c>
    </row>
    <row r="326" spans="1:26" ht="15" x14ac:dyDescent="0.2">
      <c r="A326" s="2" t="s">
        <v>500</v>
      </c>
      <c r="B326" s="2" t="s">
        <v>21</v>
      </c>
      <c r="C326" s="2">
        <v>37</v>
      </c>
      <c r="D326" s="2">
        <v>17</v>
      </c>
      <c r="E326" s="2">
        <v>17.399999999999999</v>
      </c>
      <c r="F326" s="2">
        <v>0.52800000000000002</v>
      </c>
      <c r="G326" s="2">
        <v>0.42099999999999999</v>
      </c>
      <c r="H326" s="2">
        <v>0.61499999999999999</v>
      </c>
      <c r="I326" s="2">
        <v>2.6</v>
      </c>
      <c r="J326" s="2">
        <v>1.9</v>
      </c>
      <c r="K326" s="2">
        <v>0.7</v>
      </c>
      <c r="L326" s="2">
        <v>0.2</v>
      </c>
      <c r="M326" s="2">
        <v>1.3</v>
      </c>
      <c r="N326" s="2">
        <v>2.4</v>
      </c>
      <c r="O326" s="2">
        <v>4.2</v>
      </c>
      <c r="P326" s="2">
        <v>0.61299999999999999</v>
      </c>
      <c r="Q326" s="2">
        <v>12.8</v>
      </c>
      <c r="R326" s="2">
        <v>0.4</v>
      </c>
      <c r="S326" s="2">
        <v>-1.1000000000000001</v>
      </c>
      <c r="T326" s="2">
        <v>0.1</v>
      </c>
      <c r="U326" s="5">
        <v>-3</v>
      </c>
      <c r="V326" s="51">
        <f t="shared" si="26"/>
        <v>0.35592195121951214</v>
      </c>
      <c r="W326" s="51">
        <f t="shared" si="27"/>
        <v>-0.4</v>
      </c>
      <c r="X326" s="51">
        <f t="shared" si="28"/>
        <v>-0.14236878048780485</v>
      </c>
      <c r="Y326" s="49">
        <f t="shared" si="29"/>
        <v>5.1303279999999987</v>
      </c>
      <c r="Z326" s="9">
        <f t="shared" si="30"/>
        <v>2.4939796097560971</v>
      </c>
    </row>
    <row r="327" spans="1:26" ht="15" x14ac:dyDescent="0.2">
      <c r="A327" s="2" t="s">
        <v>647</v>
      </c>
      <c r="B327" s="2" t="s">
        <v>30</v>
      </c>
      <c r="C327" s="2">
        <v>55</v>
      </c>
      <c r="D327" s="2">
        <v>30</v>
      </c>
      <c r="E327" s="2">
        <v>8.3000000000000007</v>
      </c>
      <c r="F327" s="2">
        <v>0.40699999999999997</v>
      </c>
      <c r="G327" s="2">
        <v>0.4</v>
      </c>
      <c r="H327" s="2">
        <v>0.60899999999999999</v>
      </c>
      <c r="I327" s="2">
        <v>0.9</v>
      </c>
      <c r="J327" s="2">
        <v>0.5</v>
      </c>
      <c r="K327" s="2">
        <v>0.5</v>
      </c>
      <c r="L327" s="2">
        <v>0.2</v>
      </c>
      <c r="M327" s="2">
        <v>0.5</v>
      </c>
      <c r="N327" s="2">
        <v>0.8</v>
      </c>
      <c r="O327" s="2">
        <v>3.1</v>
      </c>
      <c r="P327" s="2">
        <v>0.48899999999999999</v>
      </c>
      <c r="Q327" s="2">
        <v>20.399999999999999</v>
      </c>
      <c r="R327" s="2">
        <v>0.4</v>
      </c>
      <c r="S327" s="2">
        <v>-0.6</v>
      </c>
      <c r="T327" s="2">
        <v>0.1</v>
      </c>
      <c r="U327" s="5">
        <v>-4</v>
      </c>
      <c r="V327" s="51">
        <f t="shared" si="26"/>
        <v>0.70980182926829283</v>
      </c>
      <c r="W327" s="51">
        <f t="shared" si="27"/>
        <v>-0.6</v>
      </c>
      <c r="X327" s="51">
        <f t="shared" si="28"/>
        <v>-0.4258810975609757</v>
      </c>
      <c r="Y327" s="49">
        <f t="shared" si="29"/>
        <v>4.9750800000000002</v>
      </c>
      <c r="Z327" s="9">
        <f t="shared" si="30"/>
        <v>2.2745994512195122</v>
      </c>
    </row>
    <row r="328" spans="1:26" ht="15" x14ac:dyDescent="0.2">
      <c r="A328" s="2" t="s">
        <v>716</v>
      </c>
      <c r="B328" s="2" t="s">
        <v>31</v>
      </c>
      <c r="C328" s="2">
        <v>38</v>
      </c>
      <c r="D328" s="2">
        <v>20</v>
      </c>
      <c r="E328" s="2">
        <v>5.4</v>
      </c>
      <c r="F328" s="2">
        <v>0.45200000000000001</v>
      </c>
      <c r="G328" s="2">
        <v>0.16700000000000001</v>
      </c>
      <c r="H328" s="2">
        <v>0.78300000000000003</v>
      </c>
      <c r="I328" s="2">
        <v>1.5</v>
      </c>
      <c r="J328" s="2">
        <v>0.3</v>
      </c>
      <c r="K328" s="2">
        <v>0.3</v>
      </c>
      <c r="L328" s="2">
        <v>0.1</v>
      </c>
      <c r="M328" s="2">
        <v>0.3</v>
      </c>
      <c r="N328" s="2">
        <v>0.9</v>
      </c>
      <c r="O328" s="2">
        <v>2.9</v>
      </c>
      <c r="P328" s="2">
        <v>0.54700000000000004</v>
      </c>
      <c r="Q328" s="2">
        <v>23.9</v>
      </c>
      <c r="R328" s="2">
        <v>0.4</v>
      </c>
      <c r="S328" s="2">
        <v>0.5</v>
      </c>
      <c r="T328" s="2">
        <v>0.1</v>
      </c>
      <c r="U328" s="5">
        <v>14</v>
      </c>
      <c r="V328" s="51">
        <f t="shared" si="26"/>
        <v>0.24920121951219512</v>
      </c>
      <c r="W328" s="51">
        <f t="shared" si="27"/>
        <v>3.0000000000000004</v>
      </c>
      <c r="X328" s="51">
        <f t="shared" si="28"/>
        <v>0.7476036585365855</v>
      </c>
      <c r="Y328" s="49">
        <f t="shared" si="29"/>
        <v>3.0690399999999998</v>
      </c>
      <c r="Z328" s="9">
        <f t="shared" si="30"/>
        <v>1.9083218292682926</v>
      </c>
    </row>
    <row r="329" spans="1:26" ht="15" x14ac:dyDescent="0.2">
      <c r="A329" s="2" t="s">
        <v>720</v>
      </c>
      <c r="B329" s="2" t="s">
        <v>40</v>
      </c>
      <c r="C329" s="2">
        <v>16</v>
      </c>
      <c r="D329" s="2">
        <v>17</v>
      </c>
      <c r="E329" s="2">
        <v>12.6</v>
      </c>
      <c r="F329" s="2">
        <v>0.432</v>
      </c>
      <c r="G329" s="2"/>
      <c r="H329" s="2">
        <v>0.57899999999999996</v>
      </c>
      <c r="I329" s="2">
        <v>4.5</v>
      </c>
      <c r="J329" s="2">
        <v>0.9</v>
      </c>
      <c r="K329" s="2">
        <v>0.2</v>
      </c>
      <c r="L329" s="2">
        <v>0.5</v>
      </c>
      <c r="M329" s="2">
        <v>0.5</v>
      </c>
      <c r="N329" s="2">
        <v>1.8</v>
      </c>
      <c r="O329" s="2">
        <v>3.5</v>
      </c>
      <c r="P329" s="2">
        <v>0.49399999999999999</v>
      </c>
      <c r="Q329" s="2">
        <v>14.3</v>
      </c>
      <c r="R329" s="2">
        <v>0.4</v>
      </c>
      <c r="S329" s="2">
        <v>-2.2000000000000002</v>
      </c>
      <c r="T329" s="2">
        <v>0</v>
      </c>
      <c r="U329" s="5">
        <v>1</v>
      </c>
      <c r="V329" s="51">
        <f t="shared" si="26"/>
        <v>0.12451463414634148</v>
      </c>
      <c r="W329" s="51">
        <f t="shared" si="27"/>
        <v>0.36000000000000004</v>
      </c>
      <c r="X329" s="51">
        <f t="shared" si="28"/>
        <v>4.4825268292682935E-2</v>
      </c>
      <c r="Y329" s="49">
        <f t="shared" si="29"/>
        <v>5.6297199999999989</v>
      </c>
      <c r="Z329" s="9">
        <f t="shared" si="30"/>
        <v>2.8372726341463408</v>
      </c>
    </row>
    <row r="330" spans="1:26" ht="15" x14ac:dyDescent="0.2">
      <c r="A330" s="2" t="s">
        <v>778</v>
      </c>
      <c r="B330" s="2" t="s">
        <v>46</v>
      </c>
      <c r="C330" s="2">
        <v>18</v>
      </c>
      <c r="D330" s="2">
        <v>19</v>
      </c>
      <c r="E330" s="2">
        <v>21.9</v>
      </c>
      <c r="F330" s="2">
        <v>0.34799999999999998</v>
      </c>
      <c r="G330" s="2">
        <v>0.32300000000000001</v>
      </c>
      <c r="H330" s="2">
        <v>0.77300000000000002</v>
      </c>
      <c r="I330" s="2">
        <v>3.5</v>
      </c>
      <c r="J330" s="2">
        <v>2</v>
      </c>
      <c r="K330" s="2">
        <v>0.7</v>
      </c>
      <c r="L330" s="2">
        <v>0.2</v>
      </c>
      <c r="M330" s="2">
        <v>0.8</v>
      </c>
      <c r="N330" s="2">
        <v>1.5</v>
      </c>
      <c r="O330" s="2">
        <v>9.1</v>
      </c>
      <c r="P330" s="2">
        <v>0.45800000000000002</v>
      </c>
      <c r="Q330" s="2">
        <v>21.3</v>
      </c>
      <c r="R330" s="2">
        <v>0.4</v>
      </c>
      <c r="S330" s="2">
        <v>-2.9</v>
      </c>
      <c r="T330" s="2">
        <v>-0.1</v>
      </c>
      <c r="U330" s="5">
        <v>-9</v>
      </c>
      <c r="V330" s="51">
        <f t="shared" si="26"/>
        <v>0.40531692073170733</v>
      </c>
      <c r="W330" s="51">
        <f t="shared" si="27"/>
        <v>-1.68</v>
      </c>
      <c r="X330" s="51">
        <f t="shared" si="28"/>
        <v>-0.68093242682926824</v>
      </c>
      <c r="Y330" s="49">
        <f t="shared" si="29"/>
        <v>8.943527999999997</v>
      </c>
      <c r="Z330" s="9">
        <f t="shared" si="30"/>
        <v>4.131297786585364</v>
      </c>
    </row>
    <row r="331" spans="1:26" ht="15" x14ac:dyDescent="0.2">
      <c r="A331" s="2" t="s">
        <v>784</v>
      </c>
      <c r="B331" s="2" t="s">
        <v>18</v>
      </c>
      <c r="C331" s="2">
        <v>45</v>
      </c>
      <c r="D331" s="2">
        <v>16</v>
      </c>
      <c r="E331" s="2">
        <v>20.399999999999999</v>
      </c>
      <c r="F331" s="2">
        <v>0.36799999999999999</v>
      </c>
      <c r="G331" s="2">
        <v>0.3</v>
      </c>
      <c r="H331" s="2">
        <v>0.70599999999999996</v>
      </c>
      <c r="I331" s="2">
        <v>1.9</v>
      </c>
      <c r="J331" s="2">
        <v>2.8</v>
      </c>
      <c r="K331" s="2">
        <v>0.6</v>
      </c>
      <c r="L331" s="2">
        <v>0</v>
      </c>
      <c r="M331" s="2">
        <v>1.1000000000000001</v>
      </c>
      <c r="N331" s="2">
        <v>1.8</v>
      </c>
      <c r="O331" s="2">
        <v>8.4</v>
      </c>
      <c r="P331" s="2">
        <v>0.47899999999999998</v>
      </c>
      <c r="Q331" s="2">
        <v>20.8</v>
      </c>
      <c r="R331" s="2">
        <v>0.4</v>
      </c>
      <c r="S331" s="2">
        <v>-3.4</v>
      </c>
      <c r="T331" s="2">
        <v>-0.1</v>
      </c>
      <c r="U331" s="5">
        <v>-7</v>
      </c>
      <c r="V331" s="51">
        <f t="shared" si="26"/>
        <v>0.77619512195121965</v>
      </c>
      <c r="W331" s="51">
        <f t="shared" si="27"/>
        <v>-1.28</v>
      </c>
      <c r="X331" s="51">
        <f t="shared" si="28"/>
        <v>-0.99352975609756122</v>
      </c>
      <c r="Y331" s="49">
        <f t="shared" si="29"/>
        <v>6.0183039999999997</v>
      </c>
      <c r="Z331" s="9">
        <f t="shared" si="30"/>
        <v>2.5123871219512193</v>
      </c>
    </row>
    <row r="332" spans="1:26" ht="15" x14ac:dyDescent="0.2">
      <c r="A332" s="2" t="s">
        <v>603</v>
      </c>
      <c r="B332" s="2" t="s">
        <v>22</v>
      </c>
      <c r="C332" s="2">
        <v>53</v>
      </c>
      <c r="D332" s="2">
        <v>52</v>
      </c>
      <c r="E332" s="2">
        <v>13.5</v>
      </c>
      <c r="F332" s="2">
        <v>0.32500000000000001</v>
      </c>
      <c r="G332" s="2">
        <v>0.32700000000000001</v>
      </c>
      <c r="H332" s="2">
        <v>0.75</v>
      </c>
      <c r="I332" s="2">
        <v>1.8</v>
      </c>
      <c r="J332" s="2">
        <v>0.9</v>
      </c>
      <c r="K332" s="2">
        <v>0.3</v>
      </c>
      <c r="L332" s="2">
        <v>0.1</v>
      </c>
      <c r="M332" s="2">
        <v>0.4</v>
      </c>
      <c r="N332" s="2">
        <v>1.4</v>
      </c>
      <c r="O332" s="2">
        <v>2.1</v>
      </c>
      <c r="P332" s="2">
        <v>0.47099999999999997</v>
      </c>
      <c r="Q332" s="2">
        <v>8.9</v>
      </c>
      <c r="R332" s="2">
        <v>0.4</v>
      </c>
      <c r="S332" s="2">
        <v>-3</v>
      </c>
      <c r="T332" s="2">
        <v>-0.2</v>
      </c>
      <c r="U332" s="5">
        <v>-13</v>
      </c>
      <c r="V332" s="51">
        <f t="shared" si="26"/>
        <v>0.84129420731707316</v>
      </c>
      <c r="W332" s="51">
        <f t="shared" si="27"/>
        <v>-2.52</v>
      </c>
      <c r="X332" s="51">
        <f t="shared" si="28"/>
        <v>-2.1200614024390245</v>
      </c>
      <c r="Y332" s="49">
        <f t="shared" si="29"/>
        <v>8.1101280000000013</v>
      </c>
      <c r="Z332" s="9">
        <f t="shared" si="30"/>
        <v>2.9950332987804886</v>
      </c>
    </row>
    <row r="333" spans="1:26" ht="15" x14ac:dyDescent="0.2">
      <c r="A333" s="2" t="s">
        <v>727</v>
      </c>
      <c r="B333" s="2" t="s">
        <v>39</v>
      </c>
      <c r="C333" s="2">
        <v>21</v>
      </c>
      <c r="D333" s="2">
        <v>19</v>
      </c>
      <c r="E333" s="2">
        <v>29.9</v>
      </c>
      <c r="F333" s="2">
        <v>0.41199999999999998</v>
      </c>
      <c r="G333" s="2">
        <v>0.371</v>
      </c>
      <c r="H333" s="2">
        <v>0.753</v>
      </c>
      <c r="I333" s="2">
        <v>1.9</v>
      </c>
      <c r="J333" s="2">
        <v>2.1</v>
      </c>
      <c r="K333" s="2">
        <v>0.6</v>
      </c>
      <c r="L333" s="2">
        <v>0.1</v>
      </c>
      <c r="M333" s="2">
        <v>1.7</v>
      </c>
      <c r="N333" s="2">
        <v>1.7</v>
      </c>
      <c r="O333" s="2">
        <v>11.9</v>
      </c>
      <c r="P333" s="2">
        <v>0.54700000000000004</v>
      </c>
      <c r="Q333" s="2">
        <v>18.8</v>
      </c>
      <c r="R333" s="2">
        <v>0.4</v>
      </c>
      <c r="S333" s="2">
        <v>-3.8</v>
      </c>
      <c r="T333" s="2">
        <v>-0.3</v>
      </c>
      <c r="U333" s="5">
        <v>-11</v>
      </c>
      <c r="V333" s="51">
        <f t="shared" si="26"/>
        <v>0.56983201219512203</v>
      </c>
      <c r="W333" s="51">
        <f t="shared" si="27"/>
        <v>-2.16</v>
      </c>
      <c r="X333" s="51">
        <f t="shared" si="28"/>
        <v>-1.2308371463414636</v>
      </c>
      <c r="Y333" s="49">
        <f t="shared" si="29"/>
        <v>8.0858680000000014</v>
      </c>
      <c r="Z333" s="9">
        <f t="shared" si="30"/>
        <v>3.4275154268292689</v>
      </c>
    </row>
    <row r="334" spans="1:26" ht="15" x14ac:dyDescent="0.2">
      <c r="A334" s="2" t="s">
        <v>719</v>
      </c>
      <c r="B334" s="2" t="s">
        <v>46</v>
      </c>
      <c r="C334" s="2">
        <v>18</v>
      </c>
      <c r="D334" s="2">
        <v>30</v>
      </c>
      <c r="E334" s="2">
        <v>29.8</v>
      </c>
      <c r="F334" s="2">
        <v>0.40300000000000002</v>
      </c>
      <c r="G334" s="2">
        <v>0.26100000000000001</v>
      </c>
      <c r="H334" s="2">
        <v>0.66700000000000004</v>
      </c>
      <c r="I334" s="2">
        <v>2.9</v>
      </c>
      <c r="J334" s="2">
        <v>5.2</v>
      </c>
      <c r="K334" s="2">
        <v>1.6</v>
      </c>
      <c r="L334" s="2">
        <v>0.3</v>
      </c>
      <c r="M334" s="2">
        <v>3.8</v>
      </c>
      <c r="N334" s="2">
        <v>2.4</v>
      </c>
      <c r="O334" s="2">
        <v>16.899999999999999</v>
      </c>
      <c r="P334" s="2">
        <v>0.49399999999999999</v>
      </c>
      <c r="Q334" s="2">
        <v>30.5</v>
      </c>
      <c r="R334" s="2">
        <v>0.3</v>
      </c>
      <c r="S334" s="2">
        <v>-1.5</v>
      </c>
      <c r="T334" s="2">
        <v>0.1</v>
      </c>
      <c r="U334" s="5">
        <v>-12</v>
      </c>
      <c r="V334" s="51">
        <f t="shared" si="26"/>
        <v>1.2469664634146342</v>
      </c>
      <c r="W334" s="51">
        <f t="shared" si="27"/>
        <v>-2.2400000000000002</v>
      </c>
      <c r="X334" s="51">
        <f t="shared" si="28"/>
        <v>-2.793204878048781</v>
      </c>
      <c r="Y334" s="49">
        <f t="shared" si="29"/>
        <v>22.954320000000003</v>
      </c>
      <c r="Z334" s="9">
        <f t="shared" si="30"/>
        <v>10.080557560975612</v>
      </c>
    </row>
    <row r="335" spans="1:26" ht="15" x14ac:dyDescent="0.2">
      <c r="A335" s="2" t="s">
        <v>426</v>
      </c>
      <c r="B335" s="2" t="s">
        <v>45</v>
      </c>
      <c r="C335" s="2">
        <v>56</v>
      </c>
      <c r="D335" s="2">
        <v>33</v>
      </c>
      <c r="E335" s="2">
        <v>3.9</v>
      </c>
      <c r="F335" s="2">
        <v>0.45800000000000002</v>
      </c>
      <c r="G335" s="2"/>
      <c r="H335" s="2">
        <v>0.77800000000000002</v>
      </c>
      <c r="I335" s="2">
        <v>0.8</v>
      </c>
      <c r="J335" s="2">
        <v>0.2</v>
      </c>
      <c r="K335" s="2">
        <v>0.2</v>
      </c>
      <c r="L335" s="2">
        <v>0.2</v>
      </c>
      <c r="M335" s="2">
        <v>0.2</v>
      </c>
      <c r="N335" s="2">
        <v>0.6</v>
      </c>
      <c r="O335" s="2">
        <v>0.9</v>
      </c>
      <c r="P335" s="2">
        <v>0.51900000000000002</v>
      </c>
      <c r="Q335" s="2">
        <v>12.3</v>
      </c>
      <c r="R335" s="2">
        <v>0.3</v>
      </c>
      <c r="S335" s="2">
        <v>0.7</v>
      </c>
      <c r="T335" s="2">
        <v>0.1</v>
      </c>
      <c r="U335" s="5">
        <v>1</v>
      </c>
      <c r="V335" s="51">
        <f t="shared" si="26"/>
        <v>0.22522500000000001</v>
      </c>
      <c r="W335" s="51">
        <f t="shared" si="27"/>
        <v>0.36</v>
      </c>
      <c r="X335" s="51">
        <f t="shared" si="28"/>
        <v>8.1081E-2</v>
      </c>
      <c r="Y335" s="49">
        <f t="shared" si="29"/>
        <v>2.8077719999999999</v>
      </c>
      <c r="Z335" s="9">
        <f t="shared" si="30"/>
        <v>1.4444265000000001</v>
      </c>
    </row>
    <row r="336" spans="1:26" ht="15" x14ac:dyDescent="0.2">
      <c r="A336" s="2" t="s">
        <v>611</v>
      </c>
      <c r="B336" s="2" t="s">
        <v>40</v>
      </c>
      <c r="C336" s="2">
        <v>16</v>
      </c>
      <c r="D336" s="2">
        <v>6</v>
      </c>
      <c r="E336" s="2">
        <v>11.3</v>
      </c>
      <c r="F336" s="2">
        <v>0.85699999999999998</v>
      </c>
      <c r="G336" s="2"/>
      <c r="H336" s="2">
        <v>0.375</v>
      </c>
      <c r="I336" s="2">
        <v>3.5</v>
      </c>
      <c r="J336" s="2">
        <v>0.7</v>
      </c>
      <c r="K336" s="2">
        <v>0.2</v>
      </c>
      <c r="L336" s="2">
        <v>0.5</v>
      </c>
      <c r="M336" s="2">
        <v>0.3</v>
      </c>
      <c r="N336" s="2">
        <v>1</v>
      </c>
      <c r="O336" s="2">
        <v>4.5</v>
      </c>
      <c r="P336" s="2">
        <v>0.77100000000000002</v>
      </c>
      <c r="Q336" s="2">
        <v>12.7</v>
      </c>
      <c r="R336" s="2">
        <v>0.3</v>
      </c>
      <c r="S336" s="2">
        <v>2.2999999999999998</v>
      </c>
      <c r="T336" s="2">
        <v>0.1</v>
      </c>
      <c r="U336" s="5">
        <v>33</v>
      </c>
      <c r="V336" s="51">
        <f t="shared" si="26"/>
        <v>3.5002439024390243E-2</v>
      </c>
      <c r="W336" s="51">
        <f t="shared" si="27"/>
        <v>6.7600000000000007</v>
      </c>
      <c r="X336" s="51">
        <f t="shared" si="28"/>
        <v>0.23661648780487807</v>
      </c>
      <c r="Y336" s="49">
        <f t="shared" si="29"/>
        <v>2.2846799999999998</v>
      </c>
      <c r="Z336" s="9">
        <f t="shared" si="30"/>
        <v>1.2606482439024389</v>
      </c>
    </row>
    <row r="337" spans="1:26" ht="15" x14ac:dyDescent="0.2">
      <c r="A337" s="2" t="s">
        <v>761</v>
      </c>
      <c r="B337" s="2" t="s">
        <v>43</v>
      </c>
      <c r="C337" s="2">
        <v>67</v>
      </c>
      <c r="D337" s="2">
        <v>16</v>
      </c>
      <c r="E337" s="2">
        <v>4.5</v>
      </c>
      <c r="F337" s="2">
        <v>0.66700000000000004</v>
      </c>
      <c r="G337" s="2"/>
      <c r="H337" s="2">
        <v>1</v>
      </c>
      <c r="I337" s="2">
        <v>1.1000000000000001</v>
      </c>
      <c r="J337" s="2">
        <v>0.4</v>
      </c>
      <c r="K337" s="2">
        <v>0.1</v>
      </c>
      <c r="L337" s="2">
        <v>0.1</v>
      </c>
      <c r="M337" s="2">
        <v>0.3</v>
      </c>
      <c r="N337" s="2">
        <v>0.8</v>
      </c>
      <c r="O337" s="2">
        <v>1.3</v>
      </c>
      <c r="P337" s="2">
        <v>0.72699999999999998</v>
      </c>
      <c r="Q337" s="2">
        <v>11.3</v>
      </c>
      <c r="R337" s="2">
        <v>0.3</v>
      </c>
      <c r="S337" s="2">
        <v>0.8</v>
      </c>
      <c r="T337" s="2">
        <v>0.1</v>
      </c>
      <c r="U337" s="5">
        <v>22</v>
      </c>
      <c r="V337" s="51">
        <f t="shared" si="26"/>
        <v>0.1384939024390244</v>
      </c>
      <c r="W337" s="51">
        <f t="shared" si="27"/>
        <v>4.5600000000000005</v>
      </c>
      <c r="X337" s="51">
        <f t="shared" si="28"/>
        <v>0.63153219512195136</v>
      </c>
      <c r="Y337" s="49">
        <f t="shared" si="29"/>
        <v>1.5136639999999999</v>
      </c>
      <c r="Z337" s="9">
        <f t="shared" si="30"/>
        <v>1.0725980975609757</v>
      </c>
    </row>
    <row r="338" spans="1:26" ht="15" x14ac:dyDescent="0.2">
      <c r="A338" s="2" t="s">
        <v>735</v>
      </c>
      <c r="B338" s="2" t="s">
        <v>28</v>
      </c>
      <c r="C338" s="2">
        <v>17</v>
      </c>
      <c r="D338" s="2">
        <v>32</v>
      </c>
      <c r="E338" s="2">
        <v>17</v>
      </c>
      <c r="F338" s="2">
        <v>0.438</v>
      </c>
      <c r="G338" s="2"/>
      <c r="H338" s="2">
        <v>0.7</v>
      </c>
      <c r="I338" s="2">
        <v>5.3</v>
      </c>
      <c r="J338" s="2">
        <v>0.9</v>
      </c>
      <c r="K338" s="2">
        <v>0.4</v>
      </c>
      <c r="L338" s="2">
        <v>1.3</v>
      </c>
      <c r="M338" s="2">
        <v>1.2</v>
      </c>
      <c r="N338" s="2">
        <v>2.2000000000000002</v>
      </c>
      <c r="O338" s="2">
        <v>4</v>
      </c>
      <c r="P338" s="2">
        <v>0.46100000000000002</v>
      </c>
      <c r="Q338" s="2">
        <v>15</v>
      </c>
      <c r="R338" s="2">
        <v>0.3</v>
      </c>
      <c r="S338" s="2">
        <v>-2.2000000000000002</v>
      </c>
      <c r="T338" s="2">
        <v>0</v>
      </c>
      <c r="U338" s="5">
        <v>-14</v>
      </c>
      <c r="V338" s="51">
        <f t="shared" si="26"/>
        <v>0.35243902439024394</v>
      </c>
      <c r="W338" s="51">
        <f t="shared" si="27"/>
        <v>-2.68</v>
      </c>
      <c r="X338" s="51">
        <f t="shared" si="28"/>
        <v>-0.94453658536585383</v>
      </c>
      <c r="Y338" s="49">
        <f t="shared" si="29"/>
        <v>14.405120000000002</v>
      </c>
      <c r="Z338" s="9">
        <f t="shared" si="30"/>
        <v>6.7302917073170736</v>
      </c>
    </row>
    <row r="339" spans="1:26" ht="15" x14ac:dyDescent="0.2">
      <c r="A339" s="2" t="s">
        <v>743</v>
      </c>
      <c r="B339" s="2" t="s">
        <v>35</v>
      </c>
      <c r="C339" s="2">
        <v>49</v>
      </c>
      <c r="D339" s="2">
        <v>26</v>
      </c>
      <c r="E339" s="2">
        <v>8.3000000000000007</v>
      </c>
      <c r="F339" s="2">
        <v>0.48799999999999999</v>
      </c>
      <c r="G339" s="2">
        <v>0.5</v>
      </c>
      <c r="H339" s="2">
        <v>0.83299999999999996</v>
      </c>
      <c r="I339" s="2">
        <v>1</v>
      </c>
      <c r="J339" s="2">
        <v>0.6</v>
      </c>
      <c r="K339" s="2">
        <v>0.4</v>
      </c>
      <c r="L339" s="2">
        <v>0</v>
      </c>
      <c r="M339" s="2">
        <v>0.3</v>
      </c>
      <c r="N339" s="2">
        <v>0.3</v>
      </c>
      <c r="O339" s="2">
        <v>1.8</v>
      </c>
      <c r="P339" s="2">
        <v>0.52700000000000002</v>
      </c>
      <c r="Q339" s="2">
        <v>10.8</v>
      </c>
      <c r="R339" s="2">
        <v>0.3</v>
      </c>
      <c r="S339" s="2">
        <v>-1.5</v>
      </c>
      <c r="T339" s="2">
        <v>0</v>
      </c>
      <c r="U339" s="5">
        <v>0</v>
      </c>
      <c r="V339" s="51">
        <f t="shared" si="26"/>
        <v>0.29014573170731717</v>
      </c>
      <c r="W339" s="51">
        <f t="shared" si="27"/>
        <v>0.12</v>
      </c>
      <c r="X339" s="51">
        <f t="shared" si="28"/>
        <v>3.4817487804878061E-2</v>
      </c>
      <c r="Y339" s="49">
        <f t="shared" si="29"/>
        <v>3.7945440000000001</v>
      </c>
      <c r="Z339" s="9">
        <f t="shared" si="30"/>
        <v>1.9146807439024391</v>
      </c>
    </row>
    <row r="340" spans="1:26" ht="15" x14ac:dyDescent="0.2">
      <c r="A340" s="2" t="s">
        <v>101</v>
      </c>
      <c r="B340" s="2" t="s">
        <v>40</v>
      </c>
      <c r="C340" s="2">
        <v>16</v>
      </c>
      <c r="D340" s="2">
        <v>29</v>
      </c>
      <c r="E340" s="2">
        <v>18.899999999999999</v>
      </c>
      <c r="F340" s="2">
        <v>0.42599999999999999</v>
      </c>
      <c r="G340" s="2">
        <v>0.214</v>
      </c>
      <c r="H340" s="2">
        <v>0.63200000000000001</v>
      </c>
      <c r="I340" s="2">
        <v>2.4</v>
      </c>
      <c r="J340" s="2">
        <v>3.1</v>
      </c>
      <c r="K340" s="2">
        <v>1</v>
      </c>
      <c r="L340" s="2">
        <v>0.2</v>
      </c>
      <c r="M340" s="2">
        <v>1</v>
      </c>
      <c r="N340" s="2">
        <v>1.7</v>
      </c>
      <c r="O340" s="2">
        <v>4.2</v>
      </c>
      <c r="P340" s="2">
        <v>0.46800000000000003</v>
      </c>
      <c r="Q340" s="2">
        <v>12.9</v>
      </c>
      <c r="R340" s="2">
        <v>0.3</v>
      </c>
      <c r="S340" s="2">
        <v>-2.6</v>
      </c>
      <c r="T340" s="2">
        <v>-0.1</v>
      </c>
      <c r="U340" s="5">
        <v>-12</v>
      </c>
      <c r="V340" s="51">
        <f t="shared" si="26"/>
        <v>0.28741829268292685</v>
      </c>
      <c r="W340" s="51">
        <f t="shared" si="27"/>
        <v>-2.3200000000000003</v>
      </c>
      <c r="X340" s="51">
        <f t="shared" si="28"/>
        <v>-0.66681043902439041</v>
      </c>
      <c r="Y340" s="49">
        <f t="shared" si="29"/>
        <v>12.058895999999999</v>
      </c>
      <c r="Z340" s="9">
        <f t="shared" si="30"/>
        <v>5.6960427804878044</v>
      </c>
    </row>
    <row r="341" spans="1:26" ht="15" x14ac:dyDescent="0.2">
      <c r="A341" s="2" t="s">
        <v>205</v>
      </c>
      <c r="B341" s="2" t="s">
        <v>36</v>
      </c>
      <c r="C341" s="2">
        <v>25</v>
      </c>
      <c r="D341" s="2">
        <v>45</v>
      </c>
      <c r="E341" s="2">
        <v>15</v>
      </c>
      <c r="F341" s="2">
        <v>0.39900000000000002</v>
      </c>
      <c r="G341" s="2">
        <v>0.17899999999999999</v>
      </c>
      <c r="H341" s="2">
        <v>0.53700000000000003</v>
      </c>
      <c r="I341" s="2">
        <v>2.4</v>
      </c>
      <c r="J341" s="2">
        <v>0.6</v>
      </c>
      <c r="K341" s="2">
        <v>0.7</v>
      </c>
      <c r="L341" s="2">
        <v>0.2</v>
      </c>
      <c r="M341" s="2">
        <v>0.6</v>
      </c>
      <c r="N341" s="2">
        <v>1.5</v>
      </c>
      <c r="O341" s="2">
        <v>3.5</v>
      </c>
      <c r="P341" s="2">
        <v>0.44900000000000001</v>
      </c>
      <c r="Q341" s="2">
        <v>13.7</v>
      </c>
      <c r="R341" s="2">
        <v>0.3</v>
      </c>
      <c r="S341" s="2">
        <v>-2.9</v>
      </c>
      <c r="T341" s="2">
        <v>-0.1</v>
      </c>
      <c r="U341" s="5">
        <v>-15</v>
      </c>
      <c r="V341" s="51">
        <f t="shared" si="26"/>
        <v>0.58736661585365857</v>
      </c>
      <c r="W341" s="51">
        <f t="shared" si="27"/>
        <v>-2.92</v>
      </c>
      <c r="X341" s="51">
        <f t="shared" si="28"/>
        <v>-1.7151105182926829</v>
      </c>
      <c r="Y341" s="49">
        <f t="shared" si="29"/>
        <v>10.7127</v>
      </c>
      <c r="Z341" s="9">
        <f t="shared" si="30"/>
        <v>4.4987947408536586</v>
      </c>
    </row>
    <row r="342" spans="1:26" ht="15" x14ac:dyDescent="0.2">
      <c r="A342" s="2" t="s">
        <v>56</v>
      </c>
      <c r="B342" s="2" t="s">
        <v>24</v>
      </c>
      <c r="C342" s="2">
        <v>55</v>
      </c>
      <c r="D342" s="2">
        <v>33</v>
      </c>
      <c r="E342" s="2">
        <v>10.8</v>
      </c>
      <c r="F342" s="2">
        <v>0.34799999999999998</v>
      </c>
      <c r="G342" s="2">
        <v>0.27300000000000002</v>
      </c>
      <c r="H342" s="2">
        <v>0.64300000000000002</v>
      </c>
      <c r="I342" s="2">
        <v>2.2000000000000002</v>
      </c>
      <c r="J342" s="2">
        <v>0.8</v>
      </c>
      <c r="K342" s="2">
        <v>0.5</v>
      </c>
      <c r="L342" s="2">
        <v>0.2</v>
      </c>
      <c r="M342" s="2">
        <v>0.3</v>
      </c>
      <c r="N342" s="2">
        <v>0.8</v>
      </c>
      <c r="O342" s="2">
        <v>2.2000000000000002</v>
      </c>
      <c r="P342" s="2">
        <v>0.38900000000000001</v>
      </c>
      <c r="Q342" s="2">
        <v>13.4</v>
      </c>
      <c r="R342" s="2">
        <v>0.3</v>
      </c>
      <c r="S342" s="2">
        <v>-2.7</v>
      </c>
      <c r="T342" s="2">
        <v>-0.1</v>
      </c>
      <c r="U342" s="5">
        <v>-13</v>
      </c>
      <c r="V342" s="51">
        <f t="shared" si="26"/>
        <v>0.66734451219512192</v>
      </c>
      <c r="W342" s="51">
        <f t="shared" si="27"/>
        <v>-2.52</v>
      </c>
      <c r="X342" s="51">
        <f t="shared" si="28"/>
        <v>-1.6817081707317072</v>
      </c>
      <c r="Y342" s="49">
        <f t="shared" si="29"/>
        <v>7.5184559999999996</v>
      </c>
      <c r="Z342" s="9">
        <f t="shared" si="30"/>
        <v>2.9183739146341461</v>
      </c>
    </row>
    <row r="343" spans="1:26" ht="15" x14ac:dyDescent="0.2">
      <c r="A343" s="2" t="s">
        <v>600</v>
      </c>
      <c r="B343" s="2" t="s">
        <v>47</v>
      </c>
      <c r="C343" s="2">
        <v>32</v>
      </c>
      <c r="D343" s="2">
        <v>21</v>
      </c>
      <c r="E343" s="2">
        <v>13</v>
      </c>
      <c r="F343" s="2">
        <v>0.40400000000000003</v>
      </c>
      <c r="G343" s="2">
        <v>0.31</v>
      </c>
      <c r="H343" s="2">
        <v>1</v>
      </c>
      <c r="I343" s="2">
        <v>0.8</v>
      </c>
      <c r="J343" s="2">
        <v>2.9</v>
      </c>
      <c r="K343" s="2">
        <v>0.4</v>
      </c>
      <c r="L343" s="2">
        <v>0</v>
      </c>
      <c r="M343" s="2">
        <v>0.8</v>
      </c>
      <c r="N343" s="2">
        <v>0.9</v>
      </c>
      <c r="O343" s="2">
        <v>4.7</v>
      </c>
      <c r="P343" s="2">
        <v>0.46100000000000002</v>
      </c>
      <c r="Q343" s="2">
        <v>19.899999999999999</v>
      </c>
      <c r="R343" s="2">
        <v>0.3</v>
      </c>
      <c r="S343" s="2">
        <v>-5.5</v>
      </c>
      <c r="T343" s="2">
        <v>-0.2</v>
      </c>
      <c r="U343" s="5">
        <v>-8</v>
      </c>
      <c r="V343" s="51">
        <f t="shared" si="26"/>
        <v>0.44168292682926835</v>
      </c>
      <c r="W343" s="51">
        <f t="shared" si="27"/>
        <v>-1.56</v>
      </c>
      <c r="X343" s="51">
        <f t="shared" si="28"/>
        <v>-0.6890253658536587</v>
      </c>
      <c r="Y343" s="49">
        <f t="shared" si="29"/>
        <v>5.8604280000000006</v>
      </c>
      <c r="Z343" s="9">
        <f t="shared" si="30"/>
        <v>2.5857013170731711</v>
      </c>
    </row>
    <row r="344" spans="1:26" ht="15" x14ac:dyDescent="0.2">
      <c r="A344" s="2" t="s">
        <v>783</v>
      </c>
      <c r="B344" s="2" t="s">
        <v>37</v>
      </c>
      <c r="C344" s="2">
        <v>33</v>
      </c>
      <c r="D344" s="2">
        <v>29</v>
      </c>
      <c r="E344" s="2">
        <v>14.8</v>
      </c>
      <c r="F344" s="2">
        <v>0.39500000000000002</v>
      </c>
      <c r="G344" s="2">
        <v>0.30599999999999999</v>
      </c>
      <c r="H344" s="2">
        <v>0.63400000000000001</v>
      </c>
      <c r="I344" s="2">
        <v>1.8</v>
      </c>
      <c r="J344" s="2">
        <v>0.8</v>
      </c>
      <c r="K344" s="2">
        <v>0.4</v>
      </c>
      <c r="L344" s="2">
        <v>0</v>
      </c>
      <c r="M344" s="2">
        <v>0.7</v>
      </c>
      <c r="N344" s="2">
        <v>1.2</v>
      </c>
      <c r="O344" s="2">
        <v>4.4000000000000004</v>
      </c>
      <c r="P344" s="2">
        <v>0.48099999999999998</v>
      </c>
      <c r="Q344" s="2">
        <v>16</v>
      </c>
      <c r="R344" s="2">
        <v>0.3</v>
      </c>
      <c r="S344" s="2">
        <v>-4</v>
      </c>
      <c r="T344" s="2">
        <v>-0.2</v>
      </c>
      <c r="U344" s="5">
        <v>-11</v>
      </c>
      <c r="V344" s="51">
        <f t="shared" si="26"/>
        <v>0.57575609756097568</v>
      </c>
      <c r="W344" s="51">
        <f t="shared" si="27"/>
        <v>-2.16</v>
      </c>
      <c r="X344" s="51">
        <f t="shared" si="28"/>
        <v>-1.2436331707317076</v>
      </c>
      <c r="Y344" s="49">
        <f t="shared" si="29"/>
        <v>5.5406240000000002</v>
      </c>
      <c r="Z344" s="9">
        <f t="shared" si="30"/>
        <v>2.1484954146341462</v>
      </c>
    </row>
    <row r="345" spans="1:26" ht="15" x14ac:dyDescent="0.2">
      <c r="A345" s="2" t="s">
        <v>549</v>
      </c>
      <c r="B345" s="2" t="s">
        <v>41</v>
      </c>
      <c r="C345" s="2">
        <v>40</v>
      </c>
      <c r="D345" s="2">
        <v>31</v>
      </c>
      <c r="E345" s="2">
        <v>10.7</v>
      </c>
      <c r="F345" s="2">
        <v>0.35299999999999998</v>
      </c>
      <c r="G345" s="2">
        <v>0.25800000000000001</v>
      </c>
      <c r="H345" s="2">
        <v>0.55200000000000005</v>
      </c>
      <c r="I345" s="2">
        <v>1.4</v>
      </c>
      <c r="J345" s="2">
        <v>0.4</v>
      </c>
      <c r="K345" s="2">
        <v>0.3</v>
      </c>
      <c r="L345" s="2">
        <v>0.1</v>
      </c>
      <c r="M345" s="2">
        <v>0.2</v>
      </c>
      <c r="N345" s="2">
        <v>0.7</v>
      </c>
      <c r="O345" s="2">
        <v>3.4</v>
      </c>
      <c r="P345" s="2">
        <v>0.45700000000000002</v>
      </c>
      <c r="Q345" s="2">
        <v>15.8</v>
      </c>
      <c r="R345" s="2">
        <v>0.3</v>
      </c>
      <c r="S345" s="2">
        <v>-3.8</v>
      </c>
      <c r="T345" s="2">
        <v>-0.2</v>
      </c>
      <c r="U345" s="5">
        <v>-8</v>
      </c>
      <c r="V345" s="51">
        <f t="shared" si="26"/>
        <v>0.53260772357723574</v>
      </c>
      <c r="W345" s="51">
        <f t="shared" si="27"/>
        <v>-1.56</v>
      </c>
      <c r="X345" s="51">
        <f t="shared" si="28"/>
        <v>-0.83086804878048781</v>
      </c>
      <c r="Y345" s="49">
        <f t="shared" si="29"/>
        <v>5.1259119999999996</v>
      </c>
      <c r="Z345" s="9">
        <f t="shared" si="30"/>
        <v>2.1475219756097559</v>
      </c>
    </row>
    <row r="346" spans="1:26" ht="15" x14ac:dyDescent="0.2">
      <c r="A346" s="2" t="s">
        <v>679</v>
      </c>
      <c r="B346" s="2" t="s">
        <v>37</v>
      </c>
      <c r="C346" s="2">
        <v>33</v>
      </c>
      <c r="D346" s="2">
        <v>45</v>
      </c>
      <c r="E346" s="2">
        <v>15.3</v>
      </c>
      <c r="F346" s="2">
        <v>0.32300000000000001</v>
      </c>
      <c r="G346" s="2">
        <v>0.30099999999999999</v>
      </c>
      <c r="H346" s="2">
        <v>0.86099999999999999</v>
      </c>
      <c r="I346" s="2">
        <v>2</v>
      </c>
      <c r="J346" s="2">
        <v>0.5</v>
      </c>
      <c r="K346" s="2">
        <v>0.5</v>
      </c>
      <c r="L346" s="2">
        <v>0.3</v>
      </c>
      <c r="M346" s="2">
        <v>0.5</v>
      </c>
      <c r="N346" s="2">
        <v>1.4</v>
      </c>
      <c r="O346" s="2">
        <v>5.6</v>
      </c>
      <c r="P346" s="2">
        <v>0.44600000000000001</v>
      </c>
      <c r="Q346" s="2">
        <v>20.399999999999999</v>
      </c>
      <c r="R346" s="2">
        <v>0.3</v>
      </c>
      <c r="S346" s="2">
        <v>-3.5</v>
      </c>
      <c r="T346" s="2">
        <v>-0.3</v>
      </c>
      <c r="U346" s="5">
        <v>-13</v>
      </c>
      <c r="V346" s="51">
        <f t="shared" si="26"/>
        <v>1.1775868902439026</v>
      </c>
      <c r="W346" s="51">
        <f t="shared" si="27"/>
        <v>-2.6</v>
      </c>
      <c r="X346" s="51">
        <f t="shared" si="28"/>
        <v>-3.0617259146341471</v>
      </c>
      <c r="Y346" s="49">
        <f t="shared" si="29"/>
        <v>11.065679999999997</v>
      </c>
      <c r="Z346" s="9">
        <f t="shared" si="30"/>
        <v>4.0019770426829249</v>
      </c>
    </row>
    <row r="347" spans="1:26" ht="15" x14ac:dyDescent="0.2">
      <c r="A347" s="2" t="s">
        <v>567</v>
      </c>
      <c r="B347" s="2" t="s">
        <v>40</v>
      </c>
      <c r="C347" s="2">
        <v>16</v>
      </c>
      <c r="D347" s="2">
        <v>57</v>
      </c>
      <c r="E347" s="2">
        <v>15.7</v>
      </c>
      <c r="F347" s="2">
        <v>0.42099999999999999</v>
      </c>
      <c r="G347" s="2">
        <v>0.30399999999999999</v>
      </c>
      <c r="H347" s="2">
        <v>0.64100000000000001</v>
      </c>
      <c r="I347" s="2">
        <v>3.8</v>
      </c>
      <c r="J347" s="2">
        <v>0.8</v>
      </c>
      <c r="K347" s="2">
        <v>0.5</v>
      </c>
      <c r="L347" s="2">
        <v>0.3</v>
      </c>
      <c r="M347" s="2">
        <v>0.6</v>
      </c>
      <c r="N347" s="2">
        <v>1.5</v>
      </c>
      <c r="O347" s="2">
        <v>5.2</v>
      </c>
      <c r="P347" s="2">
        <v>0.45800000000000002</v>
      </c>
      <c r="Q347" s="2">
        <v>17.8</v>
      </c>
      <c r="R347" s="2">
        <v>0.3</v>
      </c>
      <c r="S347" s="2">
        <v>-4.8</v>
      </c>
      <c r="T347" s="2">
        <v>-0.6</v>
      </c>
      <c r="U347" s="5">
        <v>-15</v>
      </c>
      <c r="V347" s="51">
        <f t="shared" si="26"/>
        <v>0.64752926829268309</v>
      </c>
      <c r="W347" s="51">
        <f t="shared" si="27"/>
        <v>-3.12</v>
      </c>
      <c r="X347" s="51">
        <f t="shared" si="28"/>
        <v>-2.0202913170731711</v>
      </c>
      <c r="Y347" s="49">
        <f t="shared" si="29"/>
        <v>19.246848000000004</v>
      </c>
      <c r="Z347" s="9">
        <f t="shared" si="30"/>
        <v>8.6132783414634169</v>
      </c>
    </row>
    <row r="348" spans="1:26" ht="15" x14ac:dyDescent="0.2">
      <c r="A348" s="2" t="s">
        <v>747</v>
      </c>
      <c r="B348" s="2" t="s">
        <v>36</v>
      </c>
      <c r="C348" s="2">
        <v>25</v>
      </c>
      <c r="D348" s="2">
        <v>56</v>
      </c>
      <c r="E348" s="2">
        <v>14.1</v>
      </c>
      <c r="F348" s="2">
        <v>0.437</v>
      </c>
      <c r="G348" s="2">
        <v>0.36099999999999999</v>
      </c>
      <c r="H348" s="2">
        <v>0.83599999999999997</v>
      </c>
      <c r="I348" s="2">
        <v>1.1000000000000001</v>
      </c>
      <c r="J348" s="2">
        <v>0.9</v>
      </c>
      <c r="K348" s="2">
        <v>0.3</v>
      </c>
      <c r="L348" s="2">
        <v>0</v>
      </c>
      <c r="M348" s="2">
        <v>1</v>
      </c>
      <c r="N348" s="2">
        <v>1.1000000000000001</v>
      </c>
      <c r="O348" s="2">
        <v>6.2</v>
      </c>
      <c r="P348" s="2">
        <v>0.53800000000000003</v>
      </c>
      <c r="Q348" s="2">
        <v>21.8</v>
      </c>
      <c r="R348" s="2">
        <v>0.3</v>
      </c>
      <c r="S348" s="2">
        <v>-6.1</v>
      </c>
      <c r="T348" s="2">
        <v>-0.8</v>
      </c>
      <c r="U348" s="5">
        <v>-14</v>
      </c>
      <c r="V348" s="51">
        <f t="shared" si="26"/>
        <v>1.0933231707317073</v>
      </c>
      <c r="W348" s="51">
        <f t="shared" si="27"/>
        <v>-3.0000000000000004</v>
      </c>
      <c r="X348" s="51">
        <f t="shared" si="28"/>
        <v>-3.2799695121951222</v>
      </c>
      <c r="Y348" s="49">
        <f t="shared" si="29"/>
        <v>10.764544000000006</v>
      </c>
      <c r="Z348" s="9">
        <f t="shared" si="30"/>
        <v>3.7422872439024419</v>
      </c>
    </row>
    <row r="349" spans="1:26" ht="15" x14ac:dyDescent="0.2">
      <c r="A349" s="2" t="s">
        <v>660</v>
      </c>
      <c r="B349" s="2" t="s">
        <v>39</v>
      </c>
      <c r="C349" s="2">
        <v>21</v>
      </c>
      <c r="D349" s="2">
        <v>35</v>
      </c>
      <c r="E349" s="2">
        <v>34.5</v>
      </c>
      <c r="F349" s="2">
        <v>0.373</v>
      </c>
      <c r="G349" s="2">
        <v>0.29299999999999998</v>
      </c>
      <c r="H349" s="2">
        <v>0.81299999999999994</v>
      </c>
      <c r="I349" s="2">
        <v>5.7</v>
      </c>
      <c r="J349" s="2">
        <v>5.6</v>
      </c>
      <c r="K349" s="2">
        <v>1.3</v>
      </c>
      <c r="L349" s="2">
        <v>0.2</v>
      </c>
      <c r="M349" s="2">
        <v>3.7</v>
      </c>
      <c r="N349" s="2">
        <v>1.9</v>
      </c>
      <c r="O349" s="2">
        <v>22.3</v>
      </c>
      <c r="P349" s="2">
        <v>0.47699999999999998</v>
      </c>
      <c r="Q349" s="2">
        <v>34.9</v>
      </c>
      <c r="R349" s="2">
        <v>0.2</v>
      </c>
      <c r="S349" s="2">
        <v>0.3</v>
      </c>
      <c r="T349" s="2">
        <v>0.7</v>
      </c>
      <c r="U349" s="5">
        <v>-14</v>
      </c>
      <c r="V349" s="51">
        <f t="shared" si="26"/>
        <v>2.248416539634146</v>
      </c>
      <c r="W349" s="51">
        <f t="shared" si="27"/>
        <v>-2.4400000000000004</v>
      </c>
      <c r="X349" s="51">
        <f t="shared" si="28"/>
        <v>-5.4861363567073171</v>
      </c>
      <c r="Y349" s="49">
        <f t="shared" si="29"/>
        <v>34.687940000000005</v>
      </c>
      <c r="Z349" s="9">
        <f t="shared" si="30"/>
        <v>14.600901821646344</v>
      </c>
    </row>
    <row r="350" spans="1:26" ht="15" x14ac:dyDescent="0.2">
      <c r="A350" s="2" t="s">
        <v>753</v>
      </c>
      <c r="B350" s="2" t="s">
        <v>45</v>
      </c>
      <c r="C350" s="2">
        <v>56</v>
      </c>
      <c r="D350" s="2">
        <v>5</v>
      </c>
      <c r="E350" s="2">
        <v>11.2</v>
      </c>
      <c r="F350" s="2">
        <v>0.42899999999999999</v>
      </c>
      <c r="G350" s="2">
        <v>0.5</v>
      </c>
      <c r="H350" s="2">
        <v>0.75</v>
      </c>
      <c r="I350" s="2">
        <v>1.6</v>
      </c>
      <c r="J350" s="2">
        <v>1</v>
      </c>
      <c r="K350" s="2">
        <v>1.2</v>
      </c>
      <c r="L350" s="2">
        <v>0.2</v>
      </c>
      <c r="M350" s="2">
        <v>0.6</v>
      </c>
      <c r="N350" s="2">
        <v>0.8</v>
      </c>
      <c r="O350" s="2">
        <v>3.6</v>
      </c>
      <c r="P350" s="2">
        <v>0.57099999999999995</v>
      </c>
      <c r="Q350" s="2">
        <v>15.1</v>
      </c>
      <c r="R350" s="2">
        <v>0.2</v>
      </c>
      <c r="S350" s="2">
        <v>3.3</v>
      </c>
      <c r="T350" s="2">
        <v>0.1</v>
      </c>
      <c r="U350" s="5">
        <v>10</v>
      </c>
      <c r="V350" s="51">
        <f t="shared" si="26"/>
        <v>0.12030894308943087</v>
      </c>
      <c r="W350" s="51">
        <f t="shared" si="27"/>
        <v>2.12</v>
      </c>
      <c r="X350" s="51">
        <f t="shared" si="28"/>
        <v>0.25505495934959344</v>
      </c>
      <c r="Y350" s="49">
        <f t="shared" si="29"/>
        <v>1.6551199999999997</v>
      </c>
      <c r="Z350" s="9">
        <f t="shared" si="30"/>
        <v>0.95508747967479657</v>
      </c>
    </row>
    <row r="351" spans="1:26" ht="15" x14ac:dyDescent="0.2">
      <c r="A351" s="2" t="s">
        <v>573</v>
      </c>
      <c r="B351" s="2" t="s">
        <v>44</v>
      </c>
      <c r="C351" s="2">
        <v>45</v>
      </c>
      <c r="D351" s="2">
        <v>12</v>
      </c>
      <c r="E351" s="2">
        <v>14.8</v>
      </c>
      <c r="F351" s="2">
        <v>0.373</v>
      </c>
      <c r="G351" s="2">
        <v>0.27800000000000002</v>
      </c>
      <c r="H351" s="2">
        <v>0.61499999999999999</v>
      </c>
      <c r="I351" s="2">
        <v>1.8</v>
      </c>
      <c r="J351" s="2">
        <v>2</v>
      </c>
      <c r="K351" s="2">
        <v>0.9</v>
      </c>
      <c r="L351" s="2">
        <v>0.3</v>
      </c>
      <c r="M351" s="2">
        <v>0.8</v>
      </c>
      <c r="N351" s="2">
        <v>1.7</v>
      </c>
      <c r="O351" s="2">
        <v>4.3</v>
      </c>
      <c r="P351" s="2">
        <v>0.45</v>
      </c>
      <c r="Q351" s="2">
        <v>17.2</v>
      </c>
      <c r="R351" s="2">
        <v>0.2</v>
      </c>
      <c r="S351" s="2">
        <v>-1.3</v>
      </c>
      <c r="T351" s="2">
        <v>0</v>
      </c>
      <c r="U351" s="5">
        <v>-9</v>
      </c>
      <c r="V351" s="51">
        <f t="shared" si="26"/>
        <v>0.34924390243902442</v>
      </c>
      <c r="W351" s="51">
        <f t="shared" si="27"/>
        <v>-1.72</v>
      </c>
      <c r="X351" s="51">
        <f t="shared" si="28"/>
        <v>-0.60069951219512197</v>
      </c>
      <c r="Y351" s="49">
        <f t="shared" si="29"/>
        <v>3.9336000000000002</v>
      </c>
      <c r="Z351" s="9">
        <f t="shared" si="30"/>
        <v>1.6664502439024391</v>
      </c>
    </row>
    <row r="352" spans="1:26" ht="15" x14ac:dyDescent="0.2">
      <c r="A352" s="2" t="s">
        <v>766</v>
      </c>
      <c r="B352" s="2" t="s">
        <v>32</v>
      </c>
      <c r="C352" s="2">
        <v>41</v>
      </c>
      <c r="D352" s="2">
        <v>11</v>
      </c>
      <c r="E352" s="2">
        <v>9.5</v>
      </c>
      <c r="F352" s="2">
        <v>0.40899999999999997</v>
      </c>
      <c r="G352" s="2"/>
      <c r="H352" s="2">
        <v>1</v>
      </c>
      <c r="I352" s="2">
        <v>1.7</v>
      </c>
      <c r="J352" s="2">
        <v>0.5</v>
      </c>
      <c r="K352" s="2">
        <v>0.5</v>
      </c>
      <c r="L352" s="2">
        <v>0.5</v>
      </c>
      <c r="M352" s="2">
        <v>0.3</v>
      </c>
      <c r="N352" s="2">
        <v>1.2</v>
      </c>
      <c r="O352" s="2">
        <v>1.8</v>
      </c>
      <c r="P352" s="2">
        <v>0.437</v>
      </c>
      <c r="Q352" s="2">
        <v>11.2</v>
      </c>
      <c r="R352" s="2">
        <v>0.2</v>
      </c>
      <c r="S352" s="2">
        <v>-0.8</v>
      </c>
      <c r="T352" s="2">
        <v>0</v>
      </c>
      <c r="U352" s="5">
        <v>-2</v>
      </c>
      <c r="V352" s="51">
        <f t="shared" si="26"/>
        <v>0.12191666666666665</v>
      </c>
      <c r="W352" s="51">
        <f t="shared" si="27"/>
        <v>-0.32</v>
      </c>
      <c r="X352" s="51">
        <f t="shared" si="28"/>
        <v>-3.901333333333333E-2</v>
      </c>
      <c r="Y352" s="49">
        <f t="shared" si="29"/>
        <v>2.2337039999999999</v>
      </c>
      <c r="Z352" s="9">
        <f t="shared" si="30"/>
        <v>1.0973453333333334</v>
      </c>
    </row>
    <row r="353" spans="1:26" ht="15" x14ac:dyDescent="0.2">
      <c r="A353" s="2" t="s">
        <v>470</v>
      </c>
      <c r="B353" s="2" t="s">
        <v>26</v>
      </c>
      <c r="C353" s="2">
        <v>38</v>
      </c>
      <c r="D353" s="2">
        <v>16</v>
      </c>
      <c r="E353" s="2">
        <v>5.4</v>
      </c>
      <c r="F353" s="2">
        <v>0.40899999999999997</v>
      </c>
      <c r="G353" s="2"/>
      <c r="H353" s="2">
        <v>0.42899999999999999</v>
      </c>
      <c r="I353" s="2">
        <v>1.6</v>
      </c>
      <c r="J353" s="2">
        <v>0.1</v>
      </c>
      <c r="K353" s="2">
        <v>0.4</v>
      </c>
      <c r="L353" s="2">
        <v>0.2</v>
      </c>
      <c r="M353" s="2">
        <v>0.2</v>
      </c>
      <c r="N353" s="2">
        <v>1.4</v>
      </c>
      <c r="O353" s="2">
        <v>1.7</v>
      </c>
      <c r="P353" s="2">
        <v>0.432</v>
      </c>
      <c r="Q353" s="2">
        <v>18</v>
      </c>
      <c r="R353" s="2">
        <v>0.2</v>
      </c>
      <c r="S353" s="2">
        <v>-4</v>
      </c>
      <c r="T353" s="2">
        <v>0</v>
      </c>
      <c r="U353" s="5">
        <v>-1</v>
      </c>
      <c r="V353" s="51">
        <f t="shared" si="26"/>
        <v>0.15014634146341463</v>
      </c>
      <c r="W353" s="51">
        <f t="shared" si="27"/>
        <v>-0.12</v>
      </c>
      <c r="X353" s="51">
        <f t="shared" si="28"/>
        <v>-1.8017560975609755E-2</v>
      </c>
      <c r="Y353" s="49">
        <f t="shared" si="29"/>
        <v>1.9228160000000001</v>
      </c>
      <c r="Z353" s="9">
        <f t="shared" si="30"/>
        <v>0.95239921951219519</v>
      </c>
    </row>
    <row r="354" spans="1:26" ht="15" x14ac:dyDescent="0.2">
      <c r="A354" s="2" t="s">
        <v>641</v>
      </c>
      <c r="B354" s="2" t="s">
        <v>24</v>
      </c>
      <c r="C354" s="2">
        <v>55</v>
      </c>
      <c r="D354" s="2">
        <v>20</v>
      </c>
      <c r="E354" s="2">
        <v>5.3</v>
      </c>
      <c r="F354" s="2">
        <v>0.38500000000000001</v>
      </c>
      <c r="G354" s="2">
        <v>0.158</v>
      </c>
      <c r="H354" s="2">
        <v>1</v>
      </c>
      <c r="I354" s="2">
        <v>0.9</v>
      </c>
      <c r="J354" s="2">
        <v>0.5</v>
      </c>
      <c r="K354" s="2">
        <v>0.1</v>
      </c>
      <c r="L354" s="2">
        <v>0</v>
      </c>
      <c r="M354" s="2">
        <v>0.1</v>
      </c>
      <c r="N354" s="2">
        <v>0.6</v>
      </c>
      <c r="O354" s="2">
        <v>1.9</v>
      </c>
      <c r="P354" s="2">
        <v>0.45400000000000001</v>
      </c>
      <c r="Q354" s="2">
        <v>18.5</v>
      </c>
      <c r="R354" s="2">
        <v>0.2</v>
      </c>
      <c r="S354" s="2">
        <v>-2.7</v>
      </c>
      <c r="T354" s="2">
        <v>0</v>
      </c>
      <c r="U354" s="5">
        <v>-3</v>
      </c>
      <c r="V354" s="51">
        <f t="shared" si="26"/>
        <v>0.2740218495934959</v>
      </c>
      <c r="W354" s="51">
        <f t="shared" si="27"/>
        <v>-0.52</v>
      </c>
      <c r="X354" s="51">
        <f t="shared" si="28"/>
        <v>-0.14249136178861788</v>
      </c>
      <c r="Y354" s="49">
        <f t="shared" si="29"/>
        <v>1.8340800000000002</v>
      </c>
      <c r="Z354" s="9">
        <f t="shared" si="30"/>
        <v>0.84579431910569114</v>
      </c>
    </row>
    <row r="355" spans="1:26" ht="15" x14ac:dyDescent="0.2">
      <c r="A355" s="2" t="s">
        <v>773</v>
      </c>
      <c r="B355" s="2" t="s">
        <v>37</v>
      </c>
      <c r="C355" s="2">
        <v>33</v>
      </c>
      <c r="D355" s="2">
        <v>9</v>
      </c>
      <c r="E355" s="2">
        <v>8.1</v>
      </c>
      <c r="F355" s="2">
        <v>0.42899999999999999</v>
      </c>
      <c r="G355" s="2">
        <v>0.40899999999999997</v>
      </c>
      <c r="H355" s="2">
        <v>1</v>
      </c>
      <c r="I355" s="2">
        <v>0.3</v>
      </c>
      <c r="J355" s="2">
        <v>0.9</v>
      </c>
      <c r="K355" s="2">
        <v>0</v>
      </c>
      <c r="L355" s="2">
        <v>0</v>
      </c>
      <c r="M355" s="2">
        <v>0.3</v>
      </c>
      <c r="N355" s="2">
        <v>0.9</v>
      </c>
      <c r="O355" s="2">
        <v>4.5999999999999996</v>
      </c>
      <c r="P355" s="2">
        <v>0.57099999999999995</v>
      </c>
      <c r="Q355" s="2">
        <v>24.3</v>
      </c>
      <c r="R355" s="2">
        <v>0.2</v>
      </c>
      <c r="S355" s="2">
        <v>-3.2</v>
      </c>
      <c r="T355" s="2">
        <v>0</v>
      </c>
      <c r="U355" s="5">
        <v>0</v>
      </c>
      <c r="V355" s="51">
        <f t="shared" si="26"/>
        <v>0.14852263719512196</v>
      </c>
      <c r="W355" s="51">
        <f t="shared" si="27"/>
        <v>8.0000000000000016E-2</v>
      </c>
      <c r="X355" s="51">
        <f t="shared" si="28"/>
        <v>1.1881810975609759E-2</v>
      </c>
      <c r="Y355" s="49">
        <f t="shared" si="29"/>
        <v>1.1291760000000002</v>
      </c>
      <c r="Z355" s="9">
        <f t="shared" si="30"/>
        <v>0.57052890548780499</v>
      </c>
    </row>
    <row r="356" spans="1:26" ht="15" x14ac:dyDescent="0.2">
      <c r="A356" s="2" t="s">
        <v>171</v>
      </c>
      <c r="B356" s="2" t="s">
        <v>33</v>
      </c>
      <c r="C356" s="2">
        <v>50</v>
      </c>
      <c r="D356" s="2">
        <v>29</v>
      </c>
      <c r="E356" s="2">
        <v>9.6999999999999993</v>
      </c>
      <c r="F356" s="2">
        <v>0.40600000000000003</v>
      </c>
      <c r="G356" s="2">
        <v>0.29399999999999998</v>
      </c>
      <c r="H356" s="2">
        <v>0.8</v>
      </c>
      <c r="I356" s="2">
        <v>0.9</v>
      </c>
      <c r="J356" s="2">
        <v>1.4</v>
      </c>
      <c r="K356" s="2">
        <v>0.4</v>
      </c>
      <c r="L356" s="2">
        <v>0.1</v>
      </c>
      <c r="M356" s="2">
        <v>0.6</v>
      </c>
      <c r="N356" s="2">
        <v>0.6</v>
      </c>
      <c r="O356" s="2">
        <v>3.7</v>
      </c>
      <c r="P356" s="2">
        <v>0.48</v>
      </c>
      <c r="Q356" s="2">
        <v>20.7</v>
      </c>
      <c r="R356" s="2">
        <v>0.2</v>
      </c>
      <c r="S356" s="2">
        <v>-3</v>
      </c>
      <c r="T356" s="2">
        <v>-0.1</v>
      </c>
      <c r="U356" s="5">
        <v>-10</v>
      </c>
      <c r="V356" s="51">
        <f t="shared" si="26"/>
        <v>0.73969893292682909</v>
      </c>
      <c r="W356" s="51">
        <f t="shared" si="27"/>
        <v>-1.96</v>
      </c>
      <c r="X356" s="51">
        <f t="shared" si="28"/>
        <v>-1.449809908536585</v>
      </c>
      <c r="Y356" s="49">
        <f t="shared" si="29"/>
        <v>6.0969600000000002</v>
      </c>
      <c r="Z356" s="9">
        <f t="shared" si="30"/>
        <v>2.3235750457317077</v>
      </c>
    </row>
    <row r="357" spans="1:26" ht="15" x14ac:dyDescent="0.2">
      <c r="A357" s="2" t="s">
        <v>666</v>
      </c>
      <c r="B357" s="2" t="s">
        <v>26</v>
      </c>
      <c r="C357" s="2">
        <v>38</v>
      </c>
      <c r="D357" s="2">
        <v>15</v>
      </c>
      <c r="E357" s="2">
        <v>10.6</v>
      </c>
      <c r="F357" s="2">
        <v>0.42</v>
      </c>
      <c r="G357" s="2">
        <v>0.35</v>
      </c>
      <c r="H357" s="2">
        <v>0.83299999999999996</v>
      </c>
      <c r="I357" s="2">
        <v>1.2</v>
      </c>
      <c r="J357" s="2">
        <v>1</v>
      </c>
      <c r="K357" s="2">
        <v>0.3</v>
      </c>
      <c r="L357" s="2">
        <v>0</v>
      </c>
      <c r="M357" s="2">
        <v>0.8</v>
      </c>
      <c r="N357" s="2">
        <v>0.4</v>
      </c>
      <c r="O357" s="2">
        <v>5.3</v>
      </c>
      <c r="P357" s="2">
        <v>0.52</v>
      </c>
      <c r="Q357" s="2">
        <v>25.6</v>
      </c>
      <c r="R357" s="2">
        <v>0.2</v>
      </c>
      <c r="S357" s="2">
        <v>-4.4000000000000004</v>
      </c>
      <c r="T357" s="2">
        <v>-0.1</v>
      </c>
      <c r="U357" s="5">
        <v>-7</v>
      </c>
      <c r="V357" s="51">
        <f t="shared" si="26"/>
        <v>0.39297560975609758</v>
      </c>
      <c r="W357" s="51">
        <f t="shared" si="27"/>
        <v>-1.36</v>
      </c>
      <c r="X357" s="51">
        <f t="shared" si="28"/>
        <v>-0.53444682926829279</v>
      </c>
      <c r="Y357" s="49">
        <f t="shared" si="29"/>
        <v>3.2376</v>
      </c>
      <c r="Z357" s="9">
        <f t="shared" si="30"/>
        <v>1.3515765853658537</v>
      </c>
    </row>
    <row r="358" spans="1:26" ht="15" x14ac:dyDescent="0.2">
      <c r="A358" s="2" t="s">
        <v>581</v>
      </c>
      <c r="B358" s="2" t="s">
        <v>19</v>
      </c>
      <c r="C358" s="2">
        <v>39</v>
      </c>
      <c r="D358" s="2">
        <v>41</v>
      </c>
      <c r="E358" s="2">
        <v>13</v>
      </c>
      <c r="F358" s="2">
        <v>0.39300000000000002</v>
      </c>
      <c r="G358" s="2">
        <v>0.29299999999999998</v>
      </c>
      <c r="H358" s="2">
        <v>0.73499999999999999</v>
      </c>
      <c r="I358" s="2">
        <v>1.8</v>
      </c>
      <c r="J358" s="2">
        <v>1.1000000000000001</v>
      </c>
      <c r="K358" s="2">
        <v>0.4</v>
      </c>
      <c r="L358" s="2">
        <v>0.2</v>
      </c>
      <c r="M358" s="2">
        <v>1.2</v>
      </c>
      <c r="N358" s="2">
        <v>1.3</v>
      </c>
      <c r="O358" s="2">
        <v>5.6</v>
      </c>
      <c r="P358" s="2">
        <v>0.48599999999999999</v>
      </c>
      <c r="Q358" s="2">
        <v>23.4</v>
      </c>
      <c r="R358" s="2">
        <v>0.2</v>
      </c>
      <c r="S358" s="2">
        <v>-4.5</v>
      </c>
      <c r="T358" s="2">
        <v>-0.3</v>
      </c>
      <c r="U358" s="5">
        <v>-14</v>
      </c>
      <c r="V358" s="51">
        <f t="shared" si="26"/>
        <v>1.2358125</v>
      </c>
      <c r="W358" s="51">
        <f t="shared" si="27"/>
        <v>-2.8400000000000003</v>
      </c>
      <c r="X358" s="51">
        <f t="shared" si="28"/>
        <v>-3.5097075000000002</v>
      </c>
      <c r="Y358" s="49">
        <f t="shared" si="29"/>
        <v>9.5638240000000003</v>
      </c>
      <c r="Z358" s="9">
        <f t="shared" si="30"/>
        <v>3.0270582500000001</v>
      </c>
    </row>
    <row r="359" spans="1:26" ht="15" x14ac:dyDescent="0.2">
      <c r="A359" s="2" t="s">
        <v>209</v>
      </c>
      <c r="B359" s="2" t="s">
        <v>22</v>
      </c>
      <c r="C359" s="2">
        <v>53</v>
      </c>
      <c r="D359" s="2">
        <v>51</v>
      </c>
      <c r="E359" s="2">
        <v>9.6999999999999993</v>
      </c>
      <c r="F359" s="2">
        <v>0.4</v>
      </c>
      <c r="G359" s="2">
        <v>0.36899999999999999</v>
      </c>
      <c r="H359" s="2">
        <v>0.6</v>
      </c>
      <c r="I359" s="2">
        <v>0.8</v>
      </c>
      <c r="J359" s="2">
        <v>0.5</v>
      </c>
      <c r="K359" s="2">
        <v>0.1</v>
      </c>
      <c r="L359" s="2">
        <v>0</v>
      </c>
      <c r="M359" s="2">
        <v>0.5</v>
      </c>
      <c r="N359" s="2">
        <v>1.2</v>
      </c>
      <c r="O359" s="2">
        <v>2.7</v>
      </c>
      <c r="P359" s="2">
        <v>0.53700000000000003</v>
      </c>
      <c r="Q359" s="2">
        <v>14.1</v>
      </c>
      <c r="R359" s="2">
        <v>0.2</v>
      </c>
      <c r="S359" s="2">
        <v>-4.5</v>
      </c>
      <c r="T359" s="2">
        <v>-0.3</v>
      </c>
      <c r="U359" s="5">
        <v>-14</v>
      </c>
      <c r="V359" s="51">
        <f t="shared" si="26"/>
        <v>0.93925129573170729</v>
      </c>
      <c r="W359" s="51">
        <f t="shared" si="27"/>
        <v>-2.8400000000000003</v>
      </c>
      <c r="X359" s="51">
        <f t="shared" si="28"/>
        <v>-2.6674736798780492</v>
      </c>
      <c r="Y359" s="49">
        <f t="shared" si="29"/>
        <v>3.5901960000000002</v>
      </c>
      <c r="Z359" s="9">
        <f t="shared" si="30"/>
        <v>0.46136116006097549</v>
      </c>
    </row>
    <row r="360" spans="1:26" ht="15" x14ac:dyDescent="0.2">
      <c r="A360" s="2" t="s">
        <v>179</v>
      </c>
      <c r="B360" s="2" t="s">
        <v>44</v>
      </c>
      <c r="C360" s="2">
        <v>45</v>
      </c>
      <c r="D360" s="2">
        <v>50</v>
      </c>
      <c r="E360" s="2">
        <v>10.199999999999999</v>
      </c>
      <c r="F360" s="2">
        <v>0.38</v>
      </c>
      <c r="G360" s="2">
        <v>0.188</v>
      </c>
      <c r="H360" s="2">
        <v>0.95599999999999996</v>
      </c>
      <c r="I360" s="2">
        <v>0.8</v>
      </c>
      <c r="J360" s="2">
        <v>1.2</v>
      </c>
      <c r="K360" s="2">
        <v>0.3</v>
      </c>
      <c r="L360" s="2">
        <v>0</v>
      </c>
      <c r="M360" s="2">
        <v>0.7</v>
      </c>
      <c r="N360" s="2">
        <v>0.9</v>
      </c>
      <c r="O360" s="2">
        <v>3.6</v>
      </c>
      <c r="P360" s="2">
        <v>0.47899999999999998</v>
      </c>
      <c r="Q360" s="2">
        <v>19.600000000000001</v>
      </c>
      <c r="R360" s="2">
        <v>0.2</v>
      </c>
      <c r="S360" s="2">
        <v>-5.5</v>
      </c>
      <c r="T360" s="2">
        <v>-0.4</v>
      </c>
      <c r="U360" s="5">
        <v>-14</v>
      </c>
      <c r="V360" s="51">
        <f t="shared" si="26"/>
        <v>1.1428353658536587</v>
      </c>
      <c r="W360" s="51">
        <f t="shared" si="27"/>
        <v>-2.8800000000000003</v>
      </c>
      <c r="X360" s="51">
        <f t="shared" si="28"/>
        <v>-3.2913658536585375</v>
      </c>
      <c r="Y360" s="49">
        <f t="shared" si="29"/>
        <v>7.5687999999999986</v>
      </c>
      <c r="Z360" s="9">
        <f t="shared" si="30"/>
        <v>2.1387170731707306</v>
      </c>
    </row>
    <row r="361" spans="1:26" ht="15" x14ac:dyDescent="0.2">
      <c r="A361" s="2" t="s">
        <v>757</v>
      </c>
      <c r="B361" s="2" t="s">
        <v>18</v>
      </c>
      <c r="C361" s="2">
        <v>45</v>
      </c>
      <c r="D361" s="2">
        <v>43</v>
      </c>
      <c r="E361" s="2">
        <v>14.7</v>
      </c>
      <c r="F361" s="2">
        <v>0.39700000000000002</v>
      </c>
      <c r="G361" s="2">
        <v>0.23300000000000001</v>
      </c>
      <c r="H361" s="2">
        <v>0.64900000000000002</v>
      </c>
      <c r="I361" s="2">
        <v>1.8</v>
      </c>
      <c r="J361" s="2">
        <v>0.4</v>
      </c>
      <c r="K361" s="2">
        <v>0.4</v>
      </c>
      <c r="L361" s="2">
        <v>0.2</v>
      </c>
      <c r="M361" s="2">
        <v>0.6</v>
      </c>
      <c r="N361" s="2">
        <v>1.2</v>
      </c>
      <c r="O361" s="2">
        <v>4.3</v>
      </c>
      <c r="P361" s="2">
        <v>0.45900000000000002</v>
      </c>
      <c r="Q361" s="2">
        <v>15.3</v>
      </c>
      <c r="R361" s="2">
        <v>0.2</v>
      </c>
      <c r="S361" s="2">
        <v>-5.4</v>
      </c>
      <c r="T361" s="2">
        <v>-0.5</v>
      </c>
      <c r="U361" s="5">
        <v>-16</v>
      </c>
      <c r="V361" s="51">
        <f t="shared" si="26"/>
        <v>1.1056932164634146</v>
      </c>
      <c r="W361" s="51">
        <f t="shared" si="27"/>
        <v>-3.3200000000000003</v>
      </c>
      <c r="X361" s="51">
        <f t="shared" si="28"/>
        <v>-3.6709014786585366</v>
      </c>
      <c r="Y361" s="49">
        <f t="shared" si="29"/>
        <v>8.1419640000000033</v>
      </c>
      <c r="Z361" s="9">
        <f t="shared" si="30"/>
        <v>2.2355312606707334</v>
      </c>
    </row>
    <row r="362" spans="1:26" ht="15" x14ac:dyDescent="0.2">
      <c r="A362" s="2" t="s">
        <v>680</v>
      </c>
      <c r="B362" s="2" t="s">
        <v>45</v>
      </c>
      <c r="C362" s="2">
        <v>56</v>
      </c>
      <c r="D362" s="2">
        <v>14</v>
      </c>
      <c r="E362" s="2">
        <v>8.6999999999999993</v>
      </c>
      <c r="F362" s="2">
        <v>0.4</v>
      </c>
      <c r="G362" s="2">
        <v>0.47599999999999998</v>
      </c>
      <c r="H362" s="2"/>
      <c r="I362" s="2">
        <v>1.1000000000000001</v>
      </c>
      <c r="J362" s="2">
        <v>0.5</v>
      </c>
      <c r="K362" s="2">
        <v>0.1</v>
      </c>
      <c r="L362" s="2">
        <v>0</v>
      </c>
      <c r="M362" s="2">
        <v>0.3</v>
      </c>
      <c r="N362" s="2">
        <v>1</v>
      </c>
      <c r="O362" s="2">
        <v>2.7</v>
      </c>
      <c r="P362" s="2">
        <v>0.54300000000000004</v>
      </c>
      <c r="Q362" s="2">
        <v>14.4</v>
      </c>
      <c r="R362" s="2">
        <v>0.1</v>
      </c>
      <c r="S362" s="2">
        <v>-3.2</v>
      </c>
      <c r="T362" s="2">
        <v>0</v>
      </c>
      <c r="U362" s="5">
        <v>-4</v>
      </c>
      <c r="V362" s="51">
        <f t="shared" si="26"/>
        <v>0.24954146341463415</v>
      </c>
      <c r="W362" s="51">
        <f t="shared" si="27"/>
        <v>-0.76</v>
      </c>
      <c r="X362" s="51">
        <f t="shared" si="28"/>
        <v>-0.18965151219512197</v>
      </c>
      <c r="Y362" s="49">
        <f t="shared" si="29"/>
        <v>1.4202160000000001</v>
      </c>
      <c r="Z362" s="9">
        <f t="shared" si="30"/>
        <v>0.61528224390243913</v>
      </c>
    </row>
    <row r="363" spans="1:26" ht="15" x14ac:dyDescent="0.2">
      <c r="A363" s="2" t="s">
        <v>734</v>
      </c>
      <c r="B363" s="2" t="s">
        <v>29</v>
      </c>
      <c r="C363" s="2">
        <v>51</v>
      </c>
      <c r="D363" s="2">
        <v>10</v>
      </c>
      <c r="E363" s="2">
        <v>7.6</v>
      </c>
      <c r="F363" s="2">
        <v>0.45</v>
      </c>
      <c r="G363" s="2">
        <v>0.54500000000000004</v>
      </c>
      <c r="H363" s="2"/>
      <c r="I363" s="2">
        <v>2</v>
      </c>
      <c r="J363" s="2">
        <v>0.1</v>
      </c>
      <c r="K363" s="2">
        <v>0.1</v>
      </c>
      <c r="L363" s="2">
        <v>0.1</v>
      </c>
      <c r="M363" s="2">
        <v>0.4</v>
      </c>
      <c r="N363" s="2">
        <v>1.2</v>
      </c>
      <c r="O363" s="2">
        <v>2.4</v>
      </c>
      <c r="P363" s="2">
        <v>0.6</v>
      </c>
      <c r="Q363" s="2">
        <v>14.1</v>
      </c>
      <c r="R363" s="2">
        <v>0.1</v>
      </c>
      <c r="S363" s="2">
        <v>-4.2</v>
      </c>
      <c r="T363" s="2">
        <v>0</v>
      </c>
      <c r="U363" s="5">
        <v>-1</v>
      </c>
      <c r="V363" s="51">
        <f t="shared" si="26"/>
        <v>0.13885060975609756</v>
      </c>
      <c r="W363" s="51">
        <f t="shared" si="27"/>
        <v>-0.16</v>
      </c>
      <c r="X363" s="51">
        <f t="shared" si="28"/>
        <v>-2.221609756097561E-2</v>
      </c>
      <c r="Y363" s="49">
        <f t="shared" si="29"/>
        <v>1.1959999999999997</v>
      </c>
      <c r="Z363" s="9">
        <f t="shared" si="30"/>
        <v>0.5868919512195121</v>
      </c>
    </row>
    <row r="364" spans="1:26" ht="15" x14ac:dyDescent="0.2">
      <c r="A364" s="2" t="s">
        <v>493</v>
      </c>
      <c r="B364" s="2" t="s">
        <v>40</v>
      </c>
      <c r="C364" s="2">
        <v>16</v>
      </c>
      <c r="D364" s="2">
        <v>4</v>
      </c>
      <c r="E364" s="2">
        <v>18</v>
      </c>
      <c r="F364" s="2">
        <v>0.35</v>
      </c>
      <c r="G364" s="2">
        <v>0.308</v>
      </c>
      <c r="H364" s="2">
        <v>1</v>
      </c>
      <c r="I364" s="2">
        <v>1.5</v>
      </c>
      <c r="J364" s="2">
        <v>1</v>
      </c>
      <c r="K364" s="2">
        <v>0.8</v>
      </c>
      <c r="L364" s="2">
        <v>0</v>
      </c>
      <c r="M364" s="2">
        <v>0.5</v>
      </c>
      <c r="N364" s="2">
        <v>0.8</v>
      </c>
      <c r="O364" s="2">
        <v>5.5</v>
      </c>
      <c r="P364" s="2">
        <v>0.50600000000000001</v>
      </c>
      <c r="Q364" s="2">
        <v>14.6</v>
      </c>
      <c r="R364" s="2">
        <v>0.1</v>
      </c>
      <c r="S364" s="2">
        <v>-3.8</v>
      </c>
      <c r="T364" s="2">
        <v>0</v>
      </c>
      <c r="U364" s="5">
        <v>-9</v>
      </c>
      <c r="V364" s="51">
        <f t="shared" si="26"/>
        <v>4.2731707317073167E-2</v>
      </c>
      <c r="W364" s="51">
        <f t="shared" si="27"/>
        <v>-1.76</v>
      </c>
      <c r="X364" s="51">
        <f t="shared" si="28"/>
        <v>-7.5207804878048776E-2</v>
      </c>
      <c r="Y364" s="49">
        <f t="shared" si="29"/>
        <v>1.1492800000000001</v>
      </c>
      <c r="Z364" s="9">
        <f t="shared" si="30"/>
        <v>0.5370360975609757</v>
      </c>
    </row>
    <row r="365" spans="1:26" ht="15" x14ac:dyDescent="0.2">
      <c r="A365" s="2" t="s">
        <v>782</v>
      </c>
      <c r="B365" s="2" t="s">
        <v>35</v>
      </c>
      <c r="C365" s="2">
        <v>49</v>
      </c>
      <c r="D365" s="2">
        <v>17</v>
      </c>
      <c r="E365" s="2">
        <v>3.9</v>
      </c>
      <c r="F365" s="2">
        <v>0.75</v>
      </c>
      <c r="G365" s="2"/>
      <c r="H365" s="2">
        <v>0.5</v>
      </c>
      <c r="I365" s="2">
        <v>0.9</v>
      </c>
      <c r="J365" s="2">
        <v>0.2</v>
      </c>
      <c r="K365" s="2">
        <v>0.1</v>
      </c>
      <c r="L365" s="2">
        <v>0</v>
      </c>
      <c r="M365" s="2">
        <v>0.4</v>
      </c>
      <c r="N365" s="2">
        <v>0.9</v>
      </c>
      <c r="O365" s="2">
        <v>0.8</v>
      </c>
      <c r="P365" s="2">
        <v>0.71699999999999997</v>
      </c>
      <c r="Q365" s="2">
        <v>11.5</v>
      </c>
      <c r="R365" s="2">
        <v>0.1</v>
      </c>
      <c r="S365" s="2">
        <v>-1.7</v>
      </c>
      <c r="T365" s="2">
        <v>0</v>
      </c>
      <c r="U365" s="5">
        <v>-7</v>
      </c>
      <c r="V365" s="51">
        <f t="shared" si="26"/>
        <v>9.4918826219512212E-2</v>
      </c>
      <c r="W365" s="51">
        <f t="shared" si="27"/>
        <v>-1.36</v>
      </c>
      <c r="X365" s="51">
        <f t="shared" si="28"/>
        <v>-0.12908960365853661</v>
      </c>
      <c r="Y365" s="49">
        <f t="shared" si="29"/>
        <v>0.64844800000000036</v>
      </c>
      <c r="Z365" s="9">
        <f t="shared" si="30"/>
        <v>0.25967919817073187</v>
      </c>
    </row>
    <row r="366" spans="1:26" ht="15" x14ac:dyDescent="0.2">
      <c r="A366" s="2" t="s">
        <v>786</v>
      </c>
      <c r="B366" s="2" t="s">
        <v>30</v>
      </c>
      <c r="C366" s="2">
        <v>55</v>
      </c>
      <c r="D366" s="2">
        <v>2</v>
      </c>
      <c r="E366" s="2">
        <v>3.5</v>
      </c>
      <c r="F366" s="2">
        <v>1</v>
      </c>
      <c r="G366" s="2"/>
      <c r="H366" s="2">
        <v>1</v>
      </c>
      <c r="I366" s="2">
        <v>0</v>
      </c>
      <c r="J366" s="2">
        <v>0.5</v>
      </c>
      <c r="K366" s="2">
        <v>0</v>
      </c>
      <c r="L366" s="2">
        <v>0</v>
      </c>
      <c r="M366" s="2">
        <v>0</v>
      </c>
      <c r="N366" s="2">
        <v>0</v>
      </c>
      <c r="O366" s="2">
        <v>2</v>
      </c>
      <c r="P366" s="2">
        <v>1.0640000000000001</v>
      </c>
      <c r="Q366" s="2">
        <v>12.3</v>
      </c>
      <c r="R366" s="2">
        <v>0.1</v>
      </c>
      <c r="S366" s="2">
        <v>-1.6</v>
      </c>
      <c r="T366" s="2">
        <v>0</v>
      </c>
      <c r="U366" s="5">
        <v>112</v>
      </c>
      <c r="V366" s="51">
        <f t="shared" si="26"/>
        <v>1.2031250000000002E-2</v>
      </c>
      <c r="W366" s="51">
        <f t="shared" si="27"/>
        <v>22.44</v>
      </c>
      <c r="X366" s="51">
        <f t="shared" si="28"/>
        <v>0.26998125000000006</v>
      </c>
      <c r="Y366" s="49">
        <f t="shared" si="29"/>
        <v>0.23024</v>
      </c>
      <c r="Z366" s="9">
        <f t="shared" si="30"/>
        <v>0.25011062500000003</v>
      </c>
    </row>
    <row r="367" spans="1:26" ht="15" x14ac:dyDescent="0.2">
      <c r="A367" s="2" t="s">
        <v>496</v>
      </c>
      <c r="B367" s="2" t="s">
        <v>23</v>
      </c>
      <c r="C367" s="2">
        <v>30</v>
      </c>
      <c r="D367" s="2">
        <v>24</v>
      </c>
      <c r="E367" s="2">
        <v>11.2</v>
      </c>
      <c r="F367" s="2">
        <v>0.40400000000000003</v>
      </c>
      <c r="G367" s="2">
        <v>0.188</v>
      </c>
      <c r="H367" s="2">
        <v>0.64300000000000002</v>
      </c>
      <c r="I367" s="2">
        <v>3.2</v>
      </c>
      <c r="J367" s="2">
        <v>0.5</v>
      </c>
      <c r="K367" s="2">
        <v>0.3</v>
      </c>
      <c r="L367" s="2">
        <v>0.4</v>
      </c>
      <c r="M367" s="2">
        <v>0.9</v>
      </c>
      <c r="N367" s="2">
        <v>1.8</v>
      </c>
      <c r="O367" s="2">
        <v>3.9</v>
      </c>
      <c r="P367" s="2">
        <v>0.45900000000000002</v>
      </c>
      <c r="Q367" s="2">
        <v>19.899999999999999</v>
      </c>
      <c r="R367" s="2">
        <v>0.1</v>
      </c>
      <c r="S367" s="2">
        <v>-3.6</v>
      </c>
      <c r="T367" s="2">
        <v>-0.1</v>
      </c>
      <c r="U367" s="5">
        <v>-15</v>
      </c>
      <c r="V367" s="51">
        <f t="shared" si="26"/>
        <v>0.40770731707317065</v>
      </c>
      <c r="W367" s="51">
        <f t="shared" si="27"/>
        <v>-3</v>
      </c>
      <c r="X367" s="51">
        <f t="shared" si="28"/>
        <v>-1.2231219512195119</v>
      </c>
      <c r="Y367" s="49">
        <f t="shared" si="29"/>
        <v>5.5488960000000001</v>
      </c>
      <c r="Z367" s="9">
        <f t="shared" si="30"/>
        <v>2.1628870243902441</v>
      </c>
    </row>
    <row r="368" spans="1:26" ht="15" x14ac:dyDescent="0.2">
      <c r="A368" s="2" t="s">
        <v>790</v>
      </c>
      <c r="B368" s="2" t="s">
        <v>41</v>
      </c>
      <c r="C368" s="2">
        <v>40</v>
      </c>
      <c r="D368" s="2">
        <v>32</v>
      </c>
      <c r="E368" s="2">
        <v>8.9</v>
      </c>
      <c r="F368" s="2">
        <v>0.41199999999999998</v>
      </c>
      <c r="G368" s="2">
        <v>0.33300000000000002</v>
      </c>
      <c r="H368" s="2">
        <v>0.4</v>
      </c>
      <c r="I368" s="2">
        <v>1.8</v>
      </c>
      <c r="J368" s="2">
        <v>0.3</v>
      </c>
      <c r="K368" s="2">
        <v>0.5</v>
      </c>
      <c r="L368" s="2">
        <v>0.1</v>
      </c>
      <c r="M368" s="2">
        <v>0.6</v>
      </c>
      <c r="N368" s="2">
        <v>0.6</v>
      </c>
      <c r="O368" s="2">
        <v>1.1000000000000001</v>
      </c>
      <c r="P368" s="2">
        <v>0.43099999999999999</v>
      </c>
      <c r="Q368" s="2">
        <v>9</v>
      </c>
      <c r="R368" s="2">
        <v>0.1</v>
      </c>
      <c r="S368" s="2">
        <v>-3.2</v>
      </c>
      <c r="T368" s="2">
        <v>-0.1</v>
      </c>
      <c r="U368" s="5">
        <v>-24</v>
      </c>
      <c r="V368" s="51">
        <f t="shared" si="26"/>
        <v>0.26048780487804879</v>
      </c>
      <c r="W368" s="51">
        <f t="shared" si="27"/>
        <v>-4.8000000000000007</v>
      </c>
      <c r="X368" s="51">
        <f t="shared" si="28"/>
        <v>-1.2503414634146344</v>
      </c>
      <c r="Y368" s="49">
        <f t="shared" si="29"/>
        <v>4.7156480000000007</v>
      </c>
      <c r="Z368" s="9">
        <f t="shared" si="30"/>
        <v>1.7326532682926832</v>
      </c>
    </row>
    <row r="369" spans="1:26" ht="15" x14ac:dyDescent="0.2">
      <c r="A369" s="2" t="s">
        <v>466</v>
      </c>
      <c r="B369" s="2" t="s">
        <v>39</v>
      </c>
      <c r="C369" s="2">
        <v>21</v>
      </c>
      <c r="D369" s="2">
        <v>6</v>
      </c>
      <c r="E369" s="2">
        <v>20.5</v>
      </c>
      <c r="F369" s="2">
        <v>0.45</v>
      </c>
      <c r="G369" s="2">
        <v>0.63600000000000001</v>
      </c>
      <c r="H369" s="2">
        <v>0.9</v>
      </c>
      <c r="I369" s="2">
        <v>2</v>
      </c>
      <c r="J369" s="2">
        <v>2.2999999999999998</v>
      </c>
      <c r="K369" s="2">
        <v>0.5</v>
      </c>
      <c r="L369" s="2">
        <v>0</v>
      </c>
      <c r="M369" s="2">
        <v>2</v>
      </c>
      <c r="N369" s="2">
        <v>0.5</v>
      </c>
      <c r="O369" s="2">
        <v>8.6999999999999993</v>
      </c>
      <c r="P369" s="2">
        <v>0.58599999999999997</v>
      </c>
      <c r="Q369" s="2">
        <v>20.399999999999999</v>
      </c>
      <c r="R369" s="2">
        <v>0.1</v>
      </c>
      <c r="S369" s="2">
        <v>-4.9000000000000004</v>
      </c>
      <c r="T369" s="2">
        <v>-0.1</v>
      </c>
      <c r="U369" s="5">
        <v>-12</v>
      </c>
      <c r="V369" s="51">
        <f t="shared" si="26"/>
        <v>0.13387499999999999</v>
      </c>
      <c r="W369" s="51">
        <f t="shared" si="27"/>
        <v>-2.4000000000000004</v>
      </c>
      <c r="X369" s="51">
        <f t="shared" si="28"/>
        <v>-0.32130000000000003</v>
      </c>
      <c r="Y369" s="49">
        <f t="shared" si="29"/>
        <v>2.3875679999999999</v>
      </c>
      <c r="Z369" s="9">
        <f t="shared" si="30"/>
        <v>1.033134</v>
      </c>
    </row>
    <row r="370" spans="1:26" ht="15" x14ac:dyDescent="0.2">
      <c r="A370" s="2" t="s">
        <v>699</v>
      </c>
      <c r="B370" s="2" t="s">
        <v>25</v>
      </c>
      <c r="C370" s="2">
        <v>50</v>
      </c>
      <c r="D370" s="2">
        <v>23</v>
      </c>
      <c r="E370" s="2">
        <v>5.6</v>
      </c>
      <c r="F370" s="2">
        <v>0.433</v>
      </c>
      <c r="G370" s="2"/>
      <c r="H370" s="2">
        <v>0.33300000000000002</v>
      </c>
      <c r="I370" s="2">
        <v>1.7</v>
      </c>
      <c r="J370" s="2">
        <v>0.1</v>
      </c>
      <c r="K370" s="2">
        <v>0.2</v>
      </c>
      <c r="L370" s="2">
        <v>0.2</v>
      </c>
      <c r="M370" s="2">
        <v>0.3</v>
      </c>
      <c r="N370" s="2">
        <v>0.7</v>
      </c>
      <c r="O370" s="2">
        <v>1.2</v>
      </c>
      <c r="P370" s="2">
        <v>0.43099999999999999</v>
      </c>
      <c r="Q370" s="2">
        <v>13.4</v>
      </c>
      <c r="R370" s="2">
        <v>0.1</v>
      </c>
      <c r="S370" s="2">
        <v>-5.3</v>
      </c>
      <c r="T370" s="2">
        <v>-0.1</v>
      </c>
      <c r="U370" s="5">
        <v>-14</v>
      </c>
      <c r="V370" s="51">
        <f t="shared" si="26"/>
        <v>0.21924796747967479</v>
      </c>
      <c r="W370" s="51">
        <f t="shared" si="27"/>
        <v>-2.8000000000000003</v>
      </c>
      <c r="X370" s="51">
        <f t="shared" si="28"/>
        <v>-0.6138943089430895</v>
      </c>
      <c r="Y370" s="49">
        <f t="shared" si="29"/>
        <v>2.6746240000000006</v>
      </c>
      <c r="Z370" s="9">
        <f t="shared" si="30"/>
        <v>1.0303648455284555</v>
      </c>
    </row>
    <row r="371" spans="1:26" ht="15" x14ac:dyDescent="0.2">
      <c r="A371" s="2" t="s">
        <v>780</v>
      </c>
      <c r="B371" s="2" t="s">
        <v>44</v>
      </c>
      <c r="C371" s="2">
        <v>45</v>
      </c>
      <c r="D371" s="2">
        <v>21</v>
      </c>
      <c r="E371" s="2">
        <v>12.9</v>
      </c>
      <c r="F371" s="2">
        <v>0.33300000000000002</v>
      </c>
      <c r="G371" s="2">
        <v>0.308</v>
      </c>
      <c r="H371" s="2">
        <v>0.5</v>
      </c>
      <c r="I371" s="2">
        <v>1</v>
      </c>
      <c r="J371" s="2">
        <v>0.6</v>
      </c>
      <c r="K371" s="2">
        <v>0.4</v>
      </c>
      <c r="L371" s="2">
        <v>0.2</v>
      </c>
      <c r="M371" s="2">
        <v>0.2</v>
      </c>
      <c r="N371" s="2">
        <v>1.2</v>
      </c>
      <c r="O371" s="2">
        <v>2</v>
      </c>
      <c r="P371" s="2">
        <v>0.42199999999999999</v>
      </c>
      <c r="Q371" s="2">
        <v>9.3000000000000007</v>
      </c>
      <c r="R371" s="2">
        <v>0.1</v>
      </c>
      <c r="S371" s="2">
        <v>-2.9</v>
      </c>
      <c r="T371" s="2">
        <v>-0.1</v>
      </c>
      <c r="U371" s="5">
        <v>-16</v>
      </c>
      <c r="V371" s="51">
        <f t="shared" si="26"/>
        <v>0.28803772865853655</v>
      </c>
      <c r="W371" s="51">
        <f t="shared" si="27"/>
        <v>-3.2</v>
      </c>
      <c r="X371" s="51">
        <f t="shared" si="28"/>
        <v>-0.92172073170731705</v>
      </c>
      <c r="Y371" s="49">
        <f t="shared" si="29"/>
        <v>2.8089599999999995</v>
      </c>
      <c r="Z371" s="9">
        <f t="shared" si="30"/>
        <v>0.9436196341463412</v>
      </c>
    </row>
    <row r="372" spans="1:26" ht="15" x14ac:dyDescent="0.2">
      <c r="A372" s="2" t="s">
        <v>152</v>
      </c>
      <c r="B372" s="2" t="s">
        <v>47</v>
      </c>
      <c r="C372" s="2">
        <v>32</v>
      </c>
      <c r="D372" s="2">
        <v>34</v>
      </c>
      <c r="E372" s="2">
        <v>13.4</v>
      </c>
      <c r="F372" s="2">
        <v>0.30199999999999999</v>
      </c>
      <c r="G372" s="2">
        <v>0.185</v>
      </c>
      <c r="H372" s="2">
        <v>0.91200000000000003</v>
      </c>
      <c r="I372" s="2">
        <v>1.4</v>
      </c>
      <c r="J372" s="2">
        <v>3.1</v>
      </c>
      <c r="K372" s="2">
        <v>0.6</v>
      </c>
      <c r="L372" s="2">
        <v>0.2</v>
      </c>
      <c r="M372" s="2">
        <v>1</v>
      </c>
      <c r="N372" s="2">
        <v>1.6</v>
      </c>
      <c r="O372" s="2">
        <v>4.3</v>
      </c>
      <c r="P372" s="2">
        <v>0.39400000000000002</v>
      </c>
      <c r="Q372" s="2">
        <v>21.1</v>
      </c>
      <c r="R372" s="2">
        <v>0.1</v>
      </c>
      <c r="S372" s="2">
        <v>-4.2</v>
      </c>
      <c r="T372" s="2">
        <v>-0.2</v>
      </c>
      <c r="U372" s="5">
        <v>-15</v>
      </c>
      <c r="V372" s="51">
        <f t="shared" si="26"/>
        <v>0.78155772357723574</v>
      </c>
      <c r="W372" s="51">
        <f t="shared" si="27"/>
        <v>-3.04</v>
      </c>
      <c r="X372" s="51">
        <f t="shared" si="28"/>
        <v>-2.3759354796747969</v>
      </c>
      <c r="Y372" s="49">
        <f t="shared" si="29"/>
        <v>10.640912</v>
      </c>
      <c r="Z372" s="9">
        <f t="shared" si="30"/>
        <v>4.1324882601626012</v>
      </c>
    </row>
    <row r="373" spans="1:26" ht="15" x14ac:dyDescent="0.2">
      <c r="A373" s="2" t="s">
        <v>655</v>
      </c>
      <c r="B373" s="2" t="s">
        <v>42</v>
      </c>
      <c r="C373" s="2">
        <v>46</v>
      </c>
      <c r="D373" s="2">
        <v>29</v>
      </c>
      <c r="E373" s="2">
        <v>6.2</v>
      </c>
      <c r="F373" s="2">
        <v>0.45600000000000002</v>
      </c>
      <c r="G373" s="2"/>
      <c r="H373" s="2">
        <v>0.66700000000000004</v>
      </c>
      <c r="I373" s="2">
        <v>1.9</v>
      </c>
      <c r="J373" s="2">
        <v>0.1</v>
      </c>
      <c r="K373" s="2">
        <v>0.2</v>
      </c>
      <c r="L373" s="2">
        <v>0</v>
      </c>
      <c r="M373" s="2">
        <v>0.4</v>
      </c>
      <c r="N373" s="2">
        <v>1.4</v>
      </c>
      <c r="O373" s="2">
        <v>1.9</v>
      </c>
      <c r="P373" s="2">
        <v>0.46899999999999997</v>
      </c>
      <c r="Q373" s="2">
        <v>18.3</v>
      </c>
      <c r="R373" s="2">
        <v>0.1</v>
      </c>
      <c r="S373" s="2">
        <v>-7.4</v>
      </c>
      <c r="T373" s="2">
        <v>-0.2</v>
      </c>
      <c r="U373" s="5">
        <v>-12</v>
      </c>
      <c r="V373" s="51">
        <f t="shared" si="26"/>
        <v>0.38454176829268299</v>
      </c>
      <c r="W373" s="51">
        <f t="shared" si="27"/>
        <v>-2.4400000000000004</v>
      </c>
      <c r="X373" s="51">
        <f t="shared" si="28"/>
        <v>-0.93828191463414667</v>
      </c>
      <c r="Y373" s="49">
        <f t="shared" si="29"/>
        <v>2.4604759999999994</v>
      </c>
      <c r="Z373" s="9">
        <f t="shared" si="30"/>
        <v>0.76109704268292644</v>
      </c>
    </row>
    <row r="374" spans="1:26" ht="15" x14ac:dyDescent="0.2">
      <c r="A374" s="2" t="s">
        <v>785</v>
      </c>
      <c r="B374" s="2" t="s">
        <v>46</v>
      </c>
      <c r="C374" s="2">
        <v>18</v>
      </c>
      <c r="D374" s="2">
        <v>17</v>
      </c>
      <c r="E374" s="2">
        <v>11.4</v>
      </c>
      <c r="F374" s="2">
        <v>0.45</v>
      </c>
      <c r="G374" s="2">
        <v>0</v>
      </c>
      <c r="H374" s="2">
        <v>0.69199999999999995</v>
      </c>
      <c r="I374" s="2">
        <v>3.3</v>
      </c>
      <c r="J374" s="2">
        <v>0.4</v>
      </c>
      <c r="K374" s="2">
        <v>0.2</v>
      </c>
      <c r="L374" s="2">
        <v>0.1</v>
      </c>
      <c r="M374" s="2">
        <v>0.8</v>
      </c>
      <c r="N374" s="2">
        <v>1</v>
      </c>
      <c r="O374" s="2">
        <v>2.6</v>
      </c>
      <c r="P374" s="2">
        <v>0.49199999999999999</v>
      </c>
      <c r="Q374" s="2">
        <v>13.2</v>
      </c>
      <c r="R374" s="2">
        <v>0.1</v>
      </c>
      <c r="S374" s="2">
        <v>-7.4</v>
      </c>
      <c r="T374" s="2">
        <v>-0.3</v>
      </c>
      <c r="U374" s="5">
        <v>-15</v>
      </c>
      <c r="V374" s="51">
        <f t="shared" si="26"/>
        <v>0.11698902439024392</v>
      </c>
      <c r="W374" s="51">
        <f t="shared" si="27"/>
        <v>-3.08</v>
      </c>
      <c r="X374" s="51">
        <f t="shared" si="28"/>
        <v>-0.3603261951219513</v>
      </c>
      <c r="Y374" s="49">
        <f t="shared" si="29"/>
        <v>3.3586560000000003</v>
      </c>
      <c r="Z374" s="9">
        <f t="shared" si="30"/>
        <v>1.4991649024390246</v>
      </c>
    </row>
    <row r="375" spans="1:26" ht="15" x14ac:dyDescent="0.2">
      <c r="A375" s="2" t="s">
        <v>608</v>
      </c>
      <c r="B375" s="2" t="s">
        <v>36</v>
      </c>
      <c r="C375" s="2">
        <v>25</v>
      </c>
      <c r="D375" s="2">
        <v>40</v>
      </c>
      <c r="E375" s="2">
        <v>12.3</v>
      </c>
      <c r="F375" s="2">
        <v>0.437</v>
      </c>
      <c r="G375" s="2">
        <v>0.317</v>
      </c>
      <c r="H375" s="2">
        <v>0.6</v>
      </c>
      <c r="I375" s="2">
        <v>2.1</v>
      </c>
      <c r="J375" s="2">
        <v>0.6</v>
      </c>
      <c r="K375" s="2">
        <v>0.2</v>
      </c>
      <c r="L375" s="2">
        <v>0.3</v>
      </c>
      <c r="M375" s="2">
        <v>0.6</v>
      </c>
      <c r="N375" s="2">
        <v>1.3</v>
      </c>
      <c r="O375" s="2">
        <v>4.9000000000000004</v>
      </c>
      <c r="P375" s="2">
        <v>0.48299999999999998</v>
      </c>
      <c r="Q375" s="2">
        <v>20.8</v>
      </c>
      <c r="R375" s="2">
        <v>0.1</v>
      </c>
      <c r="S375" s="2">
        <v>-6.2</v>
      </c>
      <c r="T375" s="2">
        <v>-0.5</v>
      </c>
      <c r="U375" s="5">
        <v>-15</v>
      </c>
      <c r="V375" s="51">
        <f t="shared" si="26"/>
        <v>0.65000000000000013</v>
      </c>
      <c r="W375" s="51">
        <f t="shared" si="27"/>
        <v>-3.16</v>
      </c>
      <c r="X375" s="51">
        <f t="shared" si="28"/>
        <v>-2.0540000000000007</v>
      </c>
      <c r="Y375" s="49">
        <f t="shared" si="29"/>
        <v>8.6187200000000015</v>
      </c>
      <c r="Z375" s="9">
        <f t="shared" si="30"/>
        <v>3.2823600000000006</v>
      </c>
    </row>
    <row r="376" spans="1:26" ht="15" x14ac:dyDescent="0.2">
      <c r="A376" s="2" t="s">
        <v>186</v>
      </c>
      <c r="B376" s="2" t="s">
        <v>31</v>
      </c>
      <c r="C376" s="2">
        <v>38</v>
      </c>
      <c r="D376" s="2">
        <v>6</v>
      </c>
      <c r="E376" s="2">
        <v>15.2</v>
      </c>
      <c r="F376" s="2">
        <v>0.36699999999999999</v>
      </c>
      <c r="G376" s="2">
        <v>0.40899999999999997</v>
      </c>
      <c r="H376" s="2">
        <v>0.72699999999999998</v>
      </c>
      <c r="I376" s="2">
        <v>3.7</v>
      </c>
      <c r="J376" s="2">
        <v>1</v>
      </c>
      <c r="K376" s="2">
        <v>0.8</v>
      </c>
      <c r="L376" s="2">
        <v>0.2</v>
      </c>
      <c r="M376" s="2">
        <v>2</v>
      </c>
      <c r="N376" s="2">
        <v>1.8</v>
      </c>
      <c r="O376" s="2">
        <v>8.8000000000000007</v>
      </c>
      <c r="P376" s="2">
        <v>0.49199999999999999</v>
      </c>
      <c r="Q376" s="2">
        <v>32.799999999999997</v>
      </c>
      <c r="R376" s="2">
        <v>0</v>
      </c>
      <c r="S376" s="2">
        <v>-3.3</v>
      </c>
      <c r="T376" s="2">
        <v>0</v>
      </c>
      <c r="U376" s="5">
        <v>-12</v>
      </c>
      <c r="V376" s="51">
        <f t="shared" si="26"/>
        <v>0.28879999999999995</v>
      </c>
      <c r="W376" s="51">
        <f t="shared" si="27"/>
        <v>-2.4000000000000004</v>
      </c>
      <c r="X376" s="51">
        <f t="shared" si="28"/>
        <v>-0.69311999999999996</v>
      </c>
      <c r="Y376" s="49">
        <f t="shared" si="29"/>
        <v>2.2727040000000001</v>
      </c>
      <c r="Z376" s="9">
        <f t="shared" si="30"/>
        <v>0.78979200000000005</v>
      </c>
    </row>
    <row r="377" spans="1:26" ht="15" x14ac:dyDescent="0.2">
      <c r="A377" s="2" t="s">
        <v>731</v>
      </c>
      <c r="B377" s="2" t="s">
        <v>22</v>
      </c>
      <c r="C377" s="2">
        <v>53</v>
      </c>
      <c r="D377" s="2">
        <v>8</v>
      </c>
      <c r="E377" s="2">
        <v>8.6</v>
      </c>
      <c r="F377" s="2">
        <v>0.26300000000000001</v>
      </c>
      <c r="G377" s="2">
        <v>0.222</v>
      </c>
      <c r="H377" s="2">
        <v>0.5</v>
      </c>
      <c r="I377" s="2">
        <v>0.6</v>
      </c>
      <c r="J377" s="2">
        <v>1</v>
      </c>
      <c r="K377" s="2">
        <v>0.8</v>
      </c>
      <c r="L377" s="2">
        <v>0.1</v>
      </c>
      <c r="M377" s="2">
        <v>0.5</v>
      </c>
      <c r="N377" s="2">
        <v>1.3</v>
      </c>
      <c r="O377" s="2">
        <v>1.9</v>
      </c>
      <c r="P377" s="2">
        <v>0.34699999999999998</v>
      </c>
      <c r="Q377" s="2">
        <v>16.8</v>
      </c>
      <c r="R377" s="2">
        <v>0</v>
      </c>
      <c r="S377" s="2">
        <v>-3.7</v>
      </c>
      <c r="T377" s="2">
        <v>0</v>
      </c>
      <c r="U377" s="5">
        <v>-23</v>
      </c>
      <c r="V377" s="51">
        <f t="shared" si="26"/>
        <v>0.15563902439024391</v>
      </c>
      <c r="W377" s="51">
        <f t="shared" si="27"/>
        <v>-4.6000000000000005</v>
      </c>
      <c r="X377" s="51">
        <f t="shared" si="28"/>
        <v>-0.71593951219512209</v>
      </c>
      <c r="Y377" s="49">
        <f t="shared" si="29"/>
        <v>1.209376</v>
      </c>
      <c r="Z377" s="9">
        <f t="shared" si="30"/>
        <v>0.24671824390243896</v>
      </c>
    </row>
    <row r="378" spans="1:26" ht="15" x14ac:dyDescent="0.2">
      <c r="A378" s="2" t="s">
        <v>725</v>
      </c>
      <c r="B378" s="2" t="s">
        <v>38</v>
      </c>
      <c r="C378" s="2">
        <v>29</v>
      </c>
      <c r="D378" s="2">
        <v>3</v>
      </c>
      <c r="E378" s="2">
        <v>1</v>
      </c>
      <c r="F378" s="2">
        <v>0.5</v>
      </c>
      <c r="G378" s="2"/>
      <c r="H378" s="2"/>
      <c r="I378" s="2">
        <v>0.3</v>
      </c>
      <c r="J378" s="2">
        <v>0.3</v>
      </c>
      <c r="K378" s="2">
        <v>0</v>
      </c>
      <c r="L378" s="2">
        <v>0.3</v>
      </c>
      <c r="M378" s="2">
        <v>0</v>
      </c>
      <c r="N378" s="2">
        <v>0</v>
      </c>
      <c r="O378" s="2">
        <v>0.7</v>
      </c>
      <c r="P378" s="2">
        <v>0.5</v>
      </c>
      <c r="Q378" s="2">
        <v>29.4</v>
      </c>
      <c r="R378" s="2">
        <v>0</v>
      </c>
      <c r="S378" s="2">
        <v>26.6</v>
      </c>
      <c r="T378" s="2">
        <v>0</v>
      </c>
      <c r="U378" s="5">
        <v>36</v>
      </c>
      <c r="V378" s="51">
        <f t="shared" si="26"/>
        <v>6.4984756097560973E-3</v>
      </c>
      <c r="W378" s="51">
        <f t="shared" si="27"/>
        <v>7.2</v>
      </c>
      <c r="X378" s="51">
        <f t="shared" si="28"/>
        <v>4.6789024390243898E-2</v>
      </c>
      <c r="Y378" s="49">
        <f t="shared" si="29"/>
        <v>0.24719999999999995</v>
      </c>
      <c r="Z378" s="9">
        <f t="shared" si="30"/>
        <v>0.14699451219512191</v>
      </c>
    </row>
    <row r="379" spans="1:26" ht="15" x14ac:dyDescent="0.2">
      <c r="A379" s="2" t="s">
        <v>508</v>
      </c>
      <c r="B379" s="2" t="s">
        <v>35</v>
      </c>
      <c r="C379" s="2">
        <v>49</v>
      </c>
      <c r="D379" s="2">
        <v>6</v>
      </c>
      <c r="E379" s="2">
        <v>3.8</v>
      </c>
      <c r="F379" s="2">
        <v>0.25</v>
      </c>
      <c r="G379" s="2"/>
      <c r="H379" s="2">
        <v>0.5</v>
      </c>
      <c r="I379" s="2">
        <v>1.8</v>
      </c>
      <c r="J379" s="2">
        <v>0.2</v>
      </c>
      <c r="K379" s="2">
        <v>0.3</v>
      </c>
      <c r="L379" s="2">
        <v>0</v>
      </c>
      <c r="M379" s="2">
        <v>0.3</v>
      </c>
      <c r="N379" s="2">
        <v>1</v>
      </c>
      <c r="O379" s="2">
        <v>1</v>
      </c>
      <c r="P379" s="2">
        <v>0.307</v>
      </c>
      <c r="Q379" s="2">
        <v>23.1</v>
      </c>
      <c r="R379" s="2">
        <v>0</v>
      </c>
      <c r="S379" s="2">
        <v>-10.3</v>
      </c>
      <c r="T379" s="2">
        <v>0</v>
      </c>
      <c r="U379" s="5">
        <v>-24</v>
      </c>
      <c r="V379" s="51">
        <f t="shared" si="26"/>
        <v>6.5567378048780489E-2</v>
      </c>
      <c r="W379" s="51">
        <f t="shared" si="27"/>
        <v>-4.8000000000000007</v>
      </c>
      <c r="X379" s="51">
        <f t="shared" si="28"/>
        <v>-0.31472341463414638</v>
      </c>
      <c r="Y379" s="49">
        <f t="shared" si="29"/>
        <v>0.56808000000000003</v>
      </c>
      <c r="Z379" s="9">
        <f t="shared" si="30"/>
        <v>0.12667829268292682</v>
      </c>
    </row>
    <row r="380" spans="1:26" ht="15" x14ac:dyDescent="0.2">
      <c r="A380" s="2" t="s">
        <v>787</v>
      </c>
      <c r="B380" s="2" t="s">
        <v>40</v>
      </c>
      <c r="C380" s="2">
        <v>16</v>
      </c>
      <c r="D380" s="2">
        <v>2</v>
      </c>
      <c r="E380" s="2">
        <v>9.5</v>
      </c>
      <c r="F380" s="2"/>
      <c r="G380" s="2"/>
      <c r="H380" s="2"/>
      <c r="I380" s="2">
        <v>0.5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/>
      <c r="Q380" s="2">
        <v>0</v>
      </c>
      <c r="R380" s="2">
        <v>0</v>
      </c>
      <c r="S380" s="2">
        <v>-7.7</v>
      </c>
      <c r="T380" s="2">
        <v>0</v>
      </c>
      <c r="U380" s="5">
        <v>95</v>
      </c>
      <c r="V380" s="51">
        <f t="shared" si="26"/>
        <v>0</v>
      </c>
      <c r="W380" s="51">
        <f t="shared" si="27"/>
        <v>19</v>
      </c>
      <c r="X380" s="51">
        <f t="shared" si="28"/>
        <v>0</v>
      </c>
      <c r="Y380" s="49">
        <f t="shared" si="29"/>
        <v>0.16800000000000001</v>
      </c>
      <c r="Z380" s="9">
        <f t="shared" si="30"/>
        <v>8.4000000000000005E-2</v>
      </c>
    </row>
    <row r="381" spans="1:26" ht="15" x14ac:dyDescent="0.2">
      <c r="A381" s="2" t="s">
        <v>326</v>
      </c>
      <c r="B381" s="2" t="s">
        <v>38</v>
      </c>
      <c r="C381" s="2">
        <v>29</v>
      </c>
      <c r="D381" s="2">
        <v>3</v>
      </c>
      <c r="E381" s="2">
        <v>0.7</v>
      </c>
      <c r="F381" s="2">
        <v>1</v>
      </c>
      <c r="G381" s="2"/>
      <c r="H381" s="2"/>
      <c r="I381" s="2">
        <v>0.3</v>
      </c>
      <c r="J381" s="2">
        <v>0</v>
      </c>
      <c r="K381" s="2">
        <v>0</v>
      </c>
      <c r="L381" s="2">
        <v>0</v>
      </c>
      <c r="M381" s="2">
        <v>0</v>
      </c>
      <c r="N381" s="2">
        <v>0.3</v>
      </c>
      <c r="O381" s="2">
        <v>0.7</v>
      </c>
      <c r="P381" s="2">
        <v>1</v>
      </c>
      <c r="Q381" s="2">
        <v>22</v>
      </c>
      <c r="R381" s="2">
        <v>0</v>
      </c>
      <c r="S381" s="2">
        <v>-4.5</v>
      </c>
      <c r="T381" s="2">
        <v>0</v>
      </c>
      <c r="U381" s="5">
        <v>99</v>
      </c>
      <c r="V381" s="51">
        <f t="shared" si="26"/>
        <v>3.4039634146341459E-3</v>
      </c>
      <c r="W381" s="51">
        <f t="shared" si="27"/>
        <v>19.8</v>
      </c>
      <c r="X381" s="51">
        <f t="shared" si="28"/>
        <v>6.7398475609756092E-2</v>
      </c>
      <c r="Y381" s="49">
        <f t="shared" si="29"/>
        <v>9.1200000000000003E-2</v>
      </c>
      <c r="Z381" s="9">
        <f t="shared" si="30"/>
        <v>7.9299237804878048E-2</v>
      </c>
    </row>
    <row r="382" spans="1:26" ht="15" x14ac:dyDescent="0.2">
      <c r="A382" s="2" t="s">
        <v>760</v>
      </c>
      <c r="B382" s="2" t="s">
        <v>22</v>
      </c>
      <c r="C382" s="2">
        <v>53</v>
      </c>
      <c r="D382" s="2">
        <v>5</v>
      </c>
      <c r="E382" s="2">
        <v>2.8</v>
      </c>
      <c r="F382" s="2">
        <v>0.25</v>
      </c>
      <c r="G382" s="2"/>
      <c r="H382" s="2">
        <v>1</v>
      </c>
      <c r="I382" s="2">
        <v>0.2</v>
      </c>
      <c r="J382" s="2">
        <v>0.2</v>
      </c>
      <c r="K382" s="2">
        <v>0</v>
      </c>
      <c r="L382" s="2">
        <v>0</v>
      </c>
      <c r="M382" s="2">
        <v>0</v>
      </c>
      <c r="N382" s="2">
        <v>0.2</v>
      </c>
      <c r="O382" s="2">
        <v>0.8</v>
      </c>
      <c r="P382" s="2">
        <v>0.41</v>
      </c>
      <c r="Q382" s="2">
        <v>15.7</v>
      </c>
      <c r="R382" s="2">
        <v>0</v>
      </c>
      <c r="S382" s="2">
        <v>-7.4</v>
      </c>
      <c r="T382" s="2">
        <v>0</v>
      </c>
      <c r="U382" s="5">
        <v>-3</v>
      </c>
      <c r="V382" s="51">
        <f t="shared" si="26"/>
        <v>2.9597052845528448E-2</v>
      </c>
      <c r="W382" s="51">
        <f t="shared" si="27"/>
        <v>-0.60000000000000009</v>
      </c>
      <c r="X382" s="51">
        <f t="shared" si="28"/>
        <v>-1.7758231707317072E-2</v>
      </c>
      <c r="Y382" s="49">
        <f t="shared" si="29"/>
        <v>0.13360000000000002</v>
      </c>
      <c r="Z382" s="9">
        <f t="shared" si="30"/>
        <v>5.7920884146341473E-2</v>
      </c>
    </row>
    <row r="383" spans="1:26" ht="15" x14ac:dyDescent="0.2">
      <c r="A383" s="2" t="s">
        <v>744</v>
      </c>
      <c r="B383" s="2" t="s">
        <v>23</v>
      </c>
      <c r="C383" s="2">
        <v>30</v>
      </c>
      <c r="D383" s="2">
        <v>3</v>
      </c>
      <c r="E383" s="2">
        <v>4.3</v>
      </c>
      <c r="F383" s="2">
        <v>0.5</v>
      </c>
      <c r="G383" s="2">
        <v>0.5</v>
      </c>
      <c r="H383" s="2"/>
      <c r="I383" s="2">
        <v>0.7</v>
      </c>
      <c r="J383" s="2">
        <v>1</v>
      </c>
      <c r="K383" s="2">
        <v>0</v>
      </c>
      <c r="L383" s="2">
        <v>0.3</v>
      </c>
      <c r="M383" s="2">
        <v>1</v>
      </c>
      <c r="N383" s="2">
        <v>1.3</v>
      </c>
      <c r="O383" s="2">
        <v>1</v>
      </c>
      <c r="P383" s="2">
        <v>0.75</v>
      </c>
      <c r="Q383" s="2">
        <v>16.600000000000001</v>
      </c>
      <c r="R383" s="2">
        <v>0</v>
      </c>
      <c r="S383" s="2">
        <v>-5.0999999999999996</v>
      </c>
      <c r="T383" s="2">
        <v>0</v>
      </c>
      <c r="U383" s="5">
        <v>-27</v>
      </c>
      <c r="V383" s="51">
        <f t="shared" si="26"/>
        <v>1.6321646341463415E-2</v>
      </c>
      <c r="W383" s="51">
        <f t="shared" si="27"/>
        <v>-5.4</v>
      </c>
      <c r="X383" s="51">
        <f t="shared" si="28"/>
        <v>-8.8136890243902449E-2</v>
      </c>
      <c r="Y383" s="49">
        <f t="shared" si="29"/>
        <v>0.20279999999999998</v>
      </c>
      <c r="Z383" s="9">
        <f t="shared" si="30"/>
        <v>5.7331554878048765E-2</v>
      </c>
    </row>
    <row r="384" spans="1:26" ht="15" x14ac:dyDescent="0.2">
      <c r="A384" s="2" t="s">
        <v>791</v>
      </c>
      <c r="B384" s="2" t="s">
        <v>38</v>
      </c>
      <c r="C384" s="2">
        <v>29</v>
      </c>
      <c r="D384" s="2">
        <v>2</v>
      </c>
      <c r="E384" s="2">
        <v>3.5</v>
      </c>
      <c r="F384" s="2">
        <v>0</v>
      </c>
      <c r="G384" s="2">
        <v>0</v>
      </c>
      <c r="H384" s="2"/>
      <c r="I384" s="2">
        <v>1</v>
      </c>
      <c r="J384" s="2">
        <v>0.5</v>
      </c>
      <c r="K384" s="2">
        <v>0</v>
      </c>
      <c r="L384" s="2">
        <v>0</v>
      </c>
      <c r="M384" s="2">
        <v>0</v>
      </c>
      <c r="N384" s="2">
        <v>0.5</v>
      </c>
      <c r="O384" s="2">
        <v>0</v>
      </c>
      <c r="P384" s="2">
        <v>0</v>
      </c>
      <c r="Q384" s="2">
        <v>12.6</v>
      </c>
      <c r="R384" s="2">
        <v>0</v>
      </c>
      <c r="S384" s="2">
        <v>-3</v>
      </c>
      <c r="T384" s="2">
        <v>0</v>
      </c>
      <c r="U384" s="5">
        <v>-39</v>
      </c>
      <c r="V384" s="51">
        <f t="shared" si="26"/>
        <v>6.498475609756099E-3</v>
      </c>
      <c r="W384" s="51">
        <f t="shared" si="27"/>
        <v>-7.8000000000000007</v>
      </c>
      <c r="X384" s="51">
        <f t="shared" si="28"/>
        <v>-5.0688109756097575E-2</v>
      </c>
      <c r="Y384" s="49">
        <f t="shared" si="29"/>
        <v>0.11599999999999999</v>
      </c>
      <c r="Z384" s="9">
        <f t="shared" si="30"/>
        <v>3.2655945121951205E-2</v>
      </c>
    </row>
    <row r="385" spans="1:26" ht="15" x14ac:dyDescent="0.2">
      <c r="A385" s="2" t="s">
        <v>724</v>
      </c>
      <c r="B385" s="2" t="s">
        <v>26</v>
      </c>
      <c r="C385" s="2">
        <v>38</v>
      </c>
      <c r="D385" s="2">
        <v>2</v>
      </c>
      <c r="E385" s="2">
        <v>1.5</v>
      </c>
      <c r="F385" s="2"/>
      <c r="G385" s="2"/>
      <c r="H385" s="2"/>
      <c r="I385" s="2">
        <v>1.5</v>
      </c>
      <c r="J385" s="2">
        <v>0</v>
      </c>
      <c r="K385" s="2">
        <v>0</v>
      </c>
      <c r="L385" s="2">
        <v>0</v>
      </c>
      <c r="M385" s="2">
        <v>0.5</v>
      </c>
      <c r="N385" s="2">
        <v>0</v>
      </c>
      <c r="O385" s="2">
        <v>0</v>
      </c>
      <c r="P385" s="2"/>
      <c r="Q385" s="2">
        <v>15.3</v>
      </c>
      <c r="R385" s="2">
        <v>0</v>
      </c>
      <c r="S385" s="2">
        <v>-26.9</v>
      </c>
      <c r="T385" s="2">
        <v>0</v>
      </c>
      <c r="U385" s="5">
        <v>-47</v>
      </c>
      <c r="V385" s="51">
        <f t="shared" si="26"/>
        <v>4.4314024390243907E-3</v>
      </c>
      <c r="W385" s="51">
        <f t="shared" si="27"/>
        <v>-9.4</v>
      </c>
      <c r="X385" s="51">
        <f t="shared" si="28"/>
        <v>-4.1655182926829272E-2</v>
      </c>
      <c r="Y385" s="49">
        <f t="shared" si="29"/>
        <v>0.10399999999999998</v>
      </c>
      <c r="Z385" s="9">
        <f t="shared" si="30"/>
        <v>3.1172408536585355E-2</v>
      </c>
    </row>
    <row r="386" spans="1:26" ht="15" x14ac:dyDescent="0.2">
      <c r="A386" s="2" t="s">
        <v>293</v>
      </c>
      <c r="B386" s="2" t="s">
        <v>30</v>
      </c>
      <c r="C386" s="2">
        <v>55</v>
      </c>
      <c r="D386" s="2">
        <v>1</v>
      </c>
      <c r="E386" s="2">
        <v>6</v>
      </c>
      <c r="F386" s="2">
        <v>0</v>
      </c>
      <c r="G386" s="2"/>
      <c r="H386" s="2"/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7.6</v>
      </c>
      <c r="R386" s="2">
        <v>0</v>
      </c>
      <c r="S386" s="2">
        <v>-1.3</v>
      </c>
      <c r="T386" s="2">
        <v>0</v>
      </c>
      <c r="U386" s="5">
        <v>-93</v>
      </c>
      <c r="V386" s="51">
        <f t="shared" ref="V386:V433" si="31">C386*(E386/48*D386/82*Q386/100)</f>
        <v>6.3719512195121947E-3</v>
      </c>
      <c r="W386" s="51">
        <f t="shared" ref="W386:W433" si="32">R386*0.4+T386*0.4+U386*0.2</f>
        <v>-18.600000000000001</v>
      </c>
      <c r="X386" s="51">
        <f t="shared" ref="X386:X433" si="33">V386*W386</f>
        <v>-0.11851829268292684</v>
      </c>
      <c r="Y386" s="49">
        <f t="shared" ref="Y386:Y433" si="34">D386*(O386*P386+1.5*J386+1.2*I386+3*(K386+L386)-M386-N386)/25</f>
        <v>0.08</v>
      </c>
      <c r="Z386" s="9">
        <f t="shared" ref="Z386:Z433" si="35">0.5*(X386)+0.5*(Y386)</f>
        <v>-1.9259146341463418E-2</v>
      </c>
    </row>
    <row r="387" spans="1:26" ht="15" x14ac:dyDescent="0.2">
      <c r="A387" s="2" t="s">
        <v>763</v>
      </c>
      <c r="B387" s="2" t="s">
        <v>46</v>
      </c>
      <c r="C387" s="2">
        <v>18</v>
      </c>
      <c r="D387" s="2">
        <v>1</v>
      </c>
      <c r="E387" s="2">
        <v>2</v>
      </c>
      <c r="F387" s="2">
        <v>0</v>
      </c>
      <c r="G387" s="2"/>
      <c r="H387" s="2"/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21.8</v>
      </c>
      <c r="R387" s="2">
        <v>0</v>
      </c>
      <c r="S387" s="2">
        <v>-28.5</v>
      </c>
      <c r="T387" s="2">
        <v>0</v>
      </c>
      <c r="U387" s="5">
        <v>-115</v>
      </c>
      <c r="V387" s="51">
        <f t="shared" si="31"/>
        <v>1.9939024390243903E-3</v>
      </c>
      <c r="W387" s="51">
        <f t="shared" si="32"/>
        <v>-23</v>
      </c>
      <c r="X387" s="51">
        <f t="shared" si="33"/>
        <v>-4.5859756097560975E-2</v>
      </c>
      <c r="Y387" s="49">
        <f t="shared" si="34"/>
        <v>0</v>
      </c>
      <c r="Z387" s="9">
        <f t="shared" si="35"/>
        <v>-2.2929878048780487E-2</v>
      </c>
    </row>
    <row r="388" spans="1:26" ht="15" x14ac:dyDescent="0.2">
      <c r="A388" s="2" t="s">
        <v>139</v>
      </c>
      <c r="B388" s="2" t="s">
        <v>19</v>
      </c>
      <c r="C388" s="2">
        <v>39</v>
      </c>
      <c r="D388" s="2">
        <v>2</v>
      </c>
      <c r="E388" s="2">
        <v>4</v>
      </c>
      <c r="F388" s="2">
        <v>0</v>
      </c>
      <c r="G388" s="2">
        <v>0</v>
      </c>
      <c r="H388" s="2"/>
      <c r="I388" s="2">
        <v>1</v>
      </c>
      <c r="J388" s="2">
        <v>0.5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16.5</v>
      </c>
      <c r="R388" s="2">
        <v>0</v>
      </c>
      <c r="S388" s="2">
        <v>-15.9</v>
      </c>
      <c r="T388" s="2">
        <v>0</v>
      </c>
      <c r="U388" s="5">
        <v>-86</v>
      </c>
      <c r="V388" s="51">
        <f t="shared" si="31"/>
        <v>1.3079268292682926E-2</v>
      </c>
      <c r="W388" s="51">
        <f t="shared" si="32"/>
        <v>-17.2</v>
      </c>
      <c r="X388" s="51">
        <f t="shared" si="33"/>
        <v>-0.22496341463414632</v>
      </c>
      <c r="Y388" s="49">
        <f t="shared" si="34"/>
        <v>7.5999999999999998E-2</v>
      </c>
      <c r="Z388" s="9">
        <f t="shared" si="35"/>
        <v>-7.4481707317073154E-2</v>
      </c>
    </row>
    <row r="389" spans="1:26" ht="15" x14ac:dyDescent="0.2">
      <c r="A389" s="2" t="s">
        <v>113</v>
      </c>
      <c r="B389" s="2" t="s">
        <v>34</v>
      </c>
      <c r="C389" s="2">
        <v>56</v>
      </c>
      <c r="D389" s="2">
        <v>12</v>
      </c>
      <c r="E389" s="2">
        <v>7.5</v>
      </c>
      <c r="F389" s="2">
        <v>0.48299999999999998</v>
      </c>
      <c r="G389" s="2"/>
      <c r="H389" s="2">
        <v>0.17399999999999999</v>
      </c>
      <c r="I389" s="2">
        <v>3</v>
      </c>
      <c r="J389" s="2">
        <v>0.2</v>
      </c>
      <c r="K389" s="2">
        <v>0.1</v>
      </c>
      <c r="L389" s="2">
        <v>0.8</v>
      </c>
      <c r="M389" s="2">
        <v>0.4</v>
      </c>
      <c r="N389" s="2">
        <v>1.2</v>
      </c>
      <c r="O389" s="2">
        <v>2.7</v>
      </c>
      <c r="P389" s="2">
        <v>0.40899999999999997</v>
      </c>
      <c r="Q389" s="2">
        <v>21.3</v>
      </c>
      <c r="R389" s="2">
        <v>0</v>
      </c>
      <c r="S389" s="2">
        <v>-7.8</v>
      </c>
      <c r="T389" s="2">
        <v>-0.1</v>
      </c>
      <c r="U389" s="5">
        <v>-13</v>
      </c>
      <c r="V389" s="51">
        <f t="shared" si="31"/>
        <v>0.27274390243902441</v>
      </c>
      <c r="W389" s="51">
        <f t="shared" si="32"/>
        <v>-2.64</v>
      </c>
      <c r="X389" s="51">
        <f t="shared" si="33"/>
        <v>-0.7200439024390245</v>
      </c>
      <c r="Y389" s="49">
        <f t="shared" si="34"/>
        <v>2.9300639999999998</v>
      </c>
      <c r="Z389" s="9">
        <f t="shared" si="35"/>
        <v>1.1050100487804877</v>
      </c>
    </row>
    <row r="390" spans="1:26" ht="15" x14ac:dyDescent="0.2">
      <c r="A390" s="2" t="s">
        <v>751</v>
      </c>
      <c r="B390" s="2" t="s">
        <v>22</v>
      </c>
      <c r="C390" s="2">
        <v>53</v>
      </c>
      <c r="D390" s="2">
        <v>22</v>
      </c>
      <c r="E390" s="2">
        <v>5.4</v>
      </c>
      <c r="F390" s="2">
        <v>0.46700000000000003</v>
      </c>
      <c r="G390" s="2"/>
      <c r="H390" s="2">
        <v>0.53800000000000003</v>
      </c>
      <c r="I390" s="2">
        <v>1.3</v>
      </c>
      <c r="J390" s="2">
        <v>0.1</v>
      </c>
      <c r="K390" s="2">
        <v>0.1</v>
      </c>
      <c r="L390" s="2">
        <v>0.5</v>
      </c>
      <c r="M390" s="2">
        <v>0.5</v>
      </c>
      <c r="N390" s="2">
        <v>0.8</v>
      </c>
      <c r="O390" s="2">
        <v>1.6</v>
      </c>
      <c r="P390" s="2">
        <v>0.49</v>
      </c>
      <c r="Q390" s="2">
        <v>17.3</v>
      </c>
      <c r="R390" s="2">
        <v>0</v>
      </c>
      <c r="S390" s="2">
        <v>-6.6</v>
      </c>
      <c r="T390" s="2">
        <v>-0.1</v>
      </c>
      <c r="U390" s="5">
        <v>-17</v>
      </c>
      <c r="V390" s="51">
        <f t="shared" si="31"/>
        <v>0.27674725609756096</v>
      </c>
      <c r="W390" s="51">
        <f t="shared" si="32"/>
        <v>-3.4400000000000004</v>
      </c>
      <c r="X390" s="51">
        <f t="shared" si="33"/>
        <v>-0.95201056097560977</v>
      </c>
      <c r="Y390" s="49">
        <f t="shared" si="34"/>
        <v>2.6347200000000002</v>
      </c>
      <c r="Z390" s="9">
        <f t="shared" si="35"/>
        <v>0.8413547195121952</v>
      </c>
    </row>
    <row r="391" spans="1:26" ht="15" x14ac:dyDescent="0.2">
      <c r="A391" s="2" t="s">
        <v>723</v>
      </c>
      <c r="B391" s="2" t="s">
        <v>19</v>
      </c>
      <c r="C391" s="2">
        <v>39</v>
      </c>
      <c r="D391" s="2">
        <v>16</v>
      </c>
      <c r="E391" s="2">
        <v>8.9</v>
      </c>
      <c r="F391" s="2">
        <v>0.308</v>
      </c>
      <c r="G391" s="2">
        <v>0.5</v>
      </c>
      <c r="H391" s="2">
        <v>0.5</v>
      </c>
      <c r="I391" s="2">
        <v>1.8</v>
      </c>
      <c r="J391" s="2">
        <v>0.3</v>
      </c>
      <c r="K391" s="2">
        <v>0.3</v>
      </c>
      <c r="L391" s="2">
        <v>0.1</v>
      </c>
      <c r="M391" s="2">
        <v>0.3</v>
      </c>
      <c r="N391" s="2">
        <v>1.6</v>
      </c>
      <c r="O391" s="2">
        <v>2</v>
      </c>
      <c r="P391" s="2">
        <v>0.36099999999999999</v>
      </c>
      <c r="Q391" s="2">
        <v>15.1</v>
      </c>
      <c r="R391" s="2">
        <v>0</v>
      </c>
      <c r="S391" s="2">
        <v>-5.9</v>
      </c>
      <c r="T391" s="2">
        <v>-0.1</v>
      </c>
      <c r="U391" s="5">
        <v>-21</v>
      </c>
      <c r="V391" s="51">
        <f t="shared" si="31"/>
        <v>0.21305731707317074</v>
      </c>
      <c r="W391" s="51">
        <f t="shared" si="32"/>
        <v>-4.24</v>
      </c>
      <c r="X391" s="51">
        <f t="shared" si="33"/>
        <v>-0.90336302439024396</v>
      </c>
      <c r="Y391" s="49">
        <f t="shared" si="34"/>
        <v>1.68448</v>
      </c>
      <c r="Z391" s="9">
        <f t="shared" si="35"/>
        <v>0.39055848780487801</v>
      </c>
    </row>
    <row r="392" spans="1:26" ht="15" x14ac:dyDescent="0.2">
      <c r="A392" s="2" t="s">
        <v>525</v>
      </c>
      <c r="B392" s="2" t="s">
        <v>38</v>
      </c>
      <c r="C392" s="2">
        <v>29</v>
      </c>
      <c r="D392" s="2">
        <v>3</v>
      </c>
      <c r="E392" s="2">
        <v>11</v>
      </c>
      <c r="F392" s="2">
        <v>0.33300000000000002</v>
      </c>
      <c r="G392" s="2">
        <v>0.5</v>
      </c>
      <c r="H392" s="2">
        <v>0.5</v>
      </c>
      <c r="I392" s="2">
        <v>0.7</v>
      </c>
      <c r="J392" s="2">
        <v>3</v>
      </c>
      <c r="K392" s="2">
        <v>0.7</v>
      </c>
      <c r="L392" s="2">
        <v>0</v>
      </c>
      <c r="M392" s="2">
        <v>1.3</v>
      </c>
      <c r="N392" s="2">
        <v>0.3</v>
      </c>
      <c r="O392" s="2">
        <v>2.7</v>
      </c>
      <c r="P392" s="2">
        <v>0.46300000000000002</v>
      </c>
      <c r="Q392" s="2">
        <v>16.899999999999999</v>
      </c>
      <c r="R392" s="2">
        <v>0</v>
      </c>
      <c r="S392" s="2">
        <v>-8.4</v>
      </c>
      <c r="T392" s="2">
        <v>-0.1</v>
      </c>
      <c r="U392" s="5">
        <v>-19</v>
      </c>
      <c r="V392" s="51">
        <f t="shared" si="31"/>
        <v>4.1090701219512193E-2</v>
      </c>
      <c r="W392" s="51">
        <f t="shared" si="32"/>
        <v>-3.8400000000000003</v>
      </c>
      <c r="X392" s="51">
        <f t="shared" si="33"/>
        <v>-0.15778829268292682</v>
      </c>
      <c r="Y392" s="49">
        <f t="shared" si="34"/>
        <v>0.8508119999999999</v>
      </c>
      <c r="Z392" s="9">
        <f t="shared" si="35"/>
        <v>0.34651185365853654</v>
      </c>
    </row>
    <row r="393" spans="1:26" ht="15" x14ac:dyDescent="0.2">
      <c r="A393" s="2" t="s">
        <v>741</v>
      </c>
      <c r="B393" s="2" t="s">
        <v>45</v>
      </c>
      <c r="C393" s="2">
        <v>56</v>
      </c>
      <c r="D393" s="2">
        <v>12</v>
      </c>
      <c r="E393" s="2">
        <v>8.6</v>
      </c>
      <c r="F393" s="2">
        <v>0.23799999999999999</v>
      </c>
      <c r="G393" s="2">
        <v>0.14299999999999999</v>
      </c>
      <c r="H393" s="2">
        <v>1</v>
      </c>
      <c r="I393" s="2">
        <v>1</v>
      </c>
      <c r="J393" s="2">
        <v>0.3</v>
      </c>
      <c r="K393" s="2">
        <v>0.1</v>
      </c>
      <c r="L393" s="2">
        <v>0</v>
      </c>
      <c r="M393" s="2">
        <v>0</v>
      </c>
      <c r="N393" s="2">
        <v>1.2</v>
      </c>
      <c r="O393" s="2">
        <v>1.6</v>
      </c>
      <c r="P393" s="2">
        <v>0.38700000000000001</v>
      </c>
      <c r="Q393" s="2">
        <v>10.7</v>
      </c>
      <c r="R393" s="2">
        <v>0</v>
      </c>
      <c r="S393" s="2">
        <v>-6.1</v>
      </c>
      <c r="T393" s="2">
        <v>-0.1</v>
      </c>
      <c r="U393" s="5">
        <v>-14</v>
      </c>
      <c r="V393" s="51">
        <f t="shared" si="31"/>
        <v>0.15710731707317072</v>
      </c>
      <c r="W393" s="51">
        <f t="shared" si="32"/>
        <v>-2.8400000000000003</v>
      </c>
      <c r="X393" s="51">
        <f t="shared" si="33"/>
        <v>-0.44618478048780486</v>
      </c>
      <c r="Y393" s="49">
        <f t="shared" si="34"/>
        <v>0.6572159999999998</v>
      </c>
      <c r="Z393" s="9">
        <f t="shared" si="35"/>
        <v>0.10551560975609747</v>
      </c>
    </row>
    <row r="394" spans="1:26" ht="15" x14ac:dyDescent="0.2">
      <c r="A394" s="2" t="s">
        <v>759</v>
      </c>
      <c r="B394" s="2" t="s">
        <v>27</v>
      </c>
      <c r="C394" s="2">
        <v>38</v>
      </c>
      <c r="D394" s="2">
        <v>7</v>
      </c>
      <c r="E394" s="2">
        <v>5.0999999999999996</v>
      </c>
      <c r="F394" s="2">
        <v>0</v>
      </c>
      <c r="G394" s="2"/>
      <c r="H394" s="2">
        <v>0.75</v>
      </c>
      <c r="I394" s="2">
        <v>1.1000000000000001</v>
      </c>
      <c r="J394" s="2">
        <v>0.1</v>
      </c>
      <c r="K394" s="2">
        <v>0.1</v>
      </c>
      <c r="L394" s="2">
        <v>0</v>
      </c>
      <c r="M394" s="2">
        <v>0.1</v>
      </c>
      <c r="N394" s="2">
        <v>0.1</v>
      </c>
      <c r="O394" s="2">
        <v>0.4</v>
      </c>
      <c r="P394" s="2">
        <v>0.222</v>
      </c>
      <c r="Q394" s="2">
        <v>9.8000000000000007</v>
      </c>
      <c r="R394" s="2">
        <v>0</v>
      </c>
      <c r="S394" s="2">
        <v>-8.3000000000000007</v>
      </c>
      <c r="T394" s="2">
        <v>-0.1</v>
      </c>
      <c r="U394" s="5">
        <v>-43</v>
      </c>
      <c r="V394" s="51">
        <f t="shared" si="31"/>
        <v>3.3777134146341474E-2</v>
      </c>
      <c r="W394" s="51">
        <f t="shared" si="32"/>
        <v>-8.6399999999999988</v>
      </c>
      <c r="X394" s="51">
        <f t="shared" si="33"/>
        <v>-0.29183443902439027</v>
      </c>
      <c r="Y394" s="49">
        <f t="shared" si="34"/>
        <v>0.46446400000000004</v>
      </c>
      <c r="Z394" s="9">
        <f t="shared" si="35"/>
        <v>8.6314780487804887E-2</v>
      </c>
    </row>
    <row r="395" spans="1:26" ht="15" x14ac:dyDescent="0.2">
      <c r="A395" s="2" t="s">
        <v>667</v>
      </c>
      <c r="B395" s="2" t="s">
        <v>45</v>
      </c>
      <c r="C395" s="2">
        <v>56</v>
      </c>
      <c r="D395" s="2">
        <v>19</v>
      </c>
      <c r="E395" s="2">
        <v>4.7</v>
      </c>
      <c r="F395" s="2">
        <v>0.36399999999999999</v>
      </c>
      <c r="G395" s="2">
        <v>0.308</v>
      </c>
      <c r="H395" s="2">
        <v>0.53800000000000003</v>
      </c>
      <c r="I395" s="2">
        <v>0.5</v>
      </c>
      <c r="J395" s="2">
        <v>0.5</v>
      </c>
      <c r="K395" s="2">
        <v>0.2</v>
      </c>
      <c r="L395" s="2">
        <v>0</v>
      </c>
      <c r="M395" s="2">
        <v>0.4</v>
      </c>
      <c r="N395" s="2">
        <v>0.6</v>
      </c>
      <c r="O395" s="2">
        <v>1.8</v>
      </c>
      <c r="P395" s="2">
        <v>0.45200000000000001</v>
      </c>
      <c r="Q395" s="2">
        <v>23.2</v>
      </c>
      <c r="R395" s="2">
        <v>0</v>
      </c>
      <c r="S395" s="2">
        <v>-6.7</v>
      </c>
      <c r="T395" s="2">
        <v>-0.1</v>
      </c>
      <c r="U395" s="5">
        <v>-20</v>
      </c>
      <c r="V395" s="51">
        <f t="shared" si="31"/>
        <v>0.2947626016260162</v>
      </c>
      <c r="W395" s="51">
        <f t="shared" si="32"/>
        <v>-4.04</v>
      </c>
      <c r="X395" s="51">
        <f t="shared" si="33"/>
        <v>-1.1908409105691053</v>
      </c>
      <c r="Y395" s="49">
        <f t="shared" si="34"/>
        <v>1.3403360000000004</v>
      </c>
      <c r="Z395" s="9">
        <f t="shared" si="35"/>
        <v>7.4747544715447534E-2</v>
      </c>
    </row>
    <row r="396" spans="1:26" ht="15" x14ac:dyDescent="0.2">
      <c r="A396" s="2" t="s">
        <v>728</v>
      </c>
      <c r="B396" s="2" t="s">
        <v>21</v>
      </c>
      <c r="C396" s="2">
        <v>37</v>
      </c>
      <c r="D396" s="2">
        <v>5</v>
      </c>
      <c r="E396" s="2">
        <v>17.8</v>
      </c>
      <c r="F396" s="2">
        <v>0.36799999999999999</v>
      </c>
      <c r="G396" s="2">
        <v>0.42899999999999999</v>
      </c>
      <c r="H396" s="2">
        <v>0.75</v>
      </c>
      <c r="I396" s="2">
        <v>0.2</v>
      </c>
      <c r="J396" s="2">
        <v>0.6</v>
      </c>
      <c r="K396" s="2">
        <v>0.8</v>
      </c>
      <c r="L396" s="2">
        <v>0</v>
      </c>
      <c r="M396" s="2">
        <v>0.8</v>
      </c>
      <c r="N396" s="2">
        <v>1.6</v>
      </c>
      <c r="O396" s="2">
        <v>4</v>
      </c>
      <c r="P396" s="2">
        <v>0.48199999999999998</v>
      </c>
      <c r="Q396" s="2">
        <v>13.1</v>
      </c>
      <c r="R396" s="2">
        <v>0</v>
      </c>
      <c r="S396" s="2">
        <v>-6.1</v>
      </c>
      <c r="T396" s="2">
        <v>-0.1</v>
      </c>
      <c r="U396" s="5">
        <v>-23</v>
      </c>
      <c r="V396" s="51">
        <f t="shared" si="31"/>
        <v>0.10959933943089431</v>
      </c>
      <c r="W396" s="51">
        <f t="shared" si="32"/>
        <v>-4.6400000000000006</v>
      </c>
      <c r="X396" s="51">
        <f t="shared" si="33"/>
        <v>-0.50854093495934971</v>
      </c>
      <c r="Y396" s="49">
        <f t="shared" si="34"/>
        <v>0.61360000000000003</v>
      </c>
      <c r="Z396" s="9">
        <f t="shared" si="35"/>
        <v>5.2529532520325162E-2</v>
      </c>
    </row>
    <row r="397" spans="1:26" ht="15" x14ac:dyDescent="0.2">
      <c r="A397" s="2" t="s">
        <v>639</v>
      </c>
      <c r="B397" s="2" t="s">
        <v>45</v>
      </c>
      <c r="C397" s="2">
        <v>56</v>
      </c>
      <c r="D397" s="2">
        <v>21</v>
      </c>
      <c r="E397" s="2">
        <v>4.8</v>
      </c>
      <c r="F397" s="2">
        <v>0.42099999999999999</v>
      </c>
      <c r="G397" s="2">
        <v>0.36799999999999999</v>
      </c>
      <c r="H397" s="2">
        <v>1</v>
      </c>
      <c r="I397" s="2">
        <v>0.3</v>
      </c>
      <c r="J397" s="2">
        <v>0.4</v>
      </c>
      <c r="K397" s="2">
        <v>0.1</v>
      </c>
      <c r="L397" s="2">
        <v>0</v>
      </c>
      <c r="M397" s="2">
        <v>0.5</v>
      </c>
      <c r="N397" s="2">
        <v>0.3</v>
      </c>
      <c r="O397" s="2">
        <v>2</v>
      </c>
      <c r="P397" s="2">
        <v>0.52700000000000002</v>
      </c>
      <c r="Q397" s="2">
        <v>21.8</v>
      </c>
      <c r="R397" s="2">
        <v>0</v>
      </c>
      <c r="S397" s="2">
        <v>-6</v>
      </c>
      <c r="T397" s="2">
        <v>-0.1</v>
      </c>
      <c r="U397" s="5">
        <v>-20</v>
      </c>
      <c r="V397" s="51">
        <f t="shared" si="31"/>
        <v>0.31264390243902435</v>
      </c>
      <c r="W397" s="51">
        <f t="shared" si="32"/>
        <v>-4.04</v>
      </c>
      <c r="X397" s="51">
        <f t="shared" si="33"/>
        <v>-1.2630813658536584</v>
      </c>
      <c r="Y397" s="49">
        <f t="shared" si="34"/>
        <v>1.27176</v>
      </c>
      <c r="Z397" s="9">
        <f t="shared" si="35"/>
        <v>4.3393170731708119E-3</v>
      </c>
    </row>
    <row r="398" spans="1:26" ht="15" x14ac:dyDescent="0.2">
      <c r="A398" s="2" t="s">
        <v>775</v>
      </c>
      <c r="B398" s="2" t="s">
        <v>40</v>
      </c>
      <c r="C398" s="2">
        <v>16</v>
      </c>
      <c r="D398" s="2">
        <v>5</v>
      </c>
      <c r="E398" s="2">
        <v>4.5999999999999996</v>
      </c>
      <c r="F398" s="2">
        <v>0.375</v>
      </c>
      <c r="G398" s="2"/>
      <c r="H398" s="2">
        <v>1</v>
      </c>
      <c r="I398" s="2">
        <v>1</v>
      </c>
      <c r="J398" s="2">
        <v>0</v>
      </c>
      <c r="K398" s="2">
        <v>0.2</v>
      </c>
      <c r="L398" s="2">
        <v>0</v>
      </c>
      <c r="M398" s="2">
        <v>0.4</v>
      </c>
      <c r="N398" s="2">
        <v>1.6</v>
      </c>
      <c r="O398" s="2">
        <v>1.6</v>
      </c>
      <c r="P398" s="2">
        <v>0.45</v>
      </c>
      <c r="Q398" s="2">
        <v>20.9</v>
      </c>
      <c r="R398" s="2">
        <v>0</v>
      </c>
      <c r="S398" s="2">
        <v>-14.4</v>
      </c>
      <c r="T398" s="2">
        <v>-0.1</v>
      </c>
      <c r="U398" s="5">
        <v>-26</v>
      </c>
      <c r="V398" s="51">
        <f t="shared" si="31"/>
        <v>1.9540650406504063E-2</v>
      </c>
      <c r="W398" s="51">
        <f t="shared" si="32"/>
        <v>-5.24</v>
      </c>
      <c r="X398" s="51">
        <f t="shared" si="33"/>
        <v>-0.10239300813008129</v>
      </c>
      <c r="Y398" s="49">
        <f t="shared" si="34"/>
        <v>0.10400000000000001</v>
      </c>
      <c r="Z398" s="9">
        <f t="shared" si="35"/>
        <v>8.0349593495936122E-4</v>
      </c>
    </row>
    <row r="399" spans="1:26" ht="15" x14ac:dyDescent="0.2">
      <c r="A399" s="2" t="s">
        <v>593</v>
      </c>
      <c r="B399" s="2" t="s">
        <v>45</v>
      </c>
      <c r="C399" s="2">
        <v>56</v>
      </c>
      <c r="D399" s="2">
        <v>33</v>
      </c>
      <c r="E399" s="2">
        <v>3.7</v>
      </c>
      <c r="F399" s="2">
        <v>0.28599999999999998</v>
      </c>
      <c r="G399" s="2">
        <v>0</v>
      </c>
      <c r="H399" s="2">
        <v>0.81799999999999995</v>
      </c>
      <c r="I399" s="2">
        <v>0.3</v>
      </c>
      <c r="J399" s="2">
        <v>0.1</v>
      </c>
      <c r="K399" s="2">
        <v>0.1</v>
      </c>
      <c r="L399" s="2">
        <v>0</v>
      </c>
      <c r="M399" s="2">
        <v>0</v>
      </c>
      <c r="N399" s="2">
        <v>0.7</v>
      </c>
      <c r="O399" s="2">
        <v>0.6</v>
      </c>
      <c r="P399" s="2">
        <v>0.40600000000000003</v>
      </c>
      <c r="Q399" s="2">
        <v>9.8000000000000007</v>
      </c>
      <c r="R399" s="2">
        <v>0</v>
      </c>
      <c r="S399" s="2">
        <v>-6.4</v>
      </c>
      <c r="T399" s="2">
        <v>-0.1</v>
      </c>
      <c r="U399" s="5">
        <v>-18</v>
      </c>
      <c r="V399" s="51">
        <f t="shared" si="31"/>
        <v>0.17024512195121955</v>
      </c>
      <c r="W399" s="51">
        <f t="shared" si="32"/>
        <v>-3.64</v>
      </c>
      <c r="X399" s="51">
        <f t="shared" si="33"/>
        <v>-0.61969224390243915</v>
      </c>
      <c r="Y399" s="49">
        <f t="shared" si="34"/>
        <v>0.46675200000000017</v>
      </c>
      <c r="Z399" s="9">
        <f t="shared" si="35"/>
        <v>-7.6470121951219494E-2</v>
      </c>
    </row>
    <row r="400" spans="1:26" ht="15" x14ac:dyDescent="0.2">
      <c r="A400" s="2" t="s">
        <v>677</v>
      </c>
      <c r="B400" s="2" t="s">
        <v>23</v>
      </c>
      <c r="C400" s="2">
        <v>30</v>
      </c>
      <c r="D400" s="2">
        <v>43</v>
      </c>
      <c r="E400" s="2">
        <v>9.5</v>
      </c>
      <c r="F400" s="2">
        <v>0.377</v>
      </c>
      <c r="G400" s="2">
        <v>0.29799999999999999</v>
      </c>
      <c r="H400" s="2">
        <v>0.83299999999999996</v>
      </c>
      <c r="I400" s="2">
        <v>0.7</v>
      </c>
      <c r="J400" s="2">
        <v>0.9</v>
      </c>
      <c r="K400" s="2">
        <v>0.3</v>
      </c>
      <c r="L400" s="2">
        <v>0</v>
      </c>
      <c r="M400" s="2">
        <v>0.3</v>
      </c>
      <c r="N400" s="2">
        <v>0.6</v>
      </c>
      <c r="O400" s="2">
        <v>3.4</v>
      </c>
      <c r="P400" s="2">
        <v>0.436</v>
      </c>
      <c r="Q400" s="2">
        <v>19.100000000000001</v>
      </c>
      <c r="R400" s="2">
        <v>0</v>
      </c>
      <c r="S400" s="2">
        <v>-5.4</v>
      </c>
      <c r="T400" s="2">
        <v>-0.3</v>
      </c>
      <c r="U400" s="5">
        <v>-17</v>
      </c>
      <c r="V400" s="51">
        <f t="shared" si="31"/>
        <v>0.59469131097560979</v>
      </c>
      <c r="W400" s="51">
        <f t="shared" si="32"/>
        <v>-3.5200000000000005</v>
      </c>
      <c r="X400" s="51">
        <f t="shared" si="33"/>
        <v>-2.0933134146341468</v>
      </c>
      <c r="Y400" s="49">
        <f t="shared" si="34"/>
        <v>6.3165280000000008</v>
      </c>
      <c r="Z400" s="9">
        <f t="shared" si="35"/>
        <v>2.111607292682927</v>
      </c>
    </row>
    <row r="401" spans="1:26" ht="15" x14ac:dyDescent="0.2">
      <c r="A401" s="2" t="s">
        <v>792</v>
      </c>
      <c r="B401" s="2" t="s">
        <v>42</v>
      </c>
      <c r="C401" s="2">
        <v>46</v>
      </c>
      <c r="D401" s="2">
        <v>32</v>
      </c>
      <c r="E401" s="2">
        <v>11</v>
      </c>
      <c r="F401" s="2">
        <v>0.26400000000000001</v>
      </c>
      <c r="G401" s="2">
        <v>0.23300000000000001</v>
      </c>
      <c r="H401" s="2">
        <v>0.75</v>
      </c>
      <c r="I401" s="2">
        <v>1.4</v>
      </c>
      <c r="J401" s="2">
        <v>0.5</v>
      </c>
      <c r="K401" s="2">
        <v>0.2</v>
      </c>
      <c r="L401" s="2">
        <v>0</v>
      </c>
      <c r="M401" s="2">
        <v>0.7</v>
      </c>
      <c r="N401" s="2">
        <v>0.8</v>
      </c>
      <c r="O401" s="2">
        <v>3.3</v>
      </c>
      <c r="P401" s="2">
        <v>0.44500000000000001</v>
      </c>
      <c r="Q401" s="2">
        <v>18.2</v>
      </c>
      <c r="R401" s="2">
        <v>0</v>
      </c>
      <c r="S401" s="2">
        <v>-6.1</v>
      </c>
      <c r="T401" s="2">
        <v>-0.4</v>
      </c>
      <c r="U401" s="5">
        <v>-17</v>
      </c>
      <c r="V401" s="51">
        <f t="shared" si="31"/>
        <v>0.74871544715447147</v>
      </c>
      <c r="W401" s="51">
        <f t="shared" si="32"/>
        <v>-3.5600000000000005</v>
      </c>
      <c r="X401" s="51">
        <f t="shared" si="33"/>
        <v>-2.6654269918699187</v>
      </c>
      <c r="Y401" s="49">
        <f t="shared" si="34"/>
        <v>3.8380799999999997</v>
      </c>
      <c r="Z401" s="9">
        <f t="shared" si="35"/>
        <v>0.5863265040650405</v>
      </c>
    </row>
    <row r="402" spans="1:26" ht="15" x14ac:dyDescent="0.2">
      <c r="A402" s="2" t="s">
        <v>308</v>
      </c>
      <c r="B402" s="2" t="s">
        <v>25</v>
      </c>
      <c r="C402" s="2">
        <v>50</v>
      </c>
      <c r="D402" s="2">
        <v>36</v>
      </c>
      <c r="E402" s="2">
        <v>8.9</v>
      </c>
      <c r="F402" s="2">
        <v>0.40200000000000002</v>
      </c>
      <c r="G402" s="2">
        <v>0.317</v>
      </c>
      <c r="H402" s="2">
        <v>0.66700000000000004</v>
      </c>
      <c r="I402" s="2">
        <v>1.2</v>
      </c>
      <c r="J402" s="2">
        <v>0.2</v>
      </c>
      <c r="K402" s="2">
        <v>0.1</v>
      </c>
      <c r="L402" s="2">
        <v>0</v>
      </c>
      <c r="M402" s="2">
        <v>0.5</v>
      </c>
      <c r="N402" s="2">
        <v>0.8</v>
      </c>
      <c r="O402" s="2">
        <v>3</v>
      </c>
      <c r="P402" s="2">
        <v>0.48</v>
      </c>
      <c r="Q402" s="2">
        <v>18.3</v>
      </c>
      <c r="R402" s="2">
        <v>0</v>
      </c>
      <c r="S402" s="2">
        <v>-8</v>
      </c>
      <c r="T402" s="2">
        <v>-0.5</v>
      </c>
      <c r="U402" s="5">
        <v>-19</v>
      </c>
      <c r="V402" s="51">
        <f t="shared" si="31"/>
        <v>0.74483231707317077</v>
      </c>
      <c r="W402" s="51">
        <f t="shared" si="32"/>
        <v>-4</v>
      </c>
      <c r="X402" s="51">
        <f t="shared" si="33"/>
        <v>-2.9793292682926831</v>
      </c>
      <c r="Y402" s="49">
        <f t="shared" si="34"/>
        <v>3.1391999999999998</v>
      </c>
      <c r="Z402" s="9">
        <f t="shared" si="35"/>
        <v>7.9935365853658347E-2</v>
      </c>
    </row>
    <row r="403" spans="1:26" ht="15" x14ac:dyDescent="0.2">
      <c r="A403" s="2" t="s">
        <v>693</v>
      </c>
      <c r="B403" s="2" t="s">
        <v>36</v>
      </c>
      <c r="C403" s="2">
        <v>25</v>
      </c>
      <c r="D403" s="2">
        <v>16</v>
      </c>
      <c r="E403" s="2">
        <v>13</v>
      </c>
      <c r="F403" s="2">
        <v>0.318</v>
      </c>
      <c r="G403" s="2">
        <v>0.182</v>
      </c>
      <c r="H403" s="2">
        <v>0.313</v>
      </c>
      <c r="I403" s="2">
        <v>1.9</v>
      </c>
      <c r="J403" s="2">
        <v>1.1000000000000001</v>
      </c>
      <c r="K403" s="2">
        <v>0.6</v>
      </c>
      <c r="L403" s="2">
        <v>0.1</v>
      </c>
      <c r="M403" s="2">
        <v>0.6</v>
      </c>
      <c r="N403" s="2">
        <v>0.9</v>
      </c>
      <c r="O403" s="2">
        <v>2.2999999999999998</v>
      </c>
      <c r="P403" s="2">
        <v>0.36199999999999999</v>
      </c>
      <c r="Q403" s="2">
        <v>13.1</v>
      </c>
      <c r="R403" s="2">
        <v>-0.1</v>
      </c>
      <c r="S403" s="2">
        <v>-4.5</v>
      </c>
      <c r="T403" s="2">
        <v>-0.1</v>
      </c>
      <c r="U403" s="5">
        <v>-28</v>
      </c>
      <c r="V403" s="51">
        <f t="shared" si="31"/>
        <v>0.17306910569105688</v>
      </c>
      <c r="W403" s="51">
        <f t="shared" si="32"/>
        <v>-5.6800000000000006</v>
      </c>
      <c r="X403" s="51">
        <f t="shared" si="33"/>
        <v>-0.98303252032520316</v>
      </c>
      <c r="Y403" s="49">
        <f t="shared" si="34"/>
        <v>3.4320639999999996</v>
      </c>
      <c r="Z403" s="9">
        <f t="shared" si="35"/>
        <v>1.2245157398373983</v>
      </c>
    </row>
    <row r="404" spans="1:26" ht="15" x14ac:dyDescent="0.2">
      <c r="A404" s="2" t="s">
        <v>733</v>
      </c>
      <c r="B404" s="2" t="s">
        <v>27</v>
      </c>
      <c r="C404" s="2">
        <v>38</v>
      </c>
      <c r="D404" s="2">
        <v>10</v>
      </c>
      <c r="E404" s="2">
        <v>9.3000000000000007</v>
      </c>
      <c r="F404" s="2">
        <v>0.36699999999999999</v>
      </c>
      <c r="G404" s="2">
        <v>0.28599999999999998</v>
      </c>
      <c r="H404" s="2">
        <v>0.25</v>
      </c>
      <c r="I404" s="2">
        <v>2.2999999999999998</v>
      </c>
      <c r="J404" s="2">
        <v>0.3</v>
      </c>
      <c r="K404" s="2">
        <v>0.3</v>
      </c>
      <c r="L404" s="2">
        <v>0.4</v>
      </c>
      <c r="M404" s="2">
        <v>0.6</v>
      </c>
      <c r="N404" s="2">
        <v>1.2</v>
      </c>
      <c r="O404" s="2">
        <v>2.7</v>
      </c>
      <c r="P404" s="2">
        <v>0.42499999999999999</v>
      </c>
      <c r="Q404" s="2">
        <v>18.5</v>
      </c>
      <c r="R404" s="2">
        <v>-0.1</v>
      </c>
      <c r="S404" s="2">
        <v>-6.1</v>
      </c>
      <c r="T404" s="2">
        <v>-0.1</v>
      </c>
      <c r="U404" s="5">
        <v>-26</v>
      </c>
      <c r="V404" s="51">
        <f t="shared" si="31"/>
        <v>0.1661051829268293</v>
      </c>
      <c r="W404" s="51">
        <f t="shared" si="32"/>
        <v>-5.28</v>
      </c>
      <c r="X404" s="51">
        <f t="shared" si="33"/>
        <v>-0.87703536585365871</v>
      </c>
      <c r="Y404" s="49">
        <f t="shared" si="34"/>
        <v>1.8629999999999998</v>
      </c>
      <c r="Z404" s="9">
        <f t="shared" si="35"/>
        <v>0.49298231707317053</v>
      </c>
    </row>
    <row r="405" spans="1:26" ht="15" x14ac:dyDescent="0.2">
      <c r="A405" s="2" t="s">
        <v>752</v>
      </c>
      <c r="B405" s="2" t="s">
        <v>39</v>
      </c>
      <c r="C405" s="2">
        <v>21</v>
      </c>
      <c r="D405" s="2">
        <v>9</v>
      </c>
      <c r="E405" s="2">
        <v>9.6</v>
      </c>
      <c r="F405" s="2">
        <v>0.23100000000000001</v>
      </c>
      <c r="G405" s="2"/>
      <c r="H405" s="2">
        <v>0.58299999999999996</v>
      </c>
      <c r="I405" s="2">
        <v>0.4</v>
      </c>
      <c r="J405" s="2">
        <v>0.3</v>
      </c>
      <c r="K405" s="2">
        <v>0.3</v>
      </c>
      <c r="L405" s="2">
        <v>0</v>
      </c>
      <c r="M405" s="2">
        <v>0.3</v>
      </c>
      <c r="N405" s="2">
        <v>0.7</v>
      </c>
      <c r="O405" s="2">
        <v>2.2000000000000002</v>
      </c>
      <c r="P405" s="2">
        <v>0.42399999999999999</v>
      </c>
      <c r="Q405" s="2">
        <v>13.7</v>
      </c>
      <c r="R405" s="2">
        <v>-0.1</v>
      </c>
      <c r="S405" s="2">
        <v>-7.9</v>
      </c>
      <c r="T405" s="2">
        <v>-0.1</v>
      </c>
      <c r="U405" s="5">
        <v>-24</v>
      </c>
      <c r="V405" s="51">
        <f t="shared" si="31"/>
        <v>6.3153658536585361E-2</v>
      </c>
      <c r="W405" s="51">
        <f t="shared" si="32"/>
        <v>-4.8800000000000008</v>
      </c>
      <c r="X405" s="51">
        <f t="shared" si="33"/>
        <v>-0.30818985365853663</v>
      </c>
      <c r="Y405" s="49">
        <f t="shared" si="34"/>
        <v>0.63460800000000006</v>
      </c>
      <c r="Z405" s="9">
        <f t="shared" si="35"/>
        <v>0.16320907317073172</v>
      </c>
    </row>
    <row r="406" spans="1:26" ht="15" x14ac:dyDescent="0.2">
      <c r="A406" s="2" t="s">
        <v>768</v>
      </c>
      <c r="B406" s="2" t="s">
        <v>19</v>
      </c>
      <c r="C406" s="2">
        <v>39</v>
      </c>
      <c r="D406" s="2">
        <v>6</v>
      </c>
      <c r="E406" s="2">
        <v>6</v>
      </c>
      <c r="F406" s="2">
        <v>0.27300000000000002</v>
      </c>
      <c r="G406" s="2">
        <v>0.5</v>
      </c>
      <c r="H406" s="2">
        <v>1</v>
      </c>
      <c r="I406" s="2">
        <v>0.5</v>
      </c>
      <c r="J406" s="2">
        <v>0.3</v>
      </c>
      <c r="K406" s="2">
        <v>0.5</v>
      </c>
      <c r="L406" s="2">
        <v>0.2</v>
      </c>
      <c r="M406" s="2">
        <v>0.8</v>
      </c>
      <c r="N406" s="2">
        <v>0.8</v>
      </c>
      <c r="O406" s="2">
        <v>1.5</v>
      </c>
      <c r="P406" s="2">
        <v>0.379</v>
      </c>
      <c r="Q406" s="2">
        <v>20.6</v>
      </c>
      <c r="R406" s="2">
        <v>-0.1</v>
      </c>
      <c r="S406" s="2">
        <v>-8.5</v>
      </c>
      <c r="T406" s="2">
        <v>-0.1</v>
      </c>
      <c r="U406" s="5">
        <v>-41</v>
      </c>
      <c r="V406" s="51">
        <f t="shared" si="31"/>
        <v>7.3481707317073167E-2</v>
      </c>
      <c r="W406" s="51">
        <f t="shared" si="32"/>
        <v>-8.2800000000000011</v>
      </c>
      <c r="X406" s="51">
        <f t="shared" si="33"/>
        <v>-0.60842853658536589</v>
      </c>
      <c r="Y406" s="49">
        <f t="shared" si="34"/>
        <v>0.50844</v>
      </c>
      <c r="Z406" s="9">
        <f t="shared" si="35"/>
        <v>-4.9994268292682942E-2</v>
      </c>
    </row>
    <row r="407" spans="1:26" ht="15" x14ac:dyDescent="0.2">
      <c r="A407" s="2" t="s">
        <v>653</v>
      </c>
      <c r="B407" s="2" t="s">
        <v>25</v>
      </c>
      <c r="C407" s="2">
        <v>50</v>
      </c>
      <c r="D407" s="2">
        <v>18</v>
      </c>
      <c r="E407" s="2">
        <v>3.6</v>
      </c>
      <c r="F407" s="2">
        <v>0.214</v>
      </c>
      <c r="G407" s="2"/>
      <c r="H407" s="2">
        <v>0.8</v>
      </c>
      <c r="I407" s="2">
        <v>0.4</v>
      </c>
      <c r="J407" s="2">
        <v>0.1</v>
      </c>
      <c r="K407" s="2">
        <v>0.1</v>
      </c>
      <c r="L407" s="2">
        <v>0.1</v>
      </c>
      <c r="M407" s="2">
        <v>0.2</v>
      </c>
      <c r="N407" s="2">
        <v>0.4</v>
      </c>
      <c r="O407" s="2">
        <v>0.6</v>
      </c>
      <c r="P407" s="2">
        <v>0.309</v>
      </c>
      <c r="Q407" s="2">
        <v>13.5</v>
      </c>
      <c r="R407" s="2">
        <v>-0.1</v>
      </c>
      <c r="S407" s="2">
        <v>-7.7</v>
      </c>
      <c r="T407" s="2">
        <v>-0.1</v>
      </c>
      <c r="U407" s="5">
        <v>-31</v>
      </c>
      <c r="V407" s="51">
        <f t="shared" si="31"/>
        <v>0.11112804878048779</v>
      </c>
      <c r="W407" s="51">
        <f t="shared" si="32"/>
        <v>-6.28</v>
      </c>
      <c r="X407" s="51">
        <f t="shared" si="33"/>
        <v>-0.69788414634146334</v>
      </c>
      <c r="Y407" s="49">
        <f t="shared" si="34"/>
        <v>0.58708800000000005</v>
      </c>
      <c r="Z407" s="9">
        <f t="shared" si="35"/>
        <v>-5.5398073170731643E-2</v>
      </c>
    </row>
    <row r="408" spans="1:26" ht="15" x14ac:dyDescent="0.2">
      <c r="A408" s="2" t="s">
        <v>373</v>
      </c>
      <c r="B408" s="2" t="s">
        <v>39</v>
      </c>
      <c r="C408" s="2">
        <v>21</v>
      </c>
      <c r="D408" s="2">
        <v>1</v>
      </c>
      <c r="E408" s="2">
        <v>14</v>
      </c>
      <c r="F408" s="2">
        <v>0.33300000000000002</v>
      </c>
      <c r="G408" s="2"/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1</v>
      </c>
      <c r="O408" s="2">
        <v>2</v>
      </c>
      <c r="P408" s="2">
        <v>0.25800000000000001</v>
      </c>
      <c r="Q408" s="2">
        <v>15.5</v>
      </c>
      <c r="R408" s="2">
        <v>-0.1</v>
      </c>
      <c r="S408" s="2">
        <v>-16.8</v>
      </c>
      <c r="T408" s="2">
        <v>-0.1</v>
      </c>
      <c r="U408" s="5">
        <v>-78</v>
      </c>
      <c r="V408" s="51">
        <f t="shared" si="31"/>
        <v>1.1577743902439024E-2</v>
      </c>
      <c r="W408" s="51">
        <f t="shared" si="32"/>
        <v>-15.680000000000001</v>
      </c>
      <c r="X408" s="51">
        <f t="shared" si="33"/>
        <v>-0.18153902439024391</v>
      </c>
      <c r="Y408" s="49">
        <f t="shared" si="34"/>
        <v>-5.9359999999999996E-2</v>
      </c>
      <c r="Z408" s="9">
        <f t="shared" si="35"/>
        <v>-0.12044951219512195</v>
      </c>
    </row>
    <row r="409" spans="1:26" ht="15" x14ac:dyDescent="0.2">
      <c r="A409" s="2" t="s">
        <v>732</v>
      </c>
      <c r="B409" s="2" t="s">
        <v>26</v>
      </c>
      <c r="C409" s="2">
        <v>38</v>
      </c>
      <c r="D409" s="2">
        <v>4</v>
      </c>
      <c r="E409" s="2">
        <v>7.3</v>
      </c>
      <c r="F409" s="2">
        <v>0.25</v>
      </c>
      <c r="G409" s="2">
        <v>0</v>
      </c>
      <c r="H409" s="2"/>
      <c r="I409" s="2">
        <v>1.5</v>
      </c>
      <c r="J409" s="2">
        <v>0</v>
      </c>
      <c r="K409" s="2">
        <v>0.3</v>
      </c>
      <c r="L409" s="2">
        <v>0</v>
      </c>
      <c r="M409" s="2">
        <v>0.3</v>
      </c>
      <c r="N409" s="2">
        <v>1.5</v>
      </c>
      <c r="O409" s="2">
        <v>1.5</v>
      </c>
      <c r="P409" s="2">
        <v>0.25</v>
      </c>
      <c r="Q409" s="2">
        <v>20.6</v>
      </c>
      <c r="R409" s="2">
        <v>-0.1</v>
      </c>
      <c r="S409" s="2">
        <v>-16.3</v>
      </c>
      <c r="T409" s="2">
        <v>-0.1</v>
      </c>
      <c r="U409" s="5">
        <v>-45</v>
      </c>
      <c r="V409" s="51">
        <f t="shared" si="31"/>
        <v>5.8073577235772347E-2</v>
      </c>
      <c r="W409" s="51">
        <f t="shared" si="32"/>
        <v>-9.08</v>
      </c>
      <c r="X409" s="51">
        <f t="shared" si="33"/>
        <v>-0.52730808130081297</v>
      </c>
      <c r="Y409" s="49">
        <f t="shared" si="34"/>
        <v>0.20399999999999999</v>
      </c>
      <c r="Z409" s="9">
        <f t="shared" si="35"/>
        <v>-0.16165404065040651</v>
      </c>
    </row>
    <row r="410" spans="1:26" ht="15" x14ac:dyDescent="0.2">
      <c r="A410" s="2" t="s">
        <v>739</v>
      </c>
      <c r="B410" s="2" t="s">
        <v>21</v>
      </c>
      <c r="C410" s="2">
        <v>37</v>
      </c>
      <c r="D410" s="2">
        <v>4</v>
      </c>
      <c r="E410" s="2">
        <v>5.5</v>
      </c>
      <c r="F410" s="2">
        <v>0.16700000000000001</v>
      </c>
      <c r="G410" s="2">
        <v>0.16700000000000001</v>
      </c>
      <c r="H410" s="2"/>
      <c r="I410" s="2">
        <v>0.5</v>
      </c>
      <c r="J410" s="2">
        <v>0.3</v>
      </c>
      <c r="K410" s="2">
        <v>0</v>
      </c>
      <c r="L410" s="2">
        <v>0</v>
      </c>
      <c r="M410" s="2">
        <v>0.3</v>
      </c>
      <c r="N410" s="2">
        <v>0.8</v>
      </c>
      <c r="O410" s="2">
        <v>0.8</v>
      </c>
      <c r="P410" s="2">
        <v>0.25</v>
      </c>
      <c r="Q410" s="2">
        <v>15</v>
      </c>
      <c r="R410" s="2">
        <v>-0.1</v>
      </c>
      <c r="S410" s="2">
        <v>-11.5</v>
      </c>
      <c r="T410" s="2">
        <v>-0.1</v>
      </c>
      <c r="U410" s="5">
        <v>-60</v>
      </c>
      <c r="V410" s="51">
        <f t="shared" si="31"/>
        <v>3.1021341463414637E-2</v>
      </c>
      <c r="W410" s="51">
        <f t="shared" si="32"/>
        <v>-12.08</v>
      </c>
      <c r="X410" s="51">
        <f t="shared" si="33"/>
        <v>-0.37473780487804881</v>
      </c>
      <c r="Y410" s="49">
        <f t="shared" si="34"/>
        <v>2.3999999999999987E-2</v>
      </c>
      <c r="Z410" s="9">
        <f t="shared" si="35"/>
        <v>-0.17536890243902442</v>
      </c>
    </row>
    <row r="411" spans="1:26" ht="15" x14ac:dyDescent="0.2">
      <c r="A411" s="2" t="s">
        <v>318</v>
      </c>
      <c r="B411" s="2" t="s">
        <v>44</v>
      </c>
      <c r="C411" s="2">
        <v>45</v>
      </c>
      <c r="D411" s="2">
        <v>5</v>
      </c>
      <c r="E411" s="2">
        <v>8.6</v>
      </c>
      <c r="F411" s="2">
        <v>0.14299999999999999</v>
      </c>
      <c r="G411" s="2">
        <v>0</v>
      </c>
      <c r="H411" s="2"/>
      <c r="I411" s="2">
        <v>0.2</v>
      </c>
      <c r="J411" s="2">
        <v>0.4</v>
      </c>
      <c r="K411" s="2">
        <v>0.2</v>
      </c>
      <c r="L411" s="2">
        <v>0</v>
      </c>
      <c r="M411" s="2">
        <v>0.2</v>
      </c>
      <c r="N411" s="2">
        <v>1.6</v>
      </c>
      <c r="O411" s="2">
        <v>0.4</v>
      </c>
      <c r="P411" s="2">
        <v>0.14299999999999999</v>
      </c>
      <c r="Q411" s="2">
        <v>8.5</v>
      </c>
      <c r="R411" s="2">
        <v>-0.1</v>
      </c>
      <c r="S411" s="2">
        <v>-9.9</v>
      </c>
      <c r="T411" s="2">
        <v>-0.1</v>
      </c>
      <c r="U411" s="5">
        <v>-71</v>
      </c>
      <c r="V411" s="51">
        <f t="shared" si="31"/>
        <v>4.1787347560975609E-2</v>
      </c>
      <c r="W411" s="51">
        <f t="shared" si="32"/>
        <v>-14.280000000000001</v>
      </c>
      <c r="X411" s="51">
        <f t="shared" si="33"/>
        <v>-0.59672332317073173</v>
      </c>
      <c r="Y411" s="49">
        <f t="shared" si="34"/>
        <v>-6.0559999999999947E-2</v>
      </c>
      <c r="Z411" s="9">
        <f t="shared" si="35"/>
        <v>-0.32864166158536584</v>
      </c>
    </row>
    <row r="412" spans="1:26" ht="15" x14ac:dyDescent="0.2">
      <c r="A412" s="2" t="s">
        <v>109</v>
      </c>
      <c r="B412" s="2" t="s">
        <v>35</v>
      </c>
      <c r="C412" s="2">
        <v>49</v>
      </c>
      <c r="D412" s="2">
        <v>8</v>
      </c>
      <c r="E412" s="2">
        <v>2.9</v>
      </c>
      <c r="F412" s="2">
        <v>0.33300000000000002</v>
      </c>
      <c r="G412" s="2">
        <v>0.66700000000000004</v>
      </c>
      <c r="H412" s="2"/>
      <c r="I412" s="2">
        <v>0.3</v>
      </c>
      <c r="J412" s="2">
        <v>0</v>
      </c>
      <c r="K412" s="2">
        <v>0</v>
      </c>
      <c r="L412" s="2">
        <v>0.1</v>
      </c>
      <c r="M412" s="2">
        <v>0.5</v>
      </c>
      <c r="N412" s="2">
        <v>0.4</v>
      </c>
      <c r="O412" s="2">
        <v>1.3</v>
      </c>
      <c r="P412" s="2">
        <v>0.41699999999999998</v>
      </c>
      <c r="Q412" s="2">
        <v>31.5</v>
      </c>
      <c r="R412" s="2">
        <v>-0.1</v>
      </c>
      <c r="S412" s="2">
        <v>-18.899999999999999</v>
      </c>
      <c r="T412" s="2">
        <v>-0.1</v>
      </c>
      <c r="U412" s="5">
        <v>-48</v>
      </c>
      <c r="V412" s="51">
        <f t="shared" si="31"/>
        <v>9.0978658536585363E-2</v>
      </c>
      <c r="W412" s="51">
        <f t="shared" si="32"/>
        <v>-9.6800000000000015</v>
      </c>
      <c r="X412" s="51">
        <f t="shared" si="33"/>
        <v>-0.8806734146341465</v>
      </c>
      <c r="Y412" s="49">
        <f t="shared" si="34"/>
        <v>9.667200000000005E-2</v>
      </c>
      <c r="Z412" s="9">
        <f t="shared" si="35"/>
        <v>-0.3920007073170732</v>
      </c>
    </row>
    <row r="413" spans="1:26" ht="15" x14ac:dyDescent="0.2">
      <c r="A413" s="2" t="s">
        <v>777</v>
      </c>
      <c r="B413" s="2" t="s">
        <v>42</v>
      </c>
      <c r="C413" s="2">
        <v>46</v>
      </c>
      <c r="D413" s="2">
        <v>5</v>
      </c>
      <c r="E413" s="2">
        <v>8.6</v>
      </c>
      <c r="F413" s="2">
        <v>0.2</v>
      </c>
      <c r="G413" s="2">
        <v>0.14299999999999999</v>
      </c>
      <c r="H413" s="2">
        <v>0.66700000000000004</v>
      </c>
      <c r="I413" s="2">
        <v>0.8</v>
      </c>
      <c r="J413" s="2">
        <v>0.4</v>
      </c>
      <c r="K413" s="2">
        <v>0</v>
      </c>
      <c r="L413" s="2">
        <v>0</v>
      </c>
      <c r="M413" s="2">
        <v>0.4</v>
      </c>
      <c r="N413" s="2">
        <v>2.2000000000000002</v>
      </c>
      <c r="O413" s="2">
        <v>2.2000000000000002</v>
      </c>
      <c r="P413" s="2">
        <v>0.312</v>
      </c>
      <c r="Q413" s="2">
        <v>20.7</v>
      </c>
      <c r="R413" s="2">
        <v>-0.1</v>
      </c>
      <c r="S413" s="2">
        <v>-11.1</v>
      </c>
      <c r="T413" s="2">
        <v>-0.1</v>
      </c>
      <c r="U413" s="5">
        <v>-38</v>
      </c>
      <c r="V413" s="51">
        <f t="shared" si="31"/>
        <v>0.10402591463414633</v>
      </c>
      <c r="W413" s="51">
        <f t="shared" si="32"/>
        <v>-7.6800000000000006</v>
      </c>
      <c r="X413" s="51">
        <f t="shared" si="33"/>
        <v>-0.79891902439024387</v>
      </c>
      <c r="Y413" s="49">
        <f t="shared" si="34"/>
        <v>-7.0720000000000033E-2</v>
      </c>
      <c r="Z413" s="9">
        <f t="shared" si="35"/>
        <v>-0.43481951219512194</v>
      </c>
    </row>
    <row r="414" spans="1:26" ht="15" x14ac:dyDescent="0.2">
      <c r="A414" s="2" t="s">
        <v>748</v>
      </c>
      <c r="B414" s="2" t="s">
        <v>46</v>
      </c>
      <c r="C414" s="2">
        <v>18</v>
      </c>
      <c r="D414" s="2">
        <v>9</v>
      </c>
      <c r="E414" s="2">
        <v>7.9</v>
      </c>
      <c r="F414" s="2">
        <v>0.42099999999999999</v>
      </c>
      <c r="G414" s="2">
        <v>0</v>
      </c>
      <c r="H414" s="2">
        <v>0.5</v>
      </c>
      <c r="I414" s="2">
        <v>2</v>
      </c>
      <c r="J414" s="2">
        <v>0.2</v>
      </c>
      <c r="K414" s="2">
        <v>0.1</v>
      </c>
      <c r="L414" s="2">
        <v>0</v>
      </c>
      <c r="M414" s="2">
        <v>0.9</v>
      </c>
      <c r="N414" s="2">
        <v>0.8</v>
      </c>
      <c r="O414" s="2">
        <v>1.9</v>
      </c>
      <c r="P414" s="2">
        <v>0.42799999999999999</v>
      </c>
      <c r="Q414" s="2">
        <v>17.100000000000001</v>
      </c>
      <c r="R414" s="2">
        <v>-0.1</v>
      </c>
      <c r="S414" s="2">
        <v>-11.3</v>
      </c>
      <c r="T414" s="2">
        <v>-0.2</v>
      </c>
      <c r="U414" s="5">
        <v>-35</v>
      </c>
      <c r="V414" s="51">
        <f t="shared" si="31"/>
        <v>5.560106707317073E-2</v>
      </c>
      <c r="W414" s="51">
        <f t="shared" si="32"/>
        <v>-7.12</v>
      </c>
      <c r="X414" s="51">
        <f t="shared" si="33"/>
        <v>-0.39587959756097563</v>
      </c>
      <c r="Y414" s="49">
        <f t="shared" si="34"/>
        <v>0.76075199999999998</v>
      </c>
      <c r="Z414" s="9">
        <f t="shared" si="35"/>
        <v>0.18243620121951218</v>
      </c>
    </row>
    <row r="415" spans="1:26" ht="15" x14ac:dyDescent="0.2">
      <c r="A415" s="2" t="s">
        <v>78</v>
      </c>
      <c r="B415" s="2" t="s">
        <v>21</v>
      </c>
      <c r="C415" s="2">
        <v>37</v>
      </c>
      <c r="D415" s="2">
        <v>24</v>
      </c>
      <c r="E415" s="2">
        <v>21</v>
      </c>
      <c r="F415" s="2">
        <v>0.434</v>
      </c>
      <c r="G415" s="2">
        <v>0.23499999999999999</v>
      </c>
      <c r="H415" s="2">
        <v>0.76900000000000002</v>
      </c>
      <c r="I415" s="2">
        <v>3.7</v>
      </c>
      <c r="J415" s="2">
        <v>1.3</v>
      </c>
      <c r="K415" s="2">
        <v>0.6</v>
      </c>
      <c r="L415" s="2">
        <v>0.5</v>
      </c>
      <c r="M415" s="2">
        <v>1.5</v>
      </c>
      <c r="N415" s="2">
        <v>2.8</v>
      </c>
      <c r="O415" s="2">
        <v>8.8000000000000007</v>
      </c>
      <c r="P415" s="2">
        <v>0.47399999999999998</v>
      </c>
      <c r="Q415" s="2">
        <v>24.2</v>
      </c>
      <c r="R415" s="2">
        <v>-0.1</v>
      </c>
      <c r="S415" s="2">
        <v>-4.7</v>
      </c>
      <c r="T415" s="2">
        <v>-0.3</v>
      </c>
      <c r="U415" s="5">
        <v>-17</v>
      </c>
      <c r="V415" s="51">
        <f t="shared" si="31"/>
        <v>1.146548780487805</v>
      </c>
      <c r="W415" s="51">
        <f t="shared" si="32"/>
        <v>-3.5600000000000005</v>
      </c>
      <c r="X415" s="51">
        <f t="shared" si="33"/>
        <v>-4.0817136585365859</v>
      </c>
      <c r="Y415" s="49">
        <f t="shared" si="34"/>
        <v>9.1787519999999994</v>
      </c>
      <c r="Z415" s="9">
        <f t="shared" si="35"/>
        <v>2.5485191707317068</v>
      </c>
    </row>
    <row r="416" spans="1:26" ht="15" x14ac:dyDescent="0.2">
      <c r="A416" s="2" t="s">
        <v>756</v>
      </c>
      <c r="B416" s="2" t="s">
        <v>34</v>
      </c>
      <c r="C416" s="2">
        <v>56</v>
      </c>
      <c r="D416" s="2">
        <v>28</v>
      </c>
      <c r="E416" s="2">
        <v>9.4</v>
      </c>
      <c r="F416" s="2">
        <v>0.34699999999999998</v>
      </c>
      <c r="G416" s="2">
        <v>0.23799999999999999</v>
      </c>
      <c r="H416" s="2">
        <v>0.68</v>
      </c>
      <c r="I416" s="2">
        <v>1.4</v>
      </c>
      <c r="J416" s="2">
        <v>0.4</v>
      </c>
      <c r="K416" s="2">
        <v>0.3</v>
      </c>
      <c r="L416" s="2">
        <v>0.1</v>
      </c>
      <c r="M416" s="2">
        <v>0.7</v>
      </c>
      <c r="N416" s="2">
        <v>1.2</v>
      </c>
      <c r="O416" s="2">
        <v>2.6</v>
      </c>
      <c r="P416" s="2">
        <v>0.43</v>
      </c>
      <c r="Q416" s="2">
        <v>17.399999999999999</v>
      </c>
      <c r="R416" s="2">
        <v>-0.1</v>
      </c>
      <c r="S416" s="2">
        <v>-7.3</v>
      </c>
      <c r="T416" s="2">
        <v>-0.3</v>
      </c>
      <c r="U416" s="5">
        <v>-22</v>
      </c>
      <c r="V416" s="51">
        <f t="shared" si="31"/>
        <v>0.65158048780487787</v>
      </c>
      <c r="W416" s="51">
        <f t="shared" si="32"/>
        <v>-4.5600000000000005</v>
      </c>
      <c r="X416" s="51">
        <f t="shared" si="33"/>
        <v>-2.9712070243902433</v>
      </c>
      <c r="Y416" s="49">
        <f t="shared" si="34"/>
        <v>3.0217600000000004</v>
      </c>
      <c r="Z416" s="9">
        <f t="shared" si="35"/>
        <v>2.5276487804878567E-2</v>
      </c>
    </row>
    <row r="417" spans="1:26" ht="15" x14ac:dyDescent="0.2">
      <c r="A417" s="2" t="s">
        <v>665</v>
      </c>
      <c r="B417" s="2" t="s">
        <v>31</v>
      </c>
      <c r="C417" s="2">
        <v>38</v>
      </c>
      <c r="D417" s="2">
        <v>50</v>
      </c>
      <c r="E417" s="2">
        <v>16.600000000000001</v>
      </c>
      <c r="F417" s="2">
        <v>0.36099999999999999</v>
      </c>
      <c r="G417" s="2">
        <v>0.311</v>
      </c>
      <c r="H417" s="2">
        <v>0.73299999999999998</v>
      </c>
      <c r="I417" s="2">
        <v>2.2000000000000002</v>
      </c>
      <c r="J417" s="2">
        <v>1</v>
      </c>
      <c r="K417" s="2">
        <v>0.2</v>
      </c>
      <c r="L417" s="2">
        <v>0.2</v>
      </c>
      <c r="M417" s="2">
        <v>1.2</v>
      </c>
      <c r="N417" s="2">
        <v>1.6</v>
      </c>
      <c r="O417" s="2">
        <v>6.2</v>
      </c>
      <c r="P417" s="2">
        <v>0.46800000000000003</v>
      </c>
      <c r="Q417" s="2">
        <v>21.3</v>
      </c>
      <c r="R417" s="2">
        <v>-0.1</v>
      </c>
      <c r="S417" s="2">
        <v>-4.3</v>
      </c>
      <c r="T417" s="2">
        <v>-0.5</v>
      </c>
      <c r="U417" s="5">
        <v>-18</v>
      </c>
      <c r="V417" s="51">
        <f t="shared" si="31"/>
        <v>1.7068140243902441</v>
      </c>
      <c r="W417" s="51">
        <f t="shared" si="32"/>
        <v>-3.8400000000000003</v>
      </c>
      <c r="X417" s="51">
        <f t="shared" si="33"/>
        <v>-6.5541658536585379</v>
      </c>
      <c r="Y417" s="49">
        <f t="shared" si="34"/>
        <v>10.883200000000002</v>
      </c>
      <c r="Z417" s="9">
        <f t="shared" si="35"/>
        <v>2.1645170731707322</v>
      </c>
    </row>
    <row r="418" spans="1:26" ht="15" x14ac:dyDescent="0.2">
      <c r="A418" s="2" t="s">
        <v>750</v>
      </c>
      <c r="B418" s="2" t="s">
        <v>36</v>
      </c>
      <c r="C418" s="2">
        <v>25</v>
      </c>
      <c r="D418" s="2">
        <v>52</v>
      </c>
      <c r="E418" s="2">
        <v>18.3</v>
      </c>
      <c r="F418" s="2">
        <v>0.38600000000000001</v>
      </c>
      <c r="G418" s="2">
        <v>0.34699999999999998</v>
      </c>
      <c r="H418" s="2">
        <v>0.82399999999999995</v>
      </c>
      <c r="I418" s="2">
        <v>1.5</v>
      </c>
      <c r="J418" s="2">
        <v>1.3</v>
      </c>
      <c r="K418" s="2">
        <v>0.5</v>
      </c>
      <c r="L418" s="2">
        <v>0.1</v>
      </c>
      <c r="M418" s="2">
        <v>0.9</v>
      </c>
      <c r="N418" s="2">
        <v>1.6</v>
      </c>
      <c r="O418" s="2">
        <v>5.9</v>
      </c>
      <c r="P418" s="2">
        <v>0.47699999999999998</v>
      </c>
      <c r="Q418" s="2">
        <v>17.600000000000001</v>
      </c>
      <c r="R418" s="2">
        <v>-0.1</v>
      </c>
      <c r="S418" s="2">
        <v>-4.9000000000000004</v>
      </c>
      <c r="T418" s="2">
        <v>-0.7</v>
      </c>
      <c r="U418" s="5">
        <v>-18</v>
      </c>
      <c r="V418" s="51">
        <f t="shared" si="31"/>
        <v>1.0637804878048784</v>
      </c>
      <c r="W418" s="51">
        <f t="shared" si="32"/>
        <v>-3.92</v>
      </c>
      <c r="X418" s="51">
        <f t="shared" si="33"/>
        <v>-4.1700195121951236</v>
      </c>
      <c r="Y418" s="49">
        <f t="shared" si="34"/>
        <v>12.197744</v>
      </c>
      <c r="Z418" s="9">
        <f t="shared" si="35"/>
        <v>4.0138622439024383</v>
      </c>
    </row>
    <row r="419" spans="1:26" ht="15" x14ac:dyDescent="0.2">
      <c r="A419" s="2" t="s">
        <v>167</v>
      </c>
      <c r="B419" s="2" t="s">
        <v>26</v>
      </c>
      <c r="C419" s="2">
        <v>38</v>
      </c>
      <c r="D419" s="2">
        <v>82</v>
      </c>
      <c r="E419" s="2">
        <v>22.2</v>
      </c>
      <c r="F419" s="2">
        <v>0.34899999999999998</v>
      </c>
      <c r="G419" s="2">
        <v>0.314</v>
      </c>
      <c r="H419" s="2">
        <v>0.625</v>
      </c>
      <c r="I419" s="2">
        <v>1.6</v>
      </c>
      <c r="J419" s="2">
        <v>2.4</v>
      </c>
      <c r="K419" s="2">
        <v>0.5</v>
      </c>
      <c r="L419" s="2">
        <v>0.2</v>
      </c>
      <c r="M419" s="2">
        <v>1.4</v>
      </c>
      <c r="N419" s="2">
        <v>1.8</v>
      </c>
      <c r="O419" s="2">
        <v>4.8</v>
      </c>
      <c r="P419" s="2">
        <v>0.45700000000000002</v>
      </c>
      <c r="Q419" s="2">
        <v>13.8</v>
      </c>
      <c r="R419" s="2">
        <v>-0.1</v>
      </c>
      <c r="S419" s="2">
        <v>-3.8</v>
      </c>
      <c r="T419" s="2">
        <v>-0.8</v>
      </c>
      <c r="U419" s="5">
        <v>-19</v>
      </c>
      <c r="V419" s="51">
        <f t="shared" si="31"/>
        <v>2.4253500000000003</v>
      </c>
      <c r="W419" s="51">
        <f t="shared" si="32"/>
        <v>-4.16</v>
      </c>
      <c r="X419" s="51">
        <f t="shared" si="33"/>
        <v>-10.089456000000002</v>
      </c>
      <c r="Y419" s="49">
        <f t="shared" si="34"/>
        <v>21.692607999999996</v>
      </c>
      <c r="Z419" s="9">
        <f t="shared" si="35"/>
        <v>5.8015759999999972</v>
      </c>
    </row>
    <row r="420" spans="1:26" ht="15" x14ac:dyDescent="0.2">
      <c r="A420" s="2" t="s">
        <v>458</v>
      </c>
      <c r="B420" s="2" t="s">
        <v>39</v>
      </c>
      <c r="C420" s="2">
        <v>21</v>
      </c>
      <c r="D420" s="2">
        <v>2</v>
      </c>
      <c r="E420" s="2">
        <v>37</v>
      </c>
      <c r="F420" s="2">
        <v>0.3</v>
      </c>
      <c r="G420" s="2">
        <v>0.2</v>
      </c>
      <c r="H420" s="2">
        <v>0.4</v>
      </c>
      <c r="I420" s="2">
        <v>4.5</v>
      </c>
      <c r="J420" s="2">
        <v>4</v>
      </c>
      <c r="K420" s="2">
        <v>1.5</v>
      </c>
      <c r="L420" s="2">
        <v>0</v>
      </c>
      <c r="M420" s="2">
        <v>3</v>
      </c>
      <c r="N420" s="2">
        <v>2</v>
      </c>
      <c r="O420" s="2">
        <v>11</v>
      </c>
      <c r="P420" s="2">
        <v>0.34200000000000003</v>
      </c>
      <c r="Q420" s="2">
        <v>23</v>
      </c>
      <c r="R420" s="2">
        <v>-0.2</v>
      </c>
      <c r="S420" s="2">
        <v>-8.5</v>
      </c>
      <c r="T420" s="2">
        <v>-0.1</v>
      </c>
      <c r="U420" s="5">
        <v>-40</v>
      </c>
      <c r="V420" s="51">
        <f t="shared" si="31"/>
        <v>9.080792682926829E-2</v>
      </c>
      <c r="W420" s="51">
        <f t="shared" si="32"/>
        <v>-8.1199999999999992</v>
      </c>
      <c r="X420" s="51">
        <f t="shared" si="33"/>
        <v>-0.73736036585365849</v>
      </c>
      <c r="Y420" s="49">
        <f t="shared" si="34"/>
        <v>1.17296</v>
      </c>
      <c r="Z420" s="9">
        <f t="shared" si="35"/>
        <v>0.21779981707317075</v>
      </c>
    </row>
    <row r="421" spans="1:26" ht="15" x14ac:dyDescent="0.2">
      <c r="A421" s="2" t="s">
        <v>729</v>
      </c>
      <c r="B421" s="2" t="s">
        <v>42</v>
      </c>
      <c r="C421" s="2">
        <v>46</v>
      </c>
      <c r="D421" s="2">
        <v>7</v>
      </c>
      <c r="E421" s="2">
        <v>9.6</v>
      </c>
      <c r="F421" s="2">
        <v>0.32300000000000001</v>
      </c>
      <c r="G421" s="2">
        <v>0</v>
      </c>
      <c r="H421" s="2">
        <v>0.5</v>
      </c>
      <c r="I421" s="2">
        <v>0.9</v>
      </c>
      <c r="J421" s="2">
        <v>2.6</v>
      </c>
      <c r="K421" s="2">
        <v>0.1</v>
      </c>
      <c r="L421" s="2">
        <v>0.1</v>
      </c>
      <c r="M421" s="2">
        <v>1.1000000000000001</v>
      </c>
      <c r="N421" s="2">
        <v>1.3</v>
      </c>
      <c r="O421" s="2">
        <v>3.1</v>
      </c>
      <c r="P421" s="2">
        <v>0.33600000000000002</v>
      </c>
      <c r="Q421" s="2">
        <v>27.6</v>
      </c>
      <c r="R421" s="2">
        <v>-0.2</v>
      </c>
      <c r="S421" s="2">
        <v>-9.1</v>
      </c>
      <c r="T421" s="2">
        <v>-0.1</v>
      </c>
      <c r="U421" s="5">
        <v>-30</v>
      </c>
      <c r="V421" s="51">
        <f t="shared" si="31"/>
        <v>0.21676097560975607</v>
      </c>
      <c r="W421" s="51">
        <f t="shared" si="32"/>
        <v>-6.12</v>
      </c>
      <c r="X421" s="51">
        <f t="shared" si="33"/>
        <v>-1.3265771707317071</v>
      </c>
      <c r="Y421" s="49">
        <f t="shared" si="34"/>
        <v>1.1820480000000004</v>
      </c>
      <c r="Z421" s="9">
        <f t="shared" si="35"/>
        <v>-7.226458536585334E-2</v>
      </c>
    </row>
    <row r="422" spans="1:26" ht="15" x14ac:dyDescent="0.2">
      <c r="A422" s="2" t="s">
        <v>746</v>
      </c>
      <c r="B422" s="2" t="s">
        <v>34</v>
      </c>
      <c r="C422" s="2">
        <v>56</v>
      </c>
      <c r="D422" s="2">
        <v>14</v>
      </c>
      <c r="E422" s="2">
        <v>14.3</v>
      </c>
      <c r="F422" s="2">
        <v>0.27</v>
      </c>
      <c r="G422" s="2">
        <v>0.222</v>
      </c>
      <c r="H422" s="2">
        <v>0.25</v>
      </c>
      <c r="I422" s="2">
        <v>1.2</v>
      </c>
      <c r="J422" s="2">
        <v>1.1000000000000001</v>
      </c>
      <c r="K422" s="2">
        <v>0.6</v>
      </c>
      <c r="L422" s="2">
        <v>0.4</v>
      </c>
      <c r="M422" s="2">
        <v>0.7</v>
      </c>
      <c r="N422" s="2">
        <v>1.4</v>
      </c>
      <c r="O422" s="2">
        <v>3.2</v>
      </c>
      <c r="P422" s="2">
        <v>0.34699999999999998</v>
      </c>
      <c r="Q422" s="2">
        <v>16.2</v>
      </c>
      <c r="R422" s="2">
        <v>-0.2</v>
      </c>
      <c r="S422" s="2">
        <v>-5.3</v>
      </c>
      <c r="T422" s="2">
        <v>-0.2</v>
      </c>
      <c r="U422" s="5">
        <v>-29</v>
      </c>
      <c r="V422" s="51">
        <f t="shared" si="31"/>
        <v>0.46143658536585364</v>
      </c>
      <c r="W422" s="51">
        <f t="shared" si="32"/>
        <v>-5.9600000000000009</v>
      </c>
      <c r="X422" s="51">
        <f t="shared" si="33"/>
        <v>-2.7501620487804881</v>
      </c>
      <c r="Y422" s="49">
        <f t="shared" si="34"/>
        <v>2.8562240000000001</v>
      </c>
      <c r="Z422" s="9">
        <f t="shared" si="35"/>
        <v>5.3030975609756004E-2</v>
      </c>
    </row>
    <row r="423" spans="1:26" ht="15" x14ac:dyDescent="0.2">
      <c r="A423" s="2" t="s">
        <v>769</v>
      </c>
      <c r="B423" s="2" t="s">
        <v>44</v>
      </c>
      <c r="C423" s="2">
        <v>45</v>
      </c>
      <c r="D423" s="2">
        <v>4</v>
      </c>
      <c r="E423" s="2">
        <v>10.8</v>
      </c>
      <c r="F423" s="2">
        <v>0.15</v>
      </c>
      <c r="G423" s="2">
        <v>0</v>
      </c>
      <c r="H423" s="2"/>
      <c r="I423" s="2">
        <v>0.3</v>
      </c>
      <c r="J423" s="2">
        <v>3.3</v>
      </c>
      <c r="K423" s="2">
        <v>0.5</v>
      </c>
      <c r="L423" s="2">
        <v>0</v>
      </c>
      <c r="M423" s="2">
        <v>0.5</v>
      </c>
      <c r="N423" s="2">
        <v>0.3</v>
      </c>
      <c r="O423" s="2">
        <v>1.5</v>
      </c>
      <c r="P423" s="2">
        <v>0.15</v>
      </c>
      <c r="Q423" s="2">
        <v>23.3</v>
      </c>
      <c r="R423" s="2">
        <v>-0.2</v>
      </c>
      <c r="S423" s="2">
        <v>-16.600000000000001</v>
      </c>
      <c r="T423" s="2">
        <v>-0.2</v>
      </c>
      <c r="U423" s="5">
        <v>-50</v>
      </c>
      <c r="V423" s="51">
        <f t="shared" si="31"/>
        <v>0.11507926829268292</v>
      </c>
      <c r="W423" s="51">
        <f t="shared" si="32"/>
        <v>-10.16</v>
      </c>
      <c r="X423" s="51">
        <f t="shared" si="33"/>
        <v>-1.1692053658536585</v>
      </c>
      <c r="Y423" s="49">
        <f t="shared" si="34"/>
        <v>0.99759999999999993</v>
      </c>
      <c r="Z423" s="9">
        <f t="shared" si="35"/>
        <v>-8.5802682926829299E-2</v>
      </c>
    </row>
    <row r="424" spans="1:26" ht="15" x14ac:dyDescent="0.2">
      <c r="A424" s="2" t="s">
        <v>765</v>
      </c>
      <c r="B424" s="2" t="s">
        <v>47</v>
      </c>
      <c r="C424" s="2">
        <v>32</v>
      </c>
      <c r="D424" s="2">
        <v>23</v>
      </c>
      <c r="E424" s="2">
        <v>8.6</v>
      </c>
      <c r="F424" s="2">
        <v>0.28299999999999997</v>
      </c>
      <c r="G424" s="2">
        <v>0.182</v>
      </c>
      <c r="H424" s="2"/>
      <c r="I424" s="2">
        <v>0.9</v>
      </c>
      <c r="J424" s="2">
        <v>0.5</v>
      </c>
      <c r="K424" s="2">
        <v>0.1</v>
      </c>
      <c r="L424" s="2">
        <v>0</v>
      </c>
      <c r="M424" s="2">
        <v>0.2</v>
      </c>
      <c r="N424" s="2">
        <v>0.9</v>
      </c>
      <c r="O424" s="2">
        <v>1.6</v>
      </c>
      <c r="P424" s="2">
        <v>0.34</v>
      </c>
      <c r="Q424" s="2">
        <v>13</v>
      </c>
      <c r="R424" s="2">
        <v>-0.2</v>
      </c>
      <c r="S424" s="2">
        <v>-7.1</v>
      </c>
      <c r="T424" s="2">
        <v>-0.3</v>
      </c>
      <c r="U424" s="5">
        <v>-34</v>
      </c>
      <c r="V424" s="51">
        <f t="shared" si="31"/>
        <v>0.20905691056910569</v>
      </c>
      <c r="W424" s="51">
        <f t="shared" si="32"/>
        <v>-7.0000000000000009</v>
      </c>
      <c r="X424" s="51">
        <f t="shared" si="33"/>
        <v>-1.46339837398374</v>
      </c>
      <c r="Y424" s="49">
        <f t="shared" si="34"/>
        <v>1.4480800000000003</v>
      </c>
      <c r="Z424" s="9">
        <f t="shared" si="35"/>
        <v>-7.6591869918698485E-3</v>
      </c>
    </row>
    <row r="425" spans="1:26" ht="15" x14ac:dyDescent="0.2">
      <c r="A425" s="2" t="s">
        <v>619</v>
      </c>
      <c r="B425" s="2" t="s">
        <v>43</v>
      </c>
      <c r="C425" s="2">
        <v>67</v>
      </c>
      <c r="D425" s="2">
        <v>33</v>
      </c>
      <c r="E425" s="2">
        <v>8.1999999999999993</v>
      </c>
      <c r="F425" s="2">
        <v>0.20399999999999999</v>
      </c>
      <c r="G425" s="2">
        <v>0.111</v>
      </c>
      <c r="H425" s="2">
        <v>0.45500000000000002</v>
      </c>
      <c r="I425" s="2">
        <v>1.2</v>
      </c>
      <c r="J425" s="2">
        <v>0.4</v>
      </c>
      <c r="K425" s="2">
        <v>0.2</v>
      </c>
      <c r="L425" s="2">
        <v>0.4</v>
      </c>
      <c r="M425" s="2">
        <v>0.3</v>
      </c>
      <c r="N425" s="2">
        <v>0.8</v>
      </c>
      <c r="O425" s="2">
        <v>0.9</v>
      </c>
      <c r="P425" s="2">
        <v>0.255</v>
      </c>
      <c r="Q425" s="2">
        <v>11.2</v>
      </c>
      <c r="R425" s="2">
        <v>-0.3</v>
      </c>
      <c r="S425" s="2">
        <v>-6</v>
      </c>
      <c r="T425" s="2">
        <v>-0.3</v>
      </c>
      <c r="U425" s="5">
        <v>-44</v>
      </c>
      <c r="V425" s="51">
        <f t="shared" si="31"/>
        <v>0.51589999999999991</v>
      </c>
      <c r="W425" s="51">
        <f t="shared" si="32"/>
        <v>-9.0400000000000009</v>
      </c>
      <c r="X425" s="51">
        <f t="shared" si="33"/>
        <v>-4.6637360000000001</v>
      </c>
      <c r="Y425" s="49">
        <f t="shared" si="34"/>
        <v>3.91974</v>
      </c>
      <c r="Z425" s="9">
        <f t="shared" si="35"/>
        <v>-0.37199800000000005</v>
      </c>
    </row>
    <row r="426" spans="1:26" ht="15" x14ac:dyDescent="0.2">
      <c r="A426" s="2" t="s">
        <v>533</v>
      </c>
      <c r="B426" s="2" t="s">
        <v>28</v>
      </c>
      <c r="C426" s="2">
        <v>17</v>
      </c>
      <c r="D426" s="2">
        <v>51</v>
      </c>
      <c r="E426" s="2">
        <v>13.2</v>
      </c>
      <c r="F426" s="2">
        <v>0.40200000000000002</v>
      </c>
      <c r="G426" s="2">
        <v>0.36699999999999999</v>
      </c>
      <c r="H426" s="2">
        <v>0.76900000000000002</v>
      </c>
      <c r="I426" s="2">
        <v>2.1</v>
      </c>
      <c r="J426" s="2">
        <v>0.8</v>
      </c>
      <c r="K426" s="2">
        <v>0.3</v>
      </c>
      <c r="L426" s="2">
        <v>0.2</v>
      </c>
      <c r="M426" s="2">
        <v>0.7</v>
      </c>
      <c r="N426" s="2">
        <v>1.1000000000000001</v>
      </c>
      <c r="O426" s="2">
        <v>3.9</v>
      </c>
      <c r="P426" s="2">
        <v>0.45100000000000001</v>
      </c>
      <c r="Q426" s="2">
        <v>17.5</v>
      </c>
      <c r="R426" s="2">
        <v>-0.3</v>
      </c>
      <c r="S426" s="2">
        <v>-6.1</v>
      </c>
      <c r="T426" s="2">
        <v>-0.7</v>
      </c>
      <c r="U426" s="5">
        <v>-22</v>
      </c>
      <c r="V426" s="51">
        <f t="shared" si="31"/>
        <v>0.50883384146341459</v>
      </c>
      <c r="W426" s="51">
        <f t="shared" si="32"/>
        <v>-4.8000000000000007</v>
      </c>
      <c r="X426" s="51">
        <f t="shared" si="33"/>
        <v>-2.4424024390243906</v>
      </c>
      <c r="Y426" s="49">
        <f t="shared" si="34"/>
        <v>10.564955999999997</v>
      </c>
      <c r="Z426" s="9">
        <f t="shared" si="35"/>
        <v>4.0612767804878036</v>
      </c>
    </row>
    <row r="427" spans="1:26" ht="15" x14ac:dyDescent="0.2">
      <c r="A427" s="2" t="s">
        <v>771</v>
      </c>
      <c r="B427" s="2" t="s">
        <v>27</v>
      </c>
      <c r="C427" s="2">
        <v>38</v>
      </c>
      <c r="D427" s="2">
        <v>38</v>
      </c>
      <c r="E427" s="2">
        <v>7.9</v>
      </c>
      <c r="F427" s="2">
        <v>0.34</v>
      </c>
      <c r="G427" s="2">
        <v>0.21199999999999999</v>
      </c>
      <c r="H427" s="2">
        <v>0.44400000000000001</v>
      </c>
      <c r="I427" s="2">
        <v>0.7</v>
      </c>
      <c r="J427" s="2">
        <v>1.3</v>
      </c>
      <c r="K427" s="2">
        <v>0.2</v>
      </c>
      <c r="L427" s="2">
        <v>0</v>
      </c>
      <c r="M427" s="2">
        <v>0.6</v>
      </c>
      <c r="N427" s="2">
        <v>0.5</v>
      </c>
      <c r="O427" s="2">
        <v>2.2000000000000002</v>
      </c>
      <c r="P427" s="2">
        <v>0.377</v>
      </c>
      <c r="Q427" s="2">
        <v>20</v>
      </c>
      <c r="R427" s="2">
        <v>-0.4</v>
      </c>
      <c r="S427" s="2">
        <v>-7.2</v>
      </c>
      <c r="T427" s="2">
        <v>-0.4</v>
      </c>
      <c r="U427" s="5">
        <v>-28</v>
      </c>
      <c r="V427" s="51">
        <f t="shared" si="31"/>
        <v>0.57965447154471539</v>
      </c>
      <c r="W427" s="51">
        <f t="shared" si="32"/>
        <v>-5.9200000000000008</v>
      </c>
      <c r="X427" s="51">
        <f t="shared" si="33"/>
        <v>-3.4315544715447155</v>
      </c>
      <c r="Y427" s="49">
        <f t="shared" si="34"/>
        <v>4.7414880000000004</v>
      </c>
      <c r="Z427" s="9">
        <f t="shared" si="35"/>
        <v>0.65496676422764244</v>
      </c>
    </row>
    <row r="428" spans="1:26" ht="15" x14ac:dyDescent="0.2">
      <c r="A428" s="2" t="s">
        <v>672</v>
      </c>
      <c r="B428" s="2" t="s">
        <v>28</v>
      </c>
      <c r="C428" s="2">
        <v>17</v>
      </c>
      <c r="D428" s="2">
        <v>39</v>
      </c>
      <c r="E428" s="2">
        <v>16.600000000000001</v>
      </c>
      <c r="F428" s="2">
        <v>0.35499999999999998</v>
      </c>
      <c r="G428" s="2">
        <v>0.26200000000000001</v>
      </c>
      <c r="H428" s="2">
        <v>0.75</v>
      </c>
      <c r="I428" s="2">
        <v>2.5</v>
      </c>
      <c r="J428" s="2">
        <v>0.9</v>
      </c>
      <c r="K428" s="2">
        <v>0.6</v>
      </c>
      <c r="L428" s="2">
        <v>0.3</v>
      </c>
      <c r="M428" s="2">
        <v>1</v>
      </c>
      <c r="N428" s="2">
        <v>1.5</v>
      </c>
      <c r="O428" s="2">
        <v>5.4</v>
      </c>
      <c r="P428" s="2">
        <v>0.44700000000000001</v>
      </c>
      <c r="Q428" s="2">
        <v>19.600000000000001</v>
      </c>
      <c r="R428" s="2">
        <v>-0.4</v>
      </c>
      <c r="S428" s="2">
        <v>-5.2</v>
      </c>
      <c r="T428" s="2">
        <v>-0.5</v>
      </c>
      <c r="U428" s="5">
        <v>-23</v>
      </c>
      <c r="V428" s="51">
        <f t="shared" si="31"/>
        <v>0.54805304878048799</v>
      </c>
      <c r="W428" s="51">
        <f t="shared" si="32"/>
        <v>-4.9600000000000009</v>
      </c>
      <c r="X428" s="51">
        <f t="shared" si="33"/>
        <v>-2.7183431219512211</v>
      </c>
      <c r="Y428" s="49">
        <f t="shared" si="34"/>
        <v>10.863527999999999</v>
      </c>
      <c r="Z428" s="9">
        <f t="shared" si="35"/>
        <v>4.0725924390243886</v>
      </c>
    </row>
    <row r="429" spans="1:26" ht="15" x14ac:dyDescent="0.2">
      <c r="A429" s="2" t="s">
        <v>473</v>
      </c>
      <c r="B429" s="2" t="s">
        <v>46</v>
      </c>
      <c r="C429" s="2">
        <v>18</v>
      </c>
      <c r="D429" s="2">
        <v>12</v>
      </c>
      <c r="E429" s="2">
        <v>18.3</v>
      </c>
      <c r="F429" s="2">
        <v>0.34499999999999997</v>
      </c>
      <c r="G429" s="2">
        <v>0.154</v>
      </c>
      <c r="H429" s="2">
        <v>0.66700000000000004</v>
      </c>
      <c r="I429" s="2">
        <v>1.3</v>
      </c>
      <c r="J429" s="2">
        <v>3.8</v>
      </c>
      <c r="K429" s="2">
        <v>0.5</v>
      </c>
      <c r="L429" s="2">
        <v>0</v>
      </c>
      <c r="M429" s="2">
        <v>2.1</v>
      </c>
      <c r="N429" s="2">
        <v>1.1000000000000001</v>
      </c>
      <c r="O429" s="2">
        <v>3.8</v>
      </c>
      <c r="P429" s="2">
        <v>0.38800000000000001</v>
      </c>
      <c r="Q429" s="2">
        <v>16.8</v>
      </c>
      <c r="R429" s="2">
        <v>-0.4</v>
      </c>
      <c r="S429" s="2">
        <v>-11.4</v>
      </c>
      <c r="T429" s="2">
        <v>-0.5</v>
      </c>
      <c r="U429" s="5">
        <v>-33</v>
      </c>
      <c r="V429" s="51">
        <f t="shared" si="31"/>
        <v>0.16871707317073173</v>
      </c>
      <c r="W429" s="51">
        <f t="shared" si="32"/>
        <v>-6.9600000000000009</v>
      </c>
      <c r="X429" s="51">
        <f t="shared" si="33"/>
        <v>-1.1742708292682931</v>
      </c>
      <c r="Y429" s="49">
        <f t="shared" si="34"/>
        <v>3.376512</v>
      </c>
      <c r="Z429" s="9">
        <f t="shared" si="35"/>
        <v>1.1011205853658534</v>
      </c>
    </row>
    <row r="430" spans="1:26" ht="15" x14ac:dyDescent="0.2">
      <c r="A430" s="2" t="s">
        <v>509</v>
      </c>
      <c r="B430" s="2" t="s">
        <v>32</v>
      </c>
      <c r="C430" s="2">
        <v>41</v>
      </c>
      <c r="D430" s="2">
        <v>34</v>
      </c>
      <c r="E430" s="2">
        <v>10.8</v>
      </c>
      <c r="F430" s="2">
        <v>0.36699999999999999</v>
      </c>
      <c r="G430" s="2"/>
      <c r="H430" s="2">
        <v>0.44400000000000001</v>
      </c>
      <c r="I430" s="2">
        <v>1.9</v>
      </c>
      <c r="J430" s="2">
        <v>0.5</v>
      </c>
      <c r="K430" s="2">
        <v>0.1</v>
      </c>
      <c r="L430" s="2">
        <v>0.1</v>
      </c>
      <c r="M430" s="2">
        <v>0.7</v>
      </c>
      <c r="N430" s="2">
        <v>1.3</v>
      </c>
      <c r="O430" s="2">
        <v>2.9</v>
      </c>
      <c r="P430" s="2">
        <v>0.379</v>
      </c>
      <c r="Q430" s="2">
        <v>19.2</v>
      </c>
      <c r="R430" s="2">
        <v>-0.5</v>
      </c>
      <c r="S430" s="2">
        <v>-9</v>
      </c>
      <c r="T430" s="2">
        <v>-0.7</v>
      </c>
      <c r="U430" s="5">
        <v>-29</v>
      </c>
      <c r="V430" s="51">
        <f t="shared" si="31"/>
        <v>0.73439999999999994</v>
      </c>
      <c r="W430" s="51">
        <f t="shared" si="32"/>
        <v>-6.2800000000000011</v>
      </c>
      <c r="X430" s="51">
        <f t="shared" si="33"/>
        <v>-4.6120320000000001</v>
      </c>
      <c r="Y430" s="49">
        <f t="shared" si="34"/>
        <v>3.7115759999999991</v>
      </c>
      <c r="Z430" s="9">
        <f t="shared" si="35"/>
        <v>-0.45022800000000052</v>
      </c>
    </row>
    <row r="431" spans="1:26" ht="15" x14ac:dyDescent="0.2">
      <c r="A431" s="2" t="s">
        <v>208</v>
      </c>
      <c r="B431" s="2" t="s">
        <v>23</v>
      </c>
      <c r="C431" s="2">
        <v>30</v>
      </c>
      <c r="D431" s="2">
        <v>55</v>
      </c>
      <c r="E431" s="2">
        <v>13.1</v>
      </c>
      <c r="F431" s="2">
        <v>0.30399999999999999</v>
      </c>
      <c r="G431" s="2">
        <v>0.20399999999999999</v>
      </c>
      <c r="H431" s="2">
        <v>0.745</v>
      </c>
      <c r="I431" s="2">
        <v>1.2</v>
      </c>
      <c r="J431" s="2">
        <v>0.5</v>
      </c>
      <c r="K431" s="2">
        <v>0.7</v>
      </c>
      <c r="L431" s="2">
        <v>0.1</v>
      </c>
      <c r="M431" s="2">
        <v>0.7</v>
      </c>
      <c r="N431" s="2">
        <v>1.3</v>
      </c>
      <c r="O431" s="2">
        <v>3.4</v>
      </c>
      <c r="P431" s="2">
        <v>0.39500000000000002</v>
      </c>
      <c r="Q431" s="2">
        <v>16.600000000000001</v>
      </c>
      <c r="R431" s="2">
        <v>-0.7</v>
      </c>
      <c r="S431" s="2">
        <v>-4.3</v>
      </c>
      <c r="T431" s="2">
        <v>-0.4</v>
      </c>
      <c r="U431" s="5">
        <v>-28</v>
      </c>
      <c r="V431" s="51">
        <f t="shared" si="31"/>
        <v>0.9116082317073172</v>
      </c>
      <c r="W431" s="51">
        <f t="shared" si="32"/>
        <v>-6.0400000000000009</v>
      </c>
      <c r="X431" s="51">
        <f t="shared" si="33"/>
        <v>-5.5061137195121965</v>
      </c>
      <c r="Y431" s="49">
        <f t="shared" si="34"/>
        <v>8.6525999999999996</v>
      </c>
      <c r="Z431" s="9">
        <f t="shared" si="35"/>
        <v>1.5732431402439015</v>
      </c>
    </row>
    <row r="432" spans="1:26" ht="15" x14ac:dyDescent="0.2">
      <c r="A432" s="2" t="s">
        <v>276</v>
      </c>
      <c r="B432" s="2" t="s">
        <v>40</v>
      </c>
      <c r="C432" s="2">
        <v>16</v>
      </c>
      <c r="D432" s="2">
        <v>77</v>
      </c>
      <c r="E432" s="2">
        <v>24.7</v>
      </c>
      <c r="F432" s="2">
        <v>0.42199999999999999</v>
      </c>
      <c r="G432" s="2">
        <v>0.34100000000000003</v>
      </c>
      <c r="H432" s="2">
        <v>0.84199999999999997</v>
      </c>
      <c r="I432" s="2">
        <v>2.8</v>
      </c>
      <c r="J432" s="2">
        <v>3.6</v>
      </c>
      <c r="K432" s="2">
        <v>0.7</v>
      </c>
      <c r="L432" s="2">
        <v>0.1</v>
      </c>
      <c r="M432" s="2">
        <v>2.5</v>
      </c>
      <c r="N432" s="2">
        <v>2.1</v>
      </c>
      <c r="O432" s="2">
        <v>10.1</v>
      </c>
      <c r="P432" s="2">
        <v>0.51500000000000001</v>
      </c>
      <c r="Q432" s="2">
        <v>22</v>
      </c>
      <c r="R432" s="2">
        <v>-0.7</v>
      </c>
      <c r="S432" s="2">
        <v>-4.5</v>
      </c>
      <c r="T432" s="2">
        <v>-1.2</v>
      </c>
      <c r="U432" s="5">
        <v>-19</v>
      </c>
      <c r="V432" s="51">
        <f t="shared" si="31"/>
        <v>1.7008861788617884</v>
      </c>
      <c r="W432" s="51">
        <f t="shared" si="32"/>
        <v>-4.5600000000000005</v>
      </c>
      <c r="X432" s="51">
        <f t="shared" si="33"/>
        <v>-7.7560409756097561</v>
      </c>
      <c r="Y432" s="49">
        <f t="shared" si="34"/>
        <v>36.22542</v>
      </c>
      <c r="Z432" s="9">
        <f t="shared" si="35"/>
        <v>14.234689512195121</v>
      </c>
    </row>
    <row r="433" spans="1:26" ht="15" x14ac:dyDescent="0.2">
      <c r="A433" s="2" t="s">
        <v>409</v>
      </c>
      <c r="B433" s="2" t="s">
        <v>37</v>
      </c>
      <c r="C433" s="2">
        <v>33</v>
      </c>
      <c r="D433" s="2">
        <v>61</v>
      </c>
      <c r="E433" s="2">
        <v>25.8</v>
      </c>
      <c r="F433" s="2">
        <v>0.376</v>
      </c>
      <c r="G433" s="2">
        <v>0.17100000000000001</v>
      </c>
      <c r="H433" s="2">
        <v>0.627</v>
      </c>
      <c r="I433" s="2">
        <v>4.5</v>
      </c>
      <c r="J433" s="2">
        <v>3.9</v>
      </c>
      <c r="K433" s="2">
        <v>0.6</v>
      </c>
      <c r="L433" s="2">
        <v>0.1</v>
      </c>
      <c r="M433" s="2">
        <v>2.1</v>
      </c>
      <c r="N433" s="2">
        <v>2.2000000000000002</v>
      </c>
      <c r="O433" s="2">
        <v>8.1999999999999993</v>
      </c>
      <c r="P433" s="2">
        <v>0.41899999999999998</v>
      </c>
      <c r="Q433" s="2">
        <v>21.1</v>
      </c>
      <c r="R433" s="2">
        <v>-0.9</v>
      </c>
      <c r="S433" s="2">
        <v>-3.5</v>
      </c>
      <c r="T433" s="2">
        <v>-0.6</v>
      </c>
      <c r="U433" s="5">
        <v>-20</v>
      </c>
      <c r="V433" s="51">
        <f t="shared" si="31"/>
        <v>2.7841385670731711</v>
      </c>
      <c r="W433" s="51">
        <f t="shared" si="32"/>
        <v>-4.5999999999999996</v>
      </c>
      <c r="X433" s="51">
        <f t="shared" si="33"/>
        <v>-12.807037408536585</v>
      </c>
      <c r="Y433" s="49">
        <f t="shared" si="34"/>
        <v>30.465351999999985</v>
      </c>
      <c r="Z433" s="9">
        <f t="shared" si="35"/>
        <v>8.8291572957317008</v>
      </c>
    </row>
  </sheetData>
  <autoFilter ref="A1:Z433" xr:uid="{78E9DA20-4418-2A44-A0C8-19175C94A6E4}">
    <sortState xmlns:xlrd2="http://schemas.microsoft.com/office/spreadsheetml/2017/richdata2" ref="A2:Z433">
      <sortCondition descending="1" ref="R1:R43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63F3-C20C-A74B-A090-F39F9EC4FC12}">
  <dimension ref="A1:AC421"/>
  <sheetViews>
    <sheetView zoomScale="160" zoomScaleNormal="160" workbookViewId="0">
      <selection activeCell="AA1" sqref="AA1:AC6"/>
    </sheetView>
  </sheetViews>
  <sheetFormatPr baseColWidth="10" defaultRowHeight="16" x14ac:dyDescent="0.2"/>
  <cols>
    <col min="1" max="1" width="18.33203125" bestFit="1" customWidth="1"/>
    <col min="2" max="2" width="5" bestFit="1" customWidth="1"/>
    <col min="3" max="3" width="5" customWidth="1"/>
    <col min="4" max="4" width="7.33203125" customWidth="1"/>
    <col min="5" max="5" width="4.5" hidden="1" customWidth="1"/>
    <col min="6" max="6" width="5.33203125" hidden="1" customWidth="1"/>
    <col min="7" max="7" width="5.5" hidden="1" customWidth="1"/>
    <col min="8" max="8" width="5.33203125" hidden="1" customWidth="1"/>
    <col min="9" max="10" width="4.5" hidden="1" customWidth="1"/>
    <col min="11" max="12" width="3.6640625" hidden="1" customWidth="1"/>
    <col min="13" max="13" width="4.1640625" hidden="1" customWidth="1"/>
    <col min="14" max="14" width="3.6640625" hidden="1" customWidth="1"/>
    <col min="15" max="15" width="4.5" hidden="1" customWidth="1"/>
    <col min="16" max="17" width="5.33203125" hidden="1" customWidth="1"/>
    <col min="18" max="18" width="5.6640625" hidden="1" customWidth="1"/>
    <col min="19" max="19" width="6.6640625" hidden="1" customWidth="1"/>
    <col min="20" max="20" width="5.1640625" hidden="1" customWidth="1"/>
    <col min="21" max="21" width="4.1640625" style="5" hidden="1" customWidth="1"/>
    <col min="22" max="22" width="11.33203125" style="52" bestFit="1" customWidth="1"/>
    <col min="23" max="23" width="12.6640625" style="52" bestFit="1" customWidth="1"/>
    <col min="24" max="24" width="10.83203125" style="52"/>
    <col min="25" max="25" width="10.83203125" style="50"/>
    <col min="26" max="26" width="10.83203125" style="5"/>
  </cols>
  <sheetData>
    <row r="1" spans="1:29" ht="43" customHeight="1" x14ac:dyDescent="0.2">
      <c r="A1" s="1" t="s">
        <v>0</v>
      </c>
      <c r="B1" s="1" t="s">
        <v>959</v>
      </c>
      <c r="C1" s="1" t="s">
        <v>443</v>
      </c>
      <c r="D1" s="1" t="s">
        <v>450</v>
      </c>
      <c r="E1" s="1" t="s">
        <v>2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646</v>
      </c>
      <c r="V1" s="11" t="s">
        <v>1196</v>
      </c>
      <c r="W1" s="10" t="s">
        <v>1197</v>
      </c>
      <c r="X1" s="10" t="s">
        <v>444</v>
      </c>
      <c r="Y1" s="40" t="s">
        <v>446</v>
      </c>
      <c r="Z1" s="8" t="s">
        <v>448</v>
      </c>
      <c r="AA1" s="47" t="s">
        <v>1198</v>
      </c>
      <c r="AB1" s="47" t="s">
        <v>1199</v>
      </c>
      <c r="AC1" s="47" t="s">
        <v>861</v>
      </c>
    </row>
    <row r="2" spans="1:29" x14ac:dyDescent="0.2">
      <c r="A2" s="2" t="s">
        <v>160</v>
      </c>
      <c r="B2" s="2" t="s">
        <v>18</v>
      </c>
      <c r="C2" s="2">
        <v>59</v>
      </c>
      <c r="D2" s="2">
        <v>81</v>
      </c>
      <c r="E2" s="2">
        <v>38.5</v>
      </c>
      <c r="F2" s="2">
        <v>0.503</v>
      </c>
      <c r="G2" s="2">
        <v>0.39100000000000001</v>
      </c>
      <c r="H2" s="2">
        <v>0.873</v>
      </c>
      <c r="I2" s="2">
        <v>7.4</v>
      </c>
      <c r="J2" s="2">
        <v>5.5</v>
      </c>
      <c r="K2" s="2">
        <v>1.3</v>
      </c>
      <c r="L2" s="2">
        <v>0.7</v>
      </c>
      <c r="M2" s="2">
        <v>3.5</v>
      </c>
      <c r="N2" s="2">
        <v>2.1</v>
      </c>
      <c r="O2" s="2">
        <v>32</v>
      </c>
      <c r="P2" s="2">
        <v>0.63500000000000001</v>
      </c>
      <c r="Q2" s="2">
        <v>33</v>
      </c>
      <c r="R2" s="2">
        <v>19.2</v>
      </c>
      <c r="S2" s="2">
        <v>8.8000000000000007</v>
      </c>
      <c r="T2" s="2">
        <v>8.5</v>
      </c>
      <c r="U2" s="5">
        <v>19</v>
      </c>
      <c r="V2" s="51">
        <f>C2*(E2/48*D2/82*Q2/100)</f>
        <v>15.42611661585366</v>
      </c>
      <c r="W2" s="51">
        <f>R2*0.4+T2*0.4+U2*0.2</f>
        <v>14.88</v>
      </c>
      <c r="X2" s="51">
        <f>V2*W2</f>
        <v>229.54061524390247</v>
      </c>
      <c r="Y2" s="49">
        <f>D2*(O2*P2+1.5*J2+1.2*I2+3*(K2+L2)-M2-N2)/25</f>
        <v>122.634</v>
      </c>
      <c r="Z2" s="9">
        <f>0.5*(X2)+0.5*(Y2)</f>
        <v>176.08730762195123</v>
      </c>
      <c r="AA2" s="47">
        <v>1</v>
      </c>
      <c r="AB2" s="47">
        <v>1</v>
      </c>
      <c r="AC2" s="47">
        <f>ABS(AA2-AB2)</f>
        <v>0</v>
      </c>
    </row>
    <row r="3" spans="1:29" x14ac:dyDescent="0.2">
      <c r="A3" s="2" t="s">
        <v>248</v>
      </c>
      <c r="B3" s="2" t="s">
        <v>21</v>
      </c>
      <c r="C3" s="2">
        <v>54</v>
      </c>
      <c r="D3" s="2">
        <v>77</v>
      </c>
      <c r="E3" s="2">
        <v>37.700000000000003</v>
      </c>
      <c r="F3" s="2">
        <v>0.56699999999999995</v>
      </c>
      <c r="G3" s="2">
        <v>0.379</v>
      </c>
      <c r="H3" s="2">
        <v>0.75</v>
      </c>
      <c r="I3" s="2">
        <v>6.9</v>
      </c>
      <c r="J3" s="2">
        <v>6.3</v>
      </c>
      <c r="K3" s="2">
        <v>1.6</v>
      </c>
      <c r="L3" s="2">
        <v>0.3</v>
      </c>
      <c r="M3" s="2">
        <v>3.5</v>
      </c>
      <c r="N3" s="2">
        <v>1.6</v>
      </c>
      <c r="O3" s="2">
        <v>27.1</v>
      </c>
      <c r="P3" s="2">
        <v>0.64900000000000002</v>
      </c>
      <c r="Q3" s="2">
        <v>31</v>
      </c>
      <c r="R3" s="2">
        <v>15.9</v>
      </c>
      <c r="S3" s="2">
        <v>8.9</v>
      </c>
      <c r="T3" s="2">
        <v>8</v>
      </c>
      <c r="U3" s="5">
        <v>16</v>
      </c>
      <c r="V3" s="51">
        <f>C3*(E3/48*D3/82*Q3/100)</f>
        <v>12.34617530487805</v>
      </c>
      <c r="W3" s="51">
        <f>R3*0.4+T3*0.4+U3*0.2</f>
        <v>12.760000000000002</v>
      </c>
      <c r="X3" s="51">
        <f>V3*W3</f>
        <v>157.53719689024393</v>
      </c>
      <c r="Y3" s="49">
        <f>D3*(O3*P3+1.5*J3+1.2*I3+3*(K3+L3)-M3-N3)/25</f>
        <v>110.627132</v>
      </c>
      <c r="Z3" s="9">
        <f>0.5*(X3)+0.5*(Y3)</f>
        <v>134.08216444512198</v>
      </c>
      <c r="AA3" s="47">
        <v>2</v>
      </c>
      <c r="AB3" s="47">
        <v>2</v>
      </c>
      <c r="AC3" s="47">
        <f t="shared" ref="AC3:AC6" si="0">ABS(AA3-AB3)</f>
        <v>0</v>
      </c>
    </row>
    <row r="4" spans="1:29" x14ac:dyDescent="0.2">
      <c r="A4" s="2" t="s">
        <v>140</v>
      </c>
      <c r="B4" s="2" t="s">
        <v>43</v>
      </c>
      <c r="C4" s="2">
        <v>51</v>
      </c>
      <c r="D4" s="2">
        <v>78</v>
      </c>
      <c r="E4" s="2">
        <v>36.5</v>
      </c>
      <c r="F4" s="2">
        <v>0.47099999999999997</v>
      </c>
      <c r="G4" s="2">
        <v>0.42399999999999999</v>
      </c>
      <c r="H4" s="2">
        <v>0.88500000000000001</v>
      </c>
      <c r="I4" s="2">
        <v>4.3</v>
      </c>
      <c r="J4" s="2">
        <v>8.5</v>
      </c>
      <c r="K4" s="2">
        <v>1.6</v>
      </c>
      <c r="L4" s="2">
        <v>0.2</v>
      </c>
      <c r="M4" s="2">
        <v>3.8</v>
      </c>
      <c r="N4" s="2">
        <v>2.5</v>
      </c>
      <c r="O4" s="2">
        <v>24</v>
      </c>
      <c r="P4" s="2">
        <v>0.61</v>
      </c>
      <c r="Q4" s="2">
        <v>28.3</v>
      </c>
      <c r="R4" s="2">
        <v>13.4</v>
      </c>
      <c r="S4" s="2">
        <v>7.4</v>
      </c>
      <c r="T4" s="2">
        <v>6.7</v>
      </c>
      <c r="U4" s="5">
        <v>13</v>
      </c>
      <c r="V4" s="51">
        <f>C4*(E4/48*D4/82*Q4/100)</f>
        <v>10.43972332317073</v>
      </c>
      <c r="W4" s="51">
        <f>R4*0.4+T4*0.4+U4*0.2</f>
        <v>10.64</v>
      </c>
      <c r="X4" s="51">
        <f>V4*W4</f>
        <v>111.07865615853657</v>
      </c>
      <c r="Y4" s="49">
        <f>D4*(O4*P4+1.5*J4+1.2*I4+3*(K4+L4)-M4-N4)/25</f>
        <v>98.74799999999999</v>
      </c>
      <c r="Z4" s="9">
        <f>0.5*(X4)+0.5*(Y4)</f>
        <v>104.91332807926828</v>
      </c>
      <c r="AA4" s="47">
        <v>3</v>
      </c>
      <c r="AB4" s="47">
        <v>6</v>
      </c>
      <c r="AC4" s="47">
        <f t="shared" si="0"/>
        <v>3</v>
      </c>
    </row>
    <row r="5" spans="1:29" x14ac:dyDescent="0.2">
      <c r="A5" s="2" t="s">
        <v>291</v>
      </c>
      <c r="B5" s="2" t="s">
        <v>40</v>
      </c>
      <c r="C5" s="2">
        <v>40</v>
      </c>
      <c r="D5" s="2">
        <v>77</v>
      </c>
      <c r="E5" s="2">
        <v>36.299999999999997</v>
      </c>
      <c r="F5" s="2">
        <v>0.45700000000000002</v>
      </c>
      <c r="G5" s="2">
        <v>0.376</v>
      </c>
      <c r="H5" s="2">
        <v>0.82099999999999995</v>
      </c>
      <c r="I5" s="2">
        <v>12.5</v>
      </c>
      <c r="J5" s="2">
        <v>4.4000000000000004</v>
      </c>
      <c r="K5" s="2">
        <v>0.8</v>
      </c>
      <c r="L5" s="2">
        <v>0.5</v>
      </c>
      <c r="M5" s="2">
        <v>2.5</v>
      </c>
      <c r="N5" s="2">
        <v>1.8</v>
      </c>
      <c r="O5" s="2">
        <v>26.1</v>
      </c>
      <c r="P5" s="2">
        <v>0.59099999999999997</v>
      </c>
      <c r="Q5" s="2">
        <v>28.8</v>
      </c>
      <c r="R5" s="2">
        <v>14.3</v>
      </c>
      <c r="S5" s="2">
        <v>8.4</v>
      </c>
      <c r="T5" s="2">
        <v>7.3</v>
      </c>
      <c r="U5" s="5">
        <v>16</v>
      </c>
      <c r="V5" s="51">
        <f>C5*(E5/48*D5/82*Q5/100)</f>
        <v>8.1807804878048778</v>
      </c>
      <c r="W5" s="51">
        <f>R5*0.4+T5*0.4+U5*0.2</f>
        <v>11.84</v>
      </c>
      <c r="X5" s="51">
        <f>V5*W5</f>
        <v>96.860440975609748</v>
      </c>
      <c r="Y5" s="49">
        <f>D5*(O5*P5+1.5*J5+1.2*I5+3*(K5+L5)-M5-N5)/25</f>
        <v>112.80530800000001</v>
      </c>
      <c r="Z5" s="9">
        <f>0.5*(X5)+0.5*(Y5)</f>
        <v>104.83287448780487</v>
      </c>
      <c r="AA5" s="47">
        <v>4</v>
      </c>
      <c r="AB5" s="47">
        <v>11</v>
      </c>
      <c r="AC5" s="47">
        <f t="shared" si="0"/>
        <v>7</v>
      </c>
    </row>
    <row r="6" spans="1:29" x14ac:dyDescent="0.2">
      <c r="A6" s="2" t="s">
        <v>202</v>
      </c>
      <c r="B6" s="2" t="s">
        <v>45</v>
      </c>
      <c r="C6" s="2">
        <v>57</v>
      </c>
      <c r="D6" s="2">
        <v>80</v>
      </c>
      <c r="E6" s="2">
        <v>35.799999999999997</v>
      </c>
      <c r="F6" s="2">
        <v>0.52800000000000002</v>
      </c>
      <c r="G6" s="2">
        <v>0.27300000000000002</v>
      </c>
      <c r="H6" s="2">
        <v>0.71499999999999997</v>
      </c>
      <c r="I6" s="2">
        <v>9.5</v>
      </c>
      <c r="J6" s="2">
        <v>3.9</v>
      </c>
      <c r="K6" s="2">
        <v>1.2</v>
      </c>
      <c r="L6" s="2">
        <v>0.6</v>
      </c>
      <c r="M6" s="2">
        <v>2.8</v>
      </c>
      <c r="N6" s="2">
        <v>3.3</v>
      </c>
      <c r="O6" s="2">
        <v>24.1</v>
      </c>
      <c r="P6" s="2">
        <v>0.58299999999999996</v>
      </c>
      <c r="Q6" s="2">
        <v>29</v>
      </c>
      <c r="R6" s="2">
        <v>12.2</v>
      </c>
      <c r="S6" s="2">
        <v>4.5999999999999996</v>
      </c>
      <c r="T6" s="2">
        <v>4.8</v>
      </c>
      <c r="U6" s="5">
        <v>11</v>
      </c>
      <c r="V6" s="51">
        <f>C6*(E6/48*D6/82*Q6/100)</f>
        <v>12.02792682926829</v>
      </c>
      <c r="W6" s="51">
        <f>R6*0.4+T6*0.4+U6*0.2</f>
        <v>9</v>
      </c>
      <c r="X6" s="51">
        <f>V6*W6</f>
        <v>108.25134146341462</v>
      </c>
      <c r="Y6" s="49">
        <f>D6*(O6*P6+1.5*J6+1.2*I6+3*(K6+L6)-M6-N6)/25</f>
        <v>97.920959999999994</v>
      </c>
      <c r="Z6" s="9">
        <f>0.5*(X6)+0.5*(Y6)</f>
        <v>103.08615073170731</v>
      </c>
      <c r="AA6" s="47">
        <v>5</v>
      </c>
      <c r="AB6" s="47">
        <v>3</v>
      </c>
      <c r="AC6" s="47">
        <f t="shared" si="0"/>
        <v>2</v>
      </c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51"/>
      <c r="W7" s="51"/>
      <c r="X7" s="51"/>
      <c r="Y7" s="49"/>
      <c r="Z7" s="9"/>
    </row>
    <row r="8" spans="1:29" x14ac:dyDescent="0.2">
      <c r="A8" s="2" t="s">
        <v>204</v>
      </c>
      <c r="B8" s="2" t="s">
        <v>34</v>
      </c>
      <c r="C8" s="2">
        <v>54</v>
      </c>
      <c r="D8" s="2">
        <v>73</v>
      </c>
      <c r="E8" s="2">
        <v>38</v>
      </c>
      <c r="F8" s="2">
        <v>0.45600000000000002</v>
      </c>
      <c r="G8" s="2">
        <v>0.36599999999999999</v>
      </c>
      <c r="H8" s="2">
        <v>0.86599999999999999</v>
      </c>
      <c r="I8" s="2">
        <v>4.7</v>
      </c>
      <c r="J8" s="2">
        <v>6.1</v>
      </c>
      <c r="K8" s="2">
        <v>1.6</v>
      </c>
      <c r="L8" s="2">
        <v>0.4</v>
      </c>
      <c r="M8" s="2">
        <v>3.6</v>
      </c>
      <c r="N8" s="2">
        <v>2.4</v>
      </c>
      <c r="O8" s="2">
        <v>25.4</v>
      </c>
      <c r="P8" s="2">
        <v>0.61799999999999999</v>
      </c>
      <c r="Q8" s="2">
        <v>27.8</v>
      </c>
      <c r="R8" s="2">
        <v>12.8</v>
      </c>
      <c r="S8" s="2">
        <v>5.7</v>
      </c>
      <c r="T8" s="2">
        <v>5.4</v>
      </c>
      <c r="U8" s="5">
        <v>13</v>
      </c>
      <c r="V8" s="51">
        <f t="shared" ref="V8:V71" si="1">C8*(E8/48*D8/82*Q8/100)</f>
        <v>10.580103658536585</v>
      </c>
      <c r="W8" s="51">
        <f t="shared" ref="W8:W71" si="2">R8*0.4+T8*0.4+U8*0.2</f>
        <v>9.8800000000000008</v>
      </c>
      <c r="X8" s="51">
        <f t="shared" ref="X8:X71" si="3">V8*W8</f>
        <v>104.53142414634146</v>
      </c>
      <c r="Y8" s="49">
        <f t="shared" ref="Y8:Y71" si="4">D8*(O8*P8+1.5*J8+1.2*I8+3*(K8+L8)-M8-N8)/25</f>
        <v>89.022623999999993</v>
      </c>
      <c r="Z8" s="9">
        <f t="shared" ref="Z8:Z71" si="5">0.5*(X8)+0.5*(Y8)</f>
        <v>96.777024073170736</v>
      </c>
    </row>
    <row r="9" spans="1:29" x14ac:dyDescent="0.2">
      <c r="A9" s="2" t="s">
        <v>186</v>
      </c>
      <c r="B9" s="2" t="s">
        <v>31</v>
      </c>
      <c r="C9" s="2">
        <v>56</v>
      </c>
      <c r="D9" s="2">
        <v>80</v>
      </c>
      <c r="E9" s="2">
        <v>36.200000000000003</v>
      </c>
      <c r="F9" s="2">
        <v>0.42399999999999999</v>
      </c>
      <c r="G9" s="2">
        <v>0.36399999999999999</v>
      </c>
      <c r="H9" s="2">
        <v>0.86399999999999999</v>
      </c>
      <c r="I9" s="2">
        <v>6.8</v>
      </c>
      <c r="J9" s="2">
        <v>3.5</v>
      </c>
      <c r="K9" s="2">
        <v>1.9</v>
      </c>
      <c r="L9" s="2">
        <v>0.3</v>
      </c>
      <c r="M9" s="2">
        <v>2.8</v>
      </c>
      <c r="N9" s="2">
        <v>2.5</v>
      </c>
      <c r="O9" s="2">
        <v>21.7</v>
      </c>
      <c r="P9" s="2">
        <v>0.55500000000000005</v>
      </c>
      <c r="Q9" s="2">
        <v>28.3</v>
      </c>
      <c r="R9" s="2">
        <v>10.8</v>
      </c>
      <c r="S9" s="2">
        <v>4.7</v>
      </c>
      <c r="T9" s="2">
        <v>4.9000000000000004</v>
      </c>
      <c r="U9" s="5">
        <v>10</v>
      </c>
      <c r="V9" s="51">
        <f t="shared" si="1"/>
        <v>11.660520325203253</v>
      </c>
      <c r="W9" s="51">
        <f t="shared" si="2"/>
        <v>8.2800000000000011</v>
      </c>
      <c r="X9" s="51">
        <f t="shared" si="3"/>
        <v>96.549108292682945</v>
      </c>
      <c r="Y9" s="49">
        <f t="shared" si="4"/>
        <v>85.611199999999997</v>
      </c>
      <c r="Z9" s="9">
        <f t="shared" si="5"/>
        <v>91.080154146341471</v>
      </c>
    </row>
    <row r="10" spans="1:29" x14ac:dyDescent="0.2">
      <c r="A10" s="2" t="s">
        <v>359</v>
      </c>
      <c r="B10" s="2" t="s">
        <v>45</v>
      </c>
      <c r="C10" s="2">
        <v>57</v>
      </c>
      <c r="D10" s="2">
        <v>62</v>
      </c>
      <c r="E10" s="2">
        <v>35</v>
      </c>
      <c r="F10" s="2">
        <v>0.46700000000000003</v>
      </c>
      <c r="G10" s="2">
        <v>0.36799999999999999</v>
      </c>
      <c r="H10" s="2">
        <v>0.85499999999999998</v>
      </c>
      <c r="I10" s="2">
        <v>4.3</v>
      </c>
      <c r="J10" s="2">
        <v>10.7</v>
      </c>
      <c r="K10" s="2">
        <v>2.5</v>
      </c>
      <c r="L10" s="2">
        <v>0.1</v>
      </c>
      <c r="M10" s="2">
        <v>2.2999999999999998</v>
      </c>
      <c r="N10" s="2">
        <v>2.5</v>
      </c>
      <c r="O10" s="2">
        <v>19.100000000000001</v>
      </c>
      <c r="P10" s="2">
        <v>0.57999999999999996</v>
      </c>
      <c r="Q10" s="2">
        <v>23.7</v>
      </c>
      <c r="R10" s="2">
        <v>12.2</v>
      </c>
      <c r="S10" s="2">
        <v>7.4</v>
      </c>
      <c r="T10" s="2">
        <v>5.2</v>
      </c>
      <c r="U10" s="5">
        <v>22</v>
      </c>
      <c r="V10" s="51">
        <f t="shared" si="1"/>
        <v>7.4477972560975605</v>
      </c>
      <c r="W10" s="51">
        <f t="shared" si="2"/>
        <v>11.36</v>
      </c>
      <c r="X10" s="51">
        <f t="shared" si="3"/>
        <v>84.606976829268277</v>
      </c>
      <c r="Y10" s="49">
        <f t="shared" si="4"/>
        <v>87.514239999999987</v>
      </c>
      <c r="Z10" s="9">
        <f t="shared" si="5"/>
        <v>86.060608414634132</v>
      </c>
    </row>
    <row r="11" spans="1:29" x14ac:dyDescent="0.2">
      <c r="A11" s="2" t="s">
        <v>339</v>
      </c>
      <c r="B11" s="2" t="s">
        <v>25</v>
      </c>
      <c r="C11" s="2">
        <v>48</v>
      </c>
      <c r="D11" s="2">
        <v>80</v>
      </c>
      <c r="E11" s="2">
        <v>35.299999999999997</v>
      </c>
      <c r="F11" s="2">
        <v>0.47499999999999998</v>
      </c>
      <c r="G11" s="2">
        <v>0</v>
      </c>
      <c r="H11" s="2">
        <v>0.73699999999999999</v>
      </c>
      <c r="I11" s="2">
        <v>11.3</v>
      </c>
      <c r="J11" s="2">
        <v>5.4</v>
      </c>
      <c r="K11" s="2">
        <v>1.2</v>
      </c>
      <c r="L11" s="2">
        <v>1.5</v>
      </c>
      <c r="M11" s="2">
        <v>2.4</v>
      </c>
      <c r="N11" s="2">
        <v>3.1</v>
      </c>
      <c r="O11" s="2">
        <v>12.6</v>
      </c>
      <c r="P11" s="2">
        <v>0.53100000000000003</v>
      </c>
      <c r="Q11" s="2">
        <v>18.7</v>
      </c>
      <c r="R11" s="2">
        <v>11.2</v>
      </c>
      <c r="S11" s="2">
        <v>6.6</v>
      </c>
      <c r="T11" s="2">
        <v>6.1</v>
      </c>
      <c r="U11" s="5">
        <v>15</v>
      </c>
      <c r="V11" s="51">
        <f t="shared" si="1"/>
        <v>6.4400975609756088</v>
      </c>
      <c r="W11" s="51">
        <f t="shared" si="2"/>
        <v>9.92</v>
      </c>
      <c r="X11" s="51">
        <f t="shared" si="3"/>
        <v>63.885767804878036</v>
      </c>
      <c r="Y11" s="49">
        <f t="shared" si="4"/>
        <v>99.041920000000005</v>
      </c>
      <c r="Z11" s="9">
        <f t="shared" si="5"/>
        <v>81.463843902439024</v>
      </c>
    </row>
    <row r="12" spans="1:29" x14ac:dyDescent="0.2">
      <c r="A12" s="2" t="s">
        <v>292</v>
      </c>
      <c r="B12" s="2" t="s">
        <v>35</v>
      </c>
      <c r="C12" s="2">
        <v>48</v>
      </c>
      <c r="D12" s="2">
        <v>79</v>
      </c>
      <c r="E12" s="2">
        <v>36.200000000000003</v>
      </c>
      <c r="F12" s="2">
        <v>0.42299999999999999</v>
      </c>
      <c r="G12" s="2">
        <v>0.38</v>
      </c>
      <c r="H12" s="2">
        <v>0.81299999999999994</v>
      </c>
      <c r="I12" s="2">
        <v>4.7</v>
      </c>
      <c r="J12" s="2">
        <v>7.4</v>
      </c>
      <c r="K12" s="2">
        <v>1.5</v>
      </c>
      <c r="L12" s="2">
        <v>0.2</v>
      </c>
      <c r="M12" s="2">
        <v>2.5</v>
      </c>
      <c r="N12" s="2">
        <v>3.4</v>
      </c>
      <c r="O12" s="2">
        <v>17.899999999999999</v>
      </c>
      <c r="P12" s="2">
        <v>0.56699999999999995</v>
      </c>
      <c r="Q12" s="2">
        <v>22.9</v>
      </c>
      <c r="R12" s="2">
        <v>11.7</v>
      </c>
      <c r="S12" s="2">
        <v>5.9</v>
      </c>
      <c r="T12" s="2">
        <v>5.7</v>
      </c>
      <c r="U12" s="5">
        <v>12</v>
      </c>
      <c r="V12" s="51">
        <f t="shared" si="1"/>
        <v>7.9865146341463422</v>
      </c>
      <c r="W12" s="51">
        <f t="shared" si="2"/>
        <v>9.36</v>
      </c>
      <c r="X12" s="51">
        <f t="shared" si="3"/>
        <v>74.753776975609753</v>
      </c>
      <c r="Y12" s="49">
        <f t="shared" si="4"/>
        <v>82.442188000000002</v>
      </c>
      <c r="Z12" s="9">
        <f t="shared" si="5"/>
        <v>78.59798248780487</v>
      </c>
    </row>
    <row r="13" spans="1:29" x14ac:dyDescent="0.2">
      <c r="A13" s="2" t="s">
        <v>59</v>
      </c>
      <c r="B13" s="2" t="s">
        <v>28</v>
      </c>
      <c r="C13" s="2">
        <v>37</v>
      </c>
      <c r="D13" s="2">
        <v>77</v>
      </c>
      <c r="E13" s="2">
        <v>38.700000000000003</v>
      </c>
      <c r="F13" s="2">
        <v>0.45200000000000001</v>
      </c>
      <c r="G13" s="2">
        <v>0.40200000000000002</v>
      </c>
      <c r="H13" s="2">
        <v>0.84799999999999998</v>
      </c>
      <c r="I13" s="2">
        <v>8.1</v>
      </c>
      <c r="J13" s="2">
        <v>3.1</v>
      </c>
      <c r="K13" s="2">
        <v>1.2</v>
      </c>
      <c r="L13" s="2">
        <v>0.7</v>
      </c>
      <c r="M13" s="2">
        <v>2.6</v>
      </c>
      <c r="N13" s="2">
        <v>2.9</v>
      </c>
      <c r="O13" s="2">
        <v>27.4</v>
      </c>
      <c r="P13" s="2">
        <v>0.56100000000000005</v>
      </c>
      <c r="Q13" s="2">
        <v>32.4</v>
      </c>
      <c r="R13" s="2">
        <v>10.7</v>
      </c>
      <c r="S13" s="2">
        <v>3.6</v>
      </c>
      <c r="T13" s="2">
        <v>4.2</v>
      </c>
      <c r="U13" s="5">
        <v>5</v>
      </c>
      <c r="V13" s="51">
        <f t="shared" si="1"/>
        <v>9.0759759146341459</v>
      </c>
      <c r="W13" s="51">
        <f t="shared" si="2"/>
        <v>6.9600000000000009</v>
      </c>
      <c r="X13" s="51">
        <f t="shared" si="3"/>
        <v>63.168792365853662</v>
      </c>
      <c r="Y13" s="49">
        <f t="shared" si="4"/>
        <v>92.219512000000009</v>
      </c>
      <c r="Z13" s="9">
        <f t="shared" si="5"/>
        <v>77.694152182926842</v>
      </c>
    </row>
    <row r="14" spans="1:29" x14ac:dyDescent="0.2">
      <c r="A14" s="2" t="s">
        <v>261</v>
      </c>
      <c r="B14" s="2" t="s">
        <v>45</v>
      </c>
      <c r="C14" s="2">
        <v>57</v>
      </c>
      <c r="D14" s="2">
        <v>82</v>
      </c>
      <c r="E14" s="2">
        <v>35</v>
      </c>
      <c r="F14" s="2">
        <v>0.67600000000000005</v>
      </c>
      <c r="G14" s="3"/>
      <c r="H14" s="2">
        <v>0.42799999999999999</v>
      </c>
      <c r="I14" s="2">
        <v>13.6</v>
      </c>
      <c r="J14" s="2">
        <v>0.9</v>
      </c>
      <c r="K14" s="2">
        <v>1</v>
      </c>
      <c r="L14" s="2">
        <v>2.5</v>
      </c>
      <c r="M14" s="2">
        <v>1.5</v>
      </c>
      <c r="N14" s="2">
        <v>3.2</v>
      </c>
      <c r="O14" s="2">
        <v>10.4</v>
      </c>
      <c r="P14" s="2">
        <v>0.63</v>
      </c>
      <c r="Q14" s="2">
        <v>12.4</v>
      </c>
      <c r="R14" s="2">
        <v>11.1</v>
      </c>
      <c r="S14" s="2">
        <v>4.0999999999999996</v>
      </c>
      <c r="T14" s="2">
        <v>4.4000000000000004</v>
      </c>
      <c r="U14" s="5">
        <v>23</v>
      </c>
      <c r="V14" s="51">
        <f t="shared" si="1"/>
        <v>5.1537499999999996</v>
      </c>
      <c r="W14" s="51">
        <f t="shared" si="2"/>
        <v>10.8</v>
      </c>
      <c r="X14" s="51">
        <f t="shared" si="3"/>
        <v>55.660499999999999</v>
      </c>
      <c r="Y14" s="49">
        <f t="shared" si="4"/>
        <v>98.472160000000002</v>
      </c>
      <c r="Z14" s="9">
        <f t="shared" si="5"/>
        <v>77.066329999999994</v>
      </c>
    </row>
    <row r="15" spans="1:29" x14ac:dyDescent="0.2">
      <c r="A15" s="2" t="s">
        <v>341</v>
      </c>
      <c r="B15" s="2" t="s">
        <v>33</v>
      </c>
      <c r="C15" s="2">
        <v>49</v>
      </c>
      <c r="D15" s="2">
        <v>80</v>
      </c>
      <c r="E15" s="2">
        <v>32.9</v>
      </c>
      <c r="F15" s="2">
        <v>0.497</v>
      </c>
      <c r="G15" s="2">
        <v>0.39800000000000002</v>
      </c>
      <c r="H15" s="2">
        <v>0.89900000000000002</v>
      </c>
      <c r="I15" s="2">
        <v>6.2</v>
      </c>
      <c r="J15" s="2">
        <v>2.7</v>
      </c>
      <c r="K15" s="2">
        <v>0.9</v>
      </c>
      <c r="L15" s="2">
        <v>0.6</v>
      </c>
      <c r="M15" s="2">
        <v>1.5</v>
      </c>
      <c r="N15" s="2">
        <v>2.1</v>
      </c>
      <c r="O15" s="2">
        <v>21.7</v>
      </c>
      <c r="P15" s="2">
        <v>0.60299999999999998</v>
      </c>
      <c r="Q15" s="2">
        <v>26.9</v>
      </c>
      <c r="R15" s="2">
        <v>10.9</v>
      </c>
      <c r="S15" s="2">
        <v>3.3</v>
      </c>
      <c r="T15" s="2">
        <v>3.5</v>
      </c>
      <c r="U15" s="5">
        <v>12</v>
      </c>
      <c r="V15" s="51">
        <f t="shared" si="1"/>
        <v>8.8141239837398366</v>
      </c>
      <c r="W15" s="51">
        <f t="shared" si="2"/>
        <v>8.16</v>
      </c>
      <c r="X15" s="51">
        <f t="shared" si="3"/>
        <v>71.923251707317064</v>
      </c>
      <c r="Y15" s="49">
        <f t="shared" si="4"/>
        <v>81.520319999999998</v>
      </c>
      <c r="Z15" s="9">
        <f t="shared" si="5"/>
        <v>76.721785853658531</v>
      </c>
    </row>
    <row r="16" spans="1:29" x14ac:dyDescent="0.2">
      <c r="A16" s="2" t="s">
        <v>234</v>
      </c>
      <c r="B16" s="2" t="s">
        <v>18</v>
      </c>
      <c r="C16" s="2">
        <v>59</v>
      </c>
      <c r="D16" s="2">
        <v>81</v>
      </c>
      <c r="E16" s="2">
        <v>32.9</v>
      </c>
      <c r="F16" s="2">
        <v>0.53600000000000003</v>
      </c>
      <c r="G16" s="2">
        <v>0.38300000000000001</v>
      </c>
      <c r="H16" s="2">
        <v>0.78400000000000003</v>
      </c>
      <c r="I16" s="2">
        <v>8.8000000000000007</v>
      </c>
      <c r="J16" s="2">
        <v>1</v>
      </c>
      <c r="K16" s="2">
        <v>0.5</v>
      </c>
      <c r="L16" s="2">
        <v>2.7</v>
      </c>
      <c r="M16" s="2">
        <v>1.5</v>
      </c>
      <c r="N16" s="2">
        <v>2.9</v>
      </c>
      <c r="O16" s="2">
        <v>15.1</v>
      </c>
      <c r="P16" s="2">
        <v>0.57599999999999996</v>
      </c>
      <c r="Q16" s="2">
        <v>19.8</v>
      </c>
      <c r="R16" s="2">
        <v>9.6</v>
      </c>
      <c r="S16" s="2">
        <v>1.9</v>
      </c>
      <c r="T16" s="2">
        <v>2.6</v>
      </c>
      <c r="U16" s="5">
        <v>13</v>
      </c>
      <c r="V16" s="51">
        <f t="shared" si="1"/>
        <v>7.909390701219511</v>
      </c>
      <c r="W16" s="51">
        <f t="shared" si="2"/>
        <v>7.48</v>
      </c>
      <c r="X16" s="51">
        <f t="shared" si="3"/>
        <v>59.162242445121947</v>
      </c>
      <c r="Y16" s="49">
        <f t="shared" si="4"/>
        <v>84.10262400000002</v>
      </c>
      <c r="Z16" s="9">
        <f t="shared" si="5"/>
        <v>71.632433222560991</v>
      </c>
    </row>
    <row r="17" spans="1:26" x14ac:dyDescent="0.2">
      <c r="A17" s="2" t="s">
        <v>285</v>
      </c>
      <c r="B17" s="2" t="s">
        <v>29</v>
      </c>
      <c r="C17" s="2">
        <v>54</v>
      </c>
      <c r="D17" s="2">
        <v>82</v>
      </c>
      <c r="E17" s="2">
        <v>35.799999999999997</v>
      </c>
      <c r="F17" s="2">
        <v>0.42399999999999999</v>
      </c>
      <c r="G17" s="2">
        <v>0.39400000000000002</v>
      </c>
      <c r="H17" s="2">
        <v>0.871</v>
      </c>
      <c r="I17" s="2">
        <v>3.5</v>
      </c>
      <c r="J17" s="2">
        <v>5.6</v>
      </c>
      <c r="K17" s="2">
        <v>0.8</v>
      </c>
      <c r="L17" s="2">
        <v>0.3</v>
      </c>
      <c r="M17" s="2">
        <v>2.4</v>
      </c>
      <c r="N17" s="2">
        <v>2.4</v>
      </c>
      <c r="O17" s="2">
        <v>20.7</v>
      </c>
      <c r="P17" s="2">
        <v>0.56799999999999995</v>
      </c>
      <c r="Q17" s="2">
        <v>25</v>
      </c>
      <c r="R17" s="2">
        <v>9.6</v>
      </c>
      <c r="S17" s="2">
        <v>2.7</v>
      </c>
      <c r="T17" s="2">
        <v>3.5</v>
      </c>
      <c r="U17" s="5">
        <v>6</v>
      </c>
      <c r="V17" s="51">
        <f t="shared" si="1"/>
        <v>10.068749999999998</v>
      </c>
      <c r="W17" s="51">
        <f t="shared" si="2"/>
        <v>6.44</v>
      </c>
      <c r="X17" s="51">
        <f t="shared" si="3"/>
        <v>64.842749999999995</v>
      </c>
      <c r="Y17" s="49">
        <f t="shared" si="4"/>
        <v>74.972927999999996</v>
      </c>
      <c r="Z17" s="9">
        <f t="shared" si="5"/>
        <v>69.907838999999996</v>
      </c>
    </row>
    <row r="18" spans="1:26" x14ac:dyDescent="0.2">
      <c r="A18" s="2" t="s">
        <v>435</v>
      </c>
      <c r="B18" s="2" t="s">
        <v>42</v>
      </c>
      <c r="C18" s="2">
        <v>44</v>
      </c>
      <c r="D18" s="2">
        <v>82</v>
      </c>
      <c r="E18" s="2">
        <v>36.299999999999997</v>
      </c>
      <c r="F18" s="2">
        <v>0.433</v>
      </c>
      <c r="G18" s="2">
        <v>0.35099999999999998</v>
      </c>
      <c r="H18" s="2">
        <v>0.80500000000000005</v>
      </c>
      <c r="I18" s="2">
        <v>4.0999999999999996</v>
      </c>
      <c r="J18" s="2">
        <v>8.8000000000000007</v>
      </c>
      <c r="K18" s="2">
        <v>1.8</v>
      </c>
      <c r="L18" s="2">
        <v>0.5</v>
      </c>
      <c r="M18" s="2">
        <v>3.6</v>
      </c>
      <c r="N18" s="2">
        <v>2.7</v>
      </c>
      <c r="O18" s="2">
        <v>19.3</v>
      </c>
      <c r="P18" s="2">
        <v>0.52400000000000002</v>
      </c>
      <c r="Q18" s="2">
        <v>27.4</v>
      </c>
      <c r="R18" s="2">
        <v>7.9</v>
      </c>
      <c r="S18" s="2">
        <v>2.6</v>
      </c>
      <c r="T18" s="2">
        <v>3.4</v>
      </c>
      <c r="U18" s="5">
        <v>2</v>
      </c>
      <c r="V18" s="51">
        <f t="shared" si="1"/>
        <v>9.1173499999999983</v>
      </c>
      <c r="W18" s="51">
        <f t="shared" si="2"/>
        <v>4.9200000000000008</v>
      </c>
      <c r="X18" s="51">
        <f t="shared" si="3"/>
        <v>44.857362000000002</v>
      </c>
      <c r="Y18" s="49">
        <f t="shared" si="4"/>
        <v>94.572896</v>
      </c>
      <c r="Z18" s="9">
        <f t="shared" si="5"/>
        <v>69.715129000000005</v>
      </c>
    </row>
    <row r="19" spans="1:26" x14ac:dyDescent="0.2">
      <c r="A19" s="2" t="s">
        <v>142</v>
      </c>
      <c r="B19" s="2" t="s">
        <v>44</v>
      </c>
      <c r="C19" s="2">
        <v>34</v>
      </c>
      <c r="D19" s="2">
        <v>67</v>
      </c>
      <c r="E19" s="2">
        <v>35.200000000000003</v>
      </c>
      <c r="F19" s="2">
        <v>0.51900000000000002</v>
      </c>
      <c r="G19" s="2">
        <v>0.222</v>
      </c>
      <c r="H19" s="2">
        <v>0.79100000000000004</v>
      </c>
      <c r="I19" s="2">
        <v>10</v>
      </c>
      <c r="J19" s="2">
        <v>1.6</v>
      </c>
      <c r="K19" s="2">
        <v>1.3</v>
      </c>
      <c r="L19" s="2">
        <v>2.8</v>
      </c>
      <c r="M19" s="2">
        <v>1.6</v>
      </c>
      <c r="N19" s="2">
        <v>3</v>
      </c>
      <c r="O19" s="2">
        <v>20.8</v>
      </c>
      <c r="P19" s="2">
        <v>0.58199999999999996</v>
      </c>
      <c r="Q19" s="2">
        <v>25.2</v>
      </c>
      <c r="R19" s="2">
        <v>10.4</v>
      </c>
      <c r="S19" s="2">
        <v>4.5</v>
      </c>
      <c r="T19" s="2">
        <v>3.9</v>
      </c>
      <c r="U19" s="5">
        <v>15</v>
      </c>
      <c r="V19" s="51">
        <f t="shared" si="1"/>
        <v>5.1338341463414627</v>
      </c>
      <c r="W19" s="51">
        <f t="shared" si="2"/>
        <v>8.7200000000000006</v>
      </c>
      <c r="X19" s="51">
        <f t="shared" si="3"/>
        <v>44.767033756097561</v>
      </c>
      <c r="Y19" s="49">
        <f t="shared" si="4"/>
        <v>91.671007999999986</v>
      </c>
      <c r="Z19" s="9">
        <f t="shared" si="5"/>
        <v>68.219020878048781</v>
      </c>
    </row>
    <row r="20" spans="1:26" x14ac:dyDescent="0.2">
      <c r="A20" s="2" t="s">
        <v>156</v>
      </c>
      <c r="B20" s="2" t="s">
        <v>19</v>
      </c>
      <c r="C20" s="2">
        <v>48</v>
      </c>
      <c r="D20" s="2">
        <v>76</v>
      </c>
      <c r="E20" s="2">
        <v>35.1</v>
      </c>
      <c r="F20" s="2">
        <v>0.505</v>
      </c>
      <c r="G20" s="2">
        <v>0.40799999999999997</v>
      </c>
      <c r="H20" s="2">
        <v>0.76</v>
      </c>
      <c r="I20" s="2">
        <v>3.2</v>
      </c>
      <c r="J20" s="2">
        <v>5.9</v>
      </c>
      <c r="K20" s="2">
        <v>1.4</v>
      </c>
      <c r="L20" s="2">
        <v>0.3</v>
      </c>
      <c r="M20" s="2">
        <v>2.8</v>
      </c>
      <c r="N20" s="2">
        <v>2.7</v>
      </c>
      <c r="O20" s="2">
        <v>20.3</v>
      </c>
      <c r="P20" s="2">
        <v>0.60399999999999998</v>
      </c>
      <c r="Q20" s="2">
        <v>24.5</v>
      </c>
      <c r="R20" s="2">
        <v>10.3</v>
      </c>
      <c r="S20" s="2">
        <v>3.9</v>
      </c>
      <c r="T20" s="2">
        <v>4</v>
      </c>
      <c r="U20" s="5">
        <v>10</v>
      </c>
      <c r="V20" s="51">
        <f t="shared" si="1"/>
        <v>7.9702682926829276</v>
      </c>
      <c r="W20" s="51">
        <f t="shared" si="2"/>
        <v>7.7200000000000006</v>
      </c>
      <c r="X20" s="51">
        <f t="shared" si="3"/>
        <v>61.530471219512208</v>
      </c>
      <c r="Y20" s="49">
        <f t="shared" si="4"/>
        <v>74.635648000000003</v>
      </c>
      <c r="Z20" s="9">
        <f t="shared" si="5"/>
        <v>68.083059609756106</v>
      </c>
    </row>
    <row r="21" spans="1:26" x14ac:dyDescent="0.2">
      <c r="A21" s="2" t="s">
        <v>671</v>
      </c>
      <c r="B21" s="2" t="s">
        <v>24</v>
      </c>
      <c r="C21" s="2">
        <v>62</v>
      </c>
      <c r="D21" s="2">
        <v>74</v>
      </c>
      <c r="E21" s="2">
        <v>29.2</v>
      </c>
      <c r="F21" s="2">
        <v>0.49</v>
      </c>
      <c r="G21" s="2">
        <v>0</v>
      </c>
      <c r="H21" s="2">
        <v>0.73099999999999998</v>
      </c>
      <c r="I21" s="2">
        <v>9.6999999999999993</v>
      </c>
      <c r="J21" s="2">
        <v>3</v>
      </c>
      <c r="K21" s="2">
        <v>0.6</v>
      </c>
      <c r="L21" s="2">
        <v>1.9</v>
      </c>
      <c r="M21" s="2">
        <v>2.1</v>
      </c>
      <c r="N21" s="2">
        <v>1.8</v>
      </c>
      <c r="O21" s="2">
        <v>15.1</v>
      </c>
      <c r="P21" s="2">
        <v>0.53500000000000003</v>
      </c>
      <c r="Q21" s="2">
        <v>25.2</v>
      </c>
      <c r="R21" s="2">
        <v>7.4</v>
      </c>
      <c r="S21" s="2">
        <v>3.2</v>
      </c>
      <c r="T21" s="2">
        <v>2.8</v>
      </c>
      <c r="U21" s="5">
        <v>8</v>
      </c>
      <c r="V21" s="51">
        <f t="shared" si="1"/>
        <v>8.5773219512195116</v>
      </c>
      <c r="W21" s="51">
        <f t="shared" si="2"/>
        <v>5.68</v>
      </c>
      <c r="X21" s="51">
        <f t="shared" si="3"/>
        <v>48.71918868292682</v>
      </c>
      <c r="Y21" s="49">
        <f t="shared" si="4"/>
        <v>82.342759999999998</v>
      </c>
      <c r="Z21" s="9">
        <f t="shared" si="5"/>
        <v>65.530974341463406</v>
      </c>
    </row>
    <row r="22" spans="1:26" x14ac:dyDescent="0.2">
      <c r="A22" s="2" t="s">
        <v>52</v>
      </c>
      <c r="B22" s="2" t="s">
        <v>29</v>
      </c>
      <c r="C22" s="2">
        <v>54</v>
      </c>
      <c r="D22" s="2">
        <v>69</v>
      </c>
      <c r="E22" s="2">
        <v>36.200000000000003</v>
      </c>
      <c r="F22" s="2">
        <v>0.45800000000000002</v>
      </c>
      <c r="G22" s="2">
        <v>0.2</v>
      </c>
      <c r="H22" s="2">
        <v>0.82199999999999995</v>
      </c>
      <c r="I22" s="2">
        <v>11.1</v>
      </c>
      <c r="J22" s="2">
        <v>2.6</v>
      </c>
      <c r="K22" s="2">
        <v>0.9</v>
      </c>
      <c r="L22" s="2">
        <v>1</v>
      </c>
      <c r="M22" s="2">
        <v>1.8</v>
      </c>
      <c r="N22" s="2">
        <v>2.1</v>
      </c>
      <c r="O22" s="2">
        <v>23.2</v>
      </c>
      <c r="P22" s="2">
        <v>0.50700000000000001</v>
      </c>
      <c r="Q22" s="2">
        <v>29.8</v>
      </c>
      <c r="R22" s="2">
        <v>7.5</v>
      </c>
      <c r="S22" s="2">
        <v>0.3</v>
      </c>
      <c r="T22" s="2">
        <v>1.5</v>
      </c>
      <c r="U22" s="5">
        <v>4</v>
      </c>
      <c r="V22" s="51">
        <f t="shared" si="1"/>
        <v>10.212042073170736</v>
      </c>
      <c r="W22" s="51">
        <f t="shared" si="2"/>
        <v>4.4000000000000004</v>
      </c>
      <c r="X22" s="51">
        <f t="shared" si="3"/>
        <v>44.932985121951241</v>
      </c>
      <c r="Y22" s="49">
        <f t="shared" si="4"/>
        <v>84.959423999999999</v>
      </c>
      <c r="Z22" s="9">
        <f t="shared" si="5"/>
        <v>64.946204560975616</v>
      </c>
    </row>
    <row r="23" spans="1:26" x14ac:dyDescent="0.2">
      <c r="A23" s="2" t="s">
        <v>231</v>
      </c>
      <c r="B23" s="2" t="s">
        <v>34</v>
      </c>
      <c r="C23" s="2">
        <v>54</v>
      </c>
      <c r="D23" s="2">
        <v>71</v>
      </c>
      <c r="E23" s="2">
        <v>33.700000000000003</v>
      </c>
      <c r="F23" s="2">
        <v>0.59099999999999997</v>
      </c>
      <c r="G23" s="2">
        <v>0.28599999999999998</v>
      </c>
      <c r="H23" s="2">
        <v>0.54700000000000004</v>
      </c>
      <c r="I23" s="2">
        <v>12.2</v>
      </c>
      <c r="J23" s="2">
        <v>1.8</v>
      </c>
      <c r="K23" s="2">
        <v>0.8</v>
      </c>
      <c r="L23" s="2">
        <v>1.8</v>
      </c>
      <c r="M23" s="2">
        <v>3.2</v>
      </c>
      <c r="N23" s="2">
        <v>3.4</v>
      </c>
      <c r="O23" s="2">
        <v>18.3</v>
      </c>
      <c r="P23" s="2">
        <v>0.6</v>
      </c>
      <c r="Q23" s="2">
        <v>24</v>
      </c>
      <c r="R23" s="2">
        <v>8</v>
      </c>
      <c r="S23" s="2">
        <v>1.9</v>
      </c>
      <c r="T23" s="2">
        <v>2.4</v>
      </c>
      <c r="U23" s="5">
        <v>8</v>
      </c>
      <c r="V23" s="51">
        <f t="shared" si="1"/>
        <v>7.8784024390243896</v>
      </c>
      <c r="W23" s="51">
        <f t="shared" si="2"/>
        <v>5.76</v>
      </c>
      <c r="X23" s="51">
        <f t="shared" si="3"/>
        <v>45.37959804878048</v>
      </c>
      <c r="Y23" s="49">
        <f t="shared" si="4"/>
        <v>83.836799999999997</v>
      </c>
      <c r="Z23" s="9">
        <f t="shared" si="5"/>
        <v>64.608199024390245</v>
      </c>
    </row>
    <row r="24" spans="1:26" x14ac:dyDescent="0.2">
      <c r="A24" s="2" t="s">
        <v>487</v>
      </c>
      <c r="B24" s="2" t="s">
        <v>557</v>
      </c>
      <c r="C24" s="2">
        <v>43</v>
      </c>
      <c r="D24" s="2">
        <v>73</v>
      </c>
      <c r="E24" s="2">
        <v>35</v>
      </c>
      <c r="F24" s="2">
        <v>0.50900000000000001</v>
      </c>
      <c r="G24" s="2">
        <v>0.2</v>
      </c>
      <c r="H24" s="2">
        <v>0.69</v>
      </c>
      <c r="I24" s="2">
        <v>10.8</v>
      </c>
      <c r="J24" s="2">
        <v>2.1</v>
      </c>
      <c r="K24" s="2">
        <v>0.9</v>
      </c>
      <c r="L24" s="2">
        <v>1.1000000000000001</v>
      </c>
      <c r="M24" s="2">
        <v>1.7</v>
      </c>
      <c r="N24" s="2">
        <v>2.4</v>
      </c>
      <c r="O24" s="2">
        <v>21.8</v>
      </c>
      <c r="P24" s="2">
        <v>0.53200000000000003</v>
      </c>
      <c r="Q24" s="2">
        <v>29.3</v>
      </c>
      <c r="R24" s="2">
        <v>7.8</v>
      </c>
      <c r="S24" s="2">
        <v>1.8</v>
      </c>
      <c r="T24" s="2">
        <v>2.5</v>
      </c>
      <c r="U24" s="5">
        <v>5</v>
      </c>
      <c r="V24" s="51">
        <f t="shared" si="1"/>
        <v>8.1784667174796741</v>
      </c>
      <c r="W24" s="51">
        <f t="shared" si="2"/>
        <v>5.12</v>
      </c>
      <c r="X24" s="51">
        <f t="shared" si="3"/>
        <v>41.87374959349593</v>
      </c>
      <c r="Y24" s="49">
        <f t="shared" si="4"/>
        <v>86.454192000000006</v>
      </c>
      <c r="Z24" s="9">
        <f t="shared" si="5"/>
        <v>64.163970796747975</v>
      </c>
    </row>
    <row r="25" spans="1:26" x14ac:dyDescent="0.2">
      <c r="A25" s="2" t="s">
        <v>72</v>
      </c>
      <c r="B25" s="2" t="s">
        <v>29</v>
      </c>
      <c r="C25" s="2">
        <v>54</v>
      </c>
      <c r="D25" s="2">
        <v>82</v>
      </c>
      <c r="E25" s="2">
        <v>36</v>
      </c>
      <c r="F25" s="2">
        <v>0.46500000000000002</v>
      </c>
      <c r="G25" s="2">
        <v>0.36099999999999999</v>
      </c>
      <c r="H25" s="2">
        <v>0.80300000000000005</v>
      </c>
      <c r="I25" s="2">
        <v>7.5</v>
      </c>
      <c r="J25" s="2">
        <v>5.0999999999999996</v>
      </c>
      <c r="K25" s="2">
        <v>0.9</v>
      </c>
      <c r="L25" s="2">
        <v>0.7</v>
      </c>
      <c r="M25" s="2">
        <v>2.5</v>
      </c>
      <c r="N25" s="2">
        <v>1.9</v>
      </c>
      <c r="O25" s="2">
        <v>13</v>
      </c>
      <c r="P25" s="2">
        <v>0.58899999999999997</v>
      </c>
      <c r="Q25" s="2">
        <v>16.5</v>
      </c>
      <c r="R25" s="2">
        <v>7.9</v>
      </c>
      <c r="S25" s="2">
        <v>4.2</v>
      </c>
      <c r="T25" s="2">
        <v>4.5999999999999996</v>
      </c>
      <c r="U25" s="5">
        <v>7</v>
      </c>
      <c r="V25" s="51">
        <f t="shared" si="1"/>
        <v>6.6825000000000001</v>
      </c>
      <c r="W25" s="51">
        <f t="shared" si="2"/>
        <v>6.4</v>
      </c>
      <c r="X25" s="51">
        <f t="shared" si="3"/>
        <v>42.768000000000001</v>
      </c>
      <c r="Y25" s="49">
        <f t="shared" si="4"/>
        <v>81.038960000000003</v>
      </c>
      <c r="Z25" s="9">
        <f t="shared" si="5"/>
        <v>61.903480000000002</v>
      </c>
    </row>
    <row r="26" spans="1:26" x14ac:dyDescent="0.2">
      <c r="A26" s="2" t="s">
        <v>149</v>
      </c>
      <c r="B26" s="2" t="s">
        <v>35</v>
      </c>
      <c r="C26" s="2">
        <v>48</v>
      </c>
      <c r="D26" s="2">
        <v>79</v>
      </c>
      <c r="E26" s="2">
        <v>38.200000000000003</v>
      </c>
      <c r="F26" s="2">
        <v>0.42899999999999999</v>
      </c>
      <c r="G26" s="2">
        <v>0.30499999999999999</v>
      </c>
      <c r="H26" s="2">
        <v>0.82399999999999995</v>
      </c>
      <c r="I26" s="2">
        <v>4.3</v>
      </c>
      <c r="J26" s="2">
        <v>4</v>
      </c>
      <c r="K26" s="2">
        <v>1.1000000000000001</v>
      </c>
      <c r="L26" s="2">
        <v>0.4</v>
      </c>
      <c r="M26" s="2">
        <v>2.2000000000000002</v>
      </c>
      <c r="N26" s="2">
        <v>2.5</v>
      </c>
      <c r="O26" s="2">
        <v>22.7</v>
      </c>
      <c r="P26" s="2">
        <v>0.53200000000000003</v>
      </c>
      <c r="Q26" s="2">
        <v>28</v>
      </c>
      <c r="R26" s="2">
        <v>8.8000000000000007</v>
      </c>
      <c r="S26" s="2">
        <v>0.7</v>
      </c>
      <c r="T26" s="2">
        <v>2</v>
      </c>
      <c r="U26" s="5">
        <v>3</v>
      </c>
      <c r="V26" s="51">
        <f t="shared" si="1"/>
        <v>10.304682926829269</v>
      </c>
      <c r="W26" s="51">
        <f t="shared" si="2"/>
        <v>4.92</v>
      </c>
      <c r="X26" s="51">
        <f t="shared" si="3"/>
        <v>50.699040000000004</v>
      </c>
      <c r="Y26" s="49">
        <f t="shared" si="4"/>
        <v>72.795023999999998</v>
      </c>
      <c r="Z26" s="9">
        <f t="shared" si="5"/>
        <v>61.747032000000004</v>
      </c>
    </row>
    <row r="27" spans="1:26" x14ac:dyDescent="0.2">
      <c r="A27" s="2" t="s">
        <v>132</v>
      </c>
      <c r="B27" s="2" t="s">
        <v>38</v>
      </c>
      <c r="C27" s="2">
        <v>28</v>
      </c>
      <c r="D27" s="2">
        <v>71</v>
      </c>
      <c r="E27" s="2">
        <v>32.4</v>
      </c>
      <c r="F27" s="2">
        <v>0.496</v>
      </c>
      <c r="G27" s="2">
        <v>0</v>
      </c>
      <c r="H27" s="2">
        <v>0.72599999999999998</v>
      </c>
      <c r="I27" s="2">
        <v>11.7</v>
      </c>
      <c r="J27" s="2">
        <v>2.9</v>
      </c>
      <c r="K27" s="2">
        <v>1.5</v>
      </c>
      <c r="L27" s="2">
        <v>1.3</v>
      </c>
      <c r="M27" s="2">
        <v>3.5</v>
      </c>
      <c r="N27" s="2">
        <v>3.8</v>
      </c>
      <c r="O27" s="2">
        <v>22.7</v>
      </c>
      <c r="P27" s="2">
        <v>0.55500000000000005</v>
      </c>
      <c r="Q27" s="2">
        <v>32.700000000000003</v>
      </c>
      <c r="R27" s="2">
        <v>7.9</v>
      </c>
      <c r="S27" s="2">
        <v>4.7</v>
      </c>
      <c r="T27" s="2">
        <v>3.9</v>
      </c>
      <c r="U27" s="5">
        <v>6</v>
      </c>
      <c r="V27" s="51">
        <f t="shared" si="1"/>
        <v>5.3512353658536584</v>
      </c>
      <c r="W27" s="51">
        <f t="shared" si="2"/>
        <v>5.9200000000000008</v>
      </c>
      <c r="X27" s="51">
        <f t="shared" si="3"/>
        <v>31.679313365853663</v>
      </c>
      <c r="Y27" s="49">
        <f t="shared" si="4"/>
        <v>91.131340000000023</v>
      </c>
      <c r="Z27" s="9">
        <f t="shared" si="5"/>
        <v>61.405326682926841</v>
      </c>
    </row>
    <row r="28" spans="1:26" x14ac:dyDescent="0.2">
      <c r="A28" s="2" t="s">
        <v>157</v>
      </c>
      <c r="B28" s="2" t="s">
        <v>47</v>
      </c>
      <c r="C28" s="2">
        <v>29</v>
      </c>
      <c r="D28" s="2">
        <v>81</v>
      </c>
      <c r="E28" s="2">
        <v>32.299999999999997</v>
      </c>
      <c r="F28" s="2">
        <v>0.623</v>
      </c>
      <c r="G28" s="2">
        <v>0</v>
      </c>
      <c r="H28" s="2">
        <v>0.41799999999999998</v>
      </c>
      <c r="I28" s="2">
        <v>13.2</v>
      </c>
      <c r="J28" s="2">
        <v>0.4</v>
      </c>
      <c r="K28" s="2">
        <v>1.2</v>
      </c>
      <c r="L28" s="2">
        <v>1.6</v>
      </c>
      <c r="M28" s="2">
        <v>1.4</v>
      </c>
      <c r="N28" s="2">
        <v>3.4</v>
      </c>
      <c r="O28" s="2">
        <v>13.5</v>
      </c>
      <c r="P28" s="2">
        <v>0.59899999999999998</v>
      </c>
      <c r="Q28" s="2">
        <v>16.7</v>
      </c>
      <c r="R28" s="2">
        <v>9.9</v>
      </c>
      <c r="S28" s="2">
        <v>1.6</v>
      </c>
      <c r="T28" s="2">
        <v>2.4</v>
      </c>
      <c r="U28" s="5">
        <v>17</v>
      </c>
      <c r="V28" s="51">
        <f t="shared" si="1"/>
        <v>3.2191923018292679</v>
      </c>
      <c r="W28" s="51">
        <f t="shared" si="2"/>
        <v>8.32</v>
      </c>
      <c r="X28" s="51">
        <f t="shared" si="3"/>
        <v>26.783679951219508</v>
      </c>
      <c r="Y28" s="49">
        <f t="shared" si="4"/>
        <v>91.129860000000008</v>
      </c>
      <c r="Z28" s="9">
        <f t="shared" si="5"/>
        <v>58.95676997560976</v>
      </c>
    </row>
    <row r="29" spans="1:26" x14ac:dyDescent="0.2">
      <c r="A29" s="2" t="s">
        <v>290</v>
      </c>
      <c r="B29" s="2" t="s">
        <v>29</v>
      </c>
      <c r="C29" s="2">
        <v>54</v>
      </c>
      <c r="D29" s="2">
        <v>82</v>
      </c>
      <c r="E29" s="2">
        <v>31.7</v>
      </c>
      <c r="F29" s="2">
        <v>0.55100000000000005</v>
      </c>
      <c r="G29" s="2">
        <v>0</v>
      </c>
      <c r="H29" s="2">
        <v>0.81799999999999995</v>
      </c>
      <c r="I29" s="2">
        <v>8.5</v>
      </c>
      <c r="J29" s="2">
        <v>0.9</v>
      </c>
      <c r="K29" s="2">
        <v>0.3</v>
      </c>
      <c r="L29" s="2">
        <v>1.7</v>
      </c>
      <c r="M29" s="2">
        <v>1</v>
      </c>
      <c r="N29" s="2">
        <v>2.4</v>
      </c>
      <c r="O29" s="2">
        <v>11.1</v>
      </c>
      <c r="P29" s="2">
        <v>0.60499999999999998</v>
      </c>
      <c r="Q29" s="2">
        <v>14</v>
      </c>
      <c r="R29" s="2">
        <v>9.5</v>
      </c>
      <c r="S29" s="2">
        <v>3</v>
      </c>
      <c r="T29" s="2">
        <v>3.3</v>
      </c>
      <c r="U29" s="5">
        <v>21</v>
      </c>
      <c r="V29" s="51">
        <f t="shared" si="1"/>
        <v>4.99275</v>
      </c>
      <c r="W29" s="51">
        <f t="shared" si="2"/>
        <v>9.32</v>
      </c>
      <c r="X29" s="51">
        <f t="shared" si="3"/>
        <v>46.532430000000005</v>
      </c>
      <c r="Y29" s="49">
        <f t="shared" si="4"/>
        <v>68.438839999999999</v>
      </c>
      <c r="Z29" s="9">
        <f t="shared" si="5"/>
        <v>57.485635000000002</v>
      </c>
    </row>
    <row r="30" spans="1:26" x14ac:dyDescent="0.2">
      <c r="A30" s="2" t="s">
        <v>534</v>
      </c>
      <c r="B30" s="2" t="s">
        <v>31</v>
      </c>
      <c r="C30" s="2">
        <v>56</v>
      </c>
      <c r="D30" s="2">
        <v>80</v>
      </c>
      <c r="E30" s="2">
        <v>30.9</v>
      </c>
      <c r="F30" s="2">
        <v>0.48799999999999999</v>
      </c>
      <c r="G30" s="2">
        <v>0.26700000000000002</v>
      </c>
      <c r="H30" s="2">
        <v>0.78900000000000003</v>
      </c>
      <c r="I30" s="2">
        <v>6.8</v>
      </c>
      <c r="J30" s="2">
        <v>2.8</v>
      </c>
      <c r="K30" s="2">
        <v>0.8</v>
      </c>
      <c r="L30" s="2">
        <v>0.9</v>
      </c>
      <c r="M30" s="2">
        <v>1.7</v>
      </c>
      <c r="N30" s="2">
        <v>2.2999999999999998</v>
      </c>
      <c r="O30" s="2">
        <v>14</v>
      </c>
      <c r="P30" s="2">
        <v>0.53300000000000003</v>
      </c>
      <c r="Q30" s="2">
        <v>21.9</v>
      </c>
      <c r="R30" s="2">
        <v>8.1</v>
      </c>
      <c r="S30" s="2">
        <v>2</v>
      </c>
      <c r="T30" s="2">
        <v>2.5</v>
      </c>
      <c r="U30" s="5">
        <v>9</v>
      </c>
      <c r="V30" s="51">
        <f t="shared" si="1"/>
        <v>7.7023902439024363</v>
      </c>
      <c r="W30" s="51">
        <f t="shared" si="2"/>
        <v>6.04</v>
      </c>
      <c r="X30" s="51">
        <f t="shared" si="3"/>
        <v>46.522437073170714</v>
      </c>
      <c r="Y30" s="49">
        <f t="shared" si="4"/>
        <v>66.950400000000002</v>
      </c>
      <c r="Z30" s="9">
        <f t="shared" si="5"/>
        <v>56.736418536585361</v>
      </c>
    </row>
    <row r="31" spans="1:26" x14ac:dyDescent="0.2">
      <c r="A31" s="2" t="s">
        <v>129</v>
      </c>
      <c r="B31" s="2" t="s">
        <v>30</v>
      </c>
      <c r="C31" s="2">
        <v>50</v>
      </c>
      <c r="D31" s="2">
        <v>73</v>
      </c>
      <c r="E31" s="2">
        <v>33.5</v>
      </c>
      <c r="F31" s="2">
        <v>0.45</v>
      </c>
      <c r="G31" s="2">
        <v>0.36099999999999999</v>
      </c>
      <c r="H31" s="2">
        <v>0.81499999999999995</v>
      </c>
      <c r="I31" s="2">
        <v>2.9</v>
      </c>
      <c r="J31" s="2">
        <v>6</v>
      </c>
      <c r="K31" s="2">
        <v>1.5</v>
      </c>
      <c r="L31" s="2">
        <v>0.2</v>
      </c>
      <c r="M31" s="2">
        <v>2.1</v>
      </c>
      <c r="N31" s="2">
        <v>1.9</v>
      </c>
      <c r="O31" s="2">
        <v>17.2</v>
      </c>
      <c r="P31" s="2">
        <v>0.54500000000000004</v>
      </c>
      <c r="Q31" s="2">
        <v>24.6</v>
      </c>
      <c r="R31" s="2">
        <v>8.1999999999999993</v>
      </c>
      <c r="S31" s="2">
        <v>3.4</v>
      </c>
      <c r="T31" s="2">
        <v>3.3</v>
      </c>
      <c r="U31" s="5">
        <v>7</v>
      </c>
      <c r="V31" s="51">
        <f t="shared" si="1"/>
        <v>7.6421875000000004</v>
      </c>
      <c r="W31" s="51">
        <f t="shared" si="2"/>
        <v>6</v>
      </c>
      <c r="X31" s="51">
        <f t="shared" si="3"/>
        <v>45.853125000000006</v>
      </c>
      <c r="Y31" s="49">
        <f t="shared" si="4"/>
        <v>67.025680000000008</v>
      </c>
      <c r="Z31" s="9">
        <f t="shared" si="5"/>
        <v>56.439402500000007</v>
      </c>
    </row>
    <row r="32" spans="1:26" x14ac:dyDescent="0.2">
      <c r="A32" s="2" t="s">
        <v>320</v>
      </c>
      <c r="B32" s="2" t="s">
        <v>20</v>
      </c>
      <c r="C32" s="2">
        <v>38</v>
      </c>
      <c r="D32" s="2">
        <v>74</v>
      </c>
      <c r="E32" s="2">
        <v>33.5</v>
      </c>
      <c r="F32" s="2">
        <v>0.46100000000000002</v>
      </c>
      <c r="G32" s="2">
        <v>0.35799999999999998</v>
      </c>
      <c r="H32" s="2">
        <v>0.73099999999999998</v>
      </c>
      <c r="I32" s="2">
        <v>8.5</v>
      </c>
      <c r="J32" s="2">
        <v>3.1</v>
      </c>
      <c r="K32" s="2">
        <v>1.7</v>
      </c>
      <c r="L32" s="2">
        <v>1.1000000000000001</v>
      </c>
      <c r="M32" s="2">
        <v>2.5</v>
      </c>
      <c r="N32" s="2">
        <v>2.8</v>
      </c>
      <c r="O32" s="2">
        <v>17.899999999999999</v>
      </c>
      <c r="P32" s="2">
        <v>0.54500000000000004</v>
      </c>
      <c r="Q32" s="2">
        <v>25.7</v>
      </c>
      <c r="R32" s="2">
        <v>6.7</v>
      </c>
      <c r="S32" s="2">
        <v>3.1</v>
      </c>
      <c r="T32" s="2">
        <v>3.2</v>
      </c>
      <c r="U32" s="5">
        <v>3</v>
      </c>
      <c r="V32" s="51">
        <f t="shared" si="1"/>
        <v>6.1508927845528447</v>
      </c>
      <c r="W32" s="51">
        <f t="shared" si="2"/>
        <v>4.5600000000000005</v>
      </c>
      <c r="X32" s="51">
        <f t="shared" si="3"/>
        <v>28.048071097560975</v>
      </c>
      <c r="Y32" s="49">
        <f t="shared" si="4"/>
        <v>82.008279999999999</v>
      </c>
      <c r="Z32" s="9">
        <f t="shared" si="5"/>
        <v>55.028175548780489</v>
      </c>
    </row>
    <row r="33" spans="1:26" x14ac:dyDescent="0.2">
      <c r="A33" s="2" t="s">
        <v>658</v>
      </c>
      <c r="B33" s="2" t="s">
        <v>21</v>
      </c>
      <c r="C33" s="2">
        <v>54</v>
      </c>
      <c r="D33" s="2">
        <v>79</v>
      </c>
      <c r="E33" s="2">
        <v>32</v>
      </c>
      <c r="F33" s="2">
        <v>0.51600000000000001</v>
      </c>
      <c r="G33" s="2">
        <v>0.33900000000000002</v>
      </c>
      <c r="H33" s="2">
        <v>0.82</v>
      </c>
      <c r="I33" s="2">
        <v>6.6</v>
      </c>
      <c r="J33" s="2">
        <v>1.1000000000000001</v>
      </c>
      <c r="K33" s="2">
        <v>1</v>
      </c>
      <c r="L33" s="2">
        <v>1</v>
      </c>
      <c r="M33" s="2">
        <v>1.6</v>
      </c>
      <c r="N33" s="2">
        <v>2.4</v>
      </c>
      <c r="O33" s="2">
        <v>16.2</v>
      </c>
      <c r="P33" s="2">
        <v>0.59699999999999998</v>
      </c>
      <c r="Q33" s="2">
        <v>22.6</v>
      </c>
      <c r="R33" s="2">
        <v>8</v>
      </c>
      <c r="S33" s="2">
        <v>0.5</v>
      </c>
      <c r="T33" s="2">
        <v>1.6</v>
      </c>
      <c r="U33" s="5">
        <v>8</v>
      </c>
      <c r="V33" s="51">
        <f t="shared" si="1"/>
        <v>7.8383414634146344</v>
      </c>
      <c r="W33" s="51">
        <f t="shared" si="2"/>
        <v>5.44</v>
      </c>
      <c r="X33" s="51">
        <f t="shared" si="3"/>
        <v>42.640577560975615</v>
      </c>
      <c r="Y33" s="49">
        <f t="shared" si="4"/>
        <v>67.122823999999994</v>
      </c>
      <c r="Z33" s="9">
        <f t="shared" si="5"/>
        <v>54.881700780487805</v>
      </c>
    </row>
    <row r="34" spans="1:26" x14ac:dyDescent="0.2">
      <c r="A34" s="2" t="s">
        <v>357</v>
      </c>
      <c r="B34" s="2" t="s">
        <v>34</v>
      </c>
      <c r="C34" s="2">
        <v>54</v>
      </c>
      <c r="D34" s="2">
        <v>74</v>
      </c>
      <c r="E34" s="2">
        <v>37.6</v>
      </c>
      <c r="F34" s="2">
        <v>0.47199999999999998</v>
      </c>
      <c r="G34" s="2">
        <v>0.37</v>
      </c>
      <c r="H34" s="2">
        <v>0.74199999999999999</v>
      </c>
      <c r="I34" s="2">
        <v>5.5</v>
      </c>
      <c r="J34" s="2">
        <v>4</v>
      </c>
      <c r="K34" s="2">
        <v>1.2</v>
      </c>
      <c r="L34" s="2">
        <v>0.4</v>
      </c>
      <c r="M34" s="2">
        <v>1.9</v>
      </c>
      <c r="N34" s="2">
        <v>2.2999999999999998</v>
      </c>
      <c r="O34" s="2">
        <v>16.600000000000001</v>
      </c>
      <c r="P34" s="2">
        <v>0.56499999999999995</v>
      </c>
      <c r="Q34" s="2">
        <v>19.3</v>
      </c>
      <c r="R34" s="2">
        <v>7.6</v>
      </c>
      <c r="S34" s="2">
        <v>2.6</v>
      </c>
      <c r="T34" s="2">
        <v>3.2</v>
      </c>
      <c r="U34" s="5">
        <v>6</v>
      </c>
      <c r="V34" s="51">
        <f t="shared" si="1"/>
        <v>7.3674219512195123</v>
      </c>
      <c r="W34" s="51">
        <f t="shared" si="2"/>
        <v>5.5200000000000005</v>
      </c>
      <c r="X34" s="51">
        <f t="shared" si="3"/>
        <v>40.668169170731709</v>
      </c>
      <c r="Y34" s="49">
        <f t="shared" si="4"/>
        <v>66.833839999999995</v>
      </c>
      <c r="Z34" s="9">
        <f t="shared" si="5"/>
        <v>53.751004585365848</v>
      </c>
    </row>
    <row r="35" spans="1:26" x14ac:dyDescent="0.2">
      <c r="A35" s="2" t="s">
        <v>193</v>
      </c>
      <c r="B35" s="2" t="s">
        <v>42</v>
      </c>
      <c r="C35" s="2">
        <v>44</v>
      </c>
      <c r="D35" s="2">
        <v>81</v>
      </c>
      <c r="E35" s="2">
        <v>32.799999999999997</v>
      </c>
      <c r="F35" s="2">
        <v>0.54200000000000004</v>
      </c>
      <c r="G35" s="2">
        <v>1</v>
      </c>
      <c r="H35" s="2">
        <v>0.68600000000000005</v>
      </c>
      <c r="I35" s="2">
        <v>9.5</v>
      </c>
      <c r="J35" s="2">
        <v>1.7</v>
      </c>
      <c r="K35" s="2">
        <v>0.5</v>
      </c>
      <c r="L35" s="2">
        <v>1.5</v>
      </c>
      <c r="M35" s="2">
        <v>1.6</v>
      </c>
      <c r="N35" s="2">
        <v>2.5</v>
      </c>
      <c r="O35" s="2">
        <v>13.2</v>
      </c>
      <c r="P35" s="2">
        <v>0.56799999999999995</v>
      </c>
      <c r="Q35" s="2">
        <v>18.2</v>
      </c>
      <c r="R35" s="2">
        <v>8.1</v>
      </c>
      <c r="S35" s="2">
        <v>1</v>
      </c>
      <c r="T35" s="2">
        <v>2</v>
      </c>
      <c r="U35" s="5">
        <v>9</v>
      </c>
      <c r="V35" s="51">
        <f t="shared" si="1"/>
        <v>5.4053999999999993</v>
      </c>
      <c r="W35" s="51">
        <f t="shared" si="2"/>
        <v>5.84</v>
      </c>
      <c r="X35" s="51">
        <f t="shared" si="3"/>
        <v>31.567535999999997</v>
      </c>
      <c r="Y35" s="49">
        <f t="shared" si="4"/>
        <v>75.646224000000004</v>
      </c>
      <c r="Z35" s="9">
        <f t="shared" si="5"/>
        <v>53.606880000000004</v>
      </c>
    </row>
    <row r="36" spans="1:26" x14ac:dyDescent="0.2">
      <c r="A36" s="2" t="s">
        <v>281</v>
      </c>
      <c r="B36" s="2" t="s">
        <v>24</v>
      </c>
      <c r="C36" s="2">
        <v>62</v>
      </c>
      <c r="D36" s="2">
        <v>66</v>
      </c>
      <c r="E36" s="2">
        <v>29.1</v>
      </c>
      <c r="F36" s="2">
        <v>0.52200000000000002</v>
      </c>
      <c r="G36" s="2">
        <v>0.379</v>
      </c>
      <c r="H36" s="2">
        <v>0.80200000000000005</v>
      </c>
      <c r="I36" s="2">
        <v>6.2</v>
      </c>
      <c r="J36" s="2">
        <v>2</v>
      </c>
      <c r="K36" s="2">
        <v>1.7</v>
      </c>
      <c r="L36" s="2">
        <v>0.8</v>
      </c>
      <c r="M36" s="2">
        <v>1.2</v>
      </c>
      <c r="N36" s="2">
        <v>1.9</v>
      </c>
      <c r="O36" s="2">
        <v>12.8</v>
      </c>
      <c r="P36" s="2">
        <v>0.60199999999999998</v>
      </c>
      <c r="Q36" s="2">
        <v>18.3</v>
      </c>
      <c r="R36" s="2">
        <v>7.7</v>
      </c>
      <c r="S36" s="2">
        <v>5.8</v>
      </c>
      <c r="T36" s="2">
        <v>3.8</v>
      </c>
      <c r="U36" s="5">
        <v>18</v>
      </c>
      <c r="V36" s="51">
        <f t="shared" si="1"/>
        <v>5.5363637195121944</v>
      </c>
      <c r="W36" s="51">
        <f t="shared" si="2"/>
        <v>8.1999999999999993</v>
      </c>
      <c r="X36" s="51">
        <f t="shared" si="3"/>
        <v>45.39818249999999</v>
      </c>
      <c r="Y36" s="49">
        <f t="shared" si="4"/>
        <v>59.520384000000014</v>
      </c>
      <c r="Z36" s="9">
        <f t="shared" si="5"/>
        <v>52.459283249999999</v>
      </c>
    </row>
    <row r="37" spans="1:26" x14ac:dyDescent="0.2">
      <c r="A37" s="2" t="s">
        <v>409</v>
      </c>
      <c r="B37" s="2" t="s">
        <v>31</v>
      </c>
      <c r="C37" s="2">
        <v>56</v>
      </c>
      <c r="D37" s="2">
        <v>78</v>
      </c>
      <c r="E37" s="2">
        <v>35.299999999999997</v>
      </c>
      <c r="F37" s="2">
        <v>0.49099999999999999</v>
      </c>
      <c r="G37" s="2">
        <v>0.35199999999999998</v>
      </c>
      <c r="H37" s="2">
        <v>0.71099999999999997</v>
      </c>
      <c r="I37" s="2">
        <v>7.2</v>
      </c>
      <c r="J37" s="2">
        <v>4.5999999999999996</v>
      </c>
      <c r="K37" s="2">
        <v>0.7</v>
      </c>
      <c r="L37" s="2">
        <v>0.1</v>
      </c>
      <c r="M37" s="2">
        <v>2.7</v>
      </c>
      <c r="N37" s="2">
        <v>2.5</v>
      </c>
      <c r="O37" s="2">
        <v>13.8</v>
      </c>
      <c r="P37" s="2">
        <v>0.56399999999999995</v>
      </c>
      <c r="Q37" s="2">
        <v>19.399999999999999</v>
      </c>
      <c r="R37" s="2">
        <v>7.4</v>
      </c>
      <c r="S37" s="2">
        <v>2.2999999999999998</v>
      </c>
      <c r="T37" s="2">
        <v>3</v>
      </c>
      <c r="U37" s="5">
        <v>5</v>
      </c>
      <c r="V37" s="51">
        <f t="shared" si="1"/>
        <v>7.5998317073170707</v>
      </c>
      <c r="W37" s="51">
        <f t="shared" si="2"/>
        <v>5.16</v>
      </c>
      <c r="X37" s="51">
        <f t="shared" si="3"/>
        <v>39.215131609756085</v>
      </c>
      <c r="Y37" s="49">
        <f t="shared" si="4"/>
        <v>64.032384000000008</v>
      </c>
      <c r="Z37" s="9">
        <f t="shared" si="5"/>
        <v>51.623757804878046</v>
      </c>
    </row>
    <row r="38" spans="1:26" x14ac:dyDescent="0.2">
      <c r="A38" s="2" t="s">
        <v>303</v>
      </c>
      <c r="B38" s="2" t="s">
        <v>29</v>
      </c>
      <c r="C38" s="2">
        <v>54</v>
      </c>
      <c r="D38" s="2">
        <v>82</v>
      </c>
      <c r="E38" s="2">
        <v>33.9</v>
      </c>
      <c r="F38" s="2">
        <v>0.441</v>
      </c>
      <c r="G38" s="2">
        <v>0.39300000000000002</v>
      </c>
      <c r="H38" s="2">
        <v>0.83699999999999997</v>
      </c>
      <c r="I38" s="2">
        <v>3.5</v>
      </c>
      <c r="J38" s="2">
        <v>2.4</v>
      </c>
      <c r="K38" s="2">
        <v>0.9</v>
      </c>
      <c r="L38" s="2">
        <v>0.2</v>
      </c>
      <c r="M38" s="2">
        <v>1.3</v>
      </c>
      <c r="N38" s="2">
        <v>2.1</v>
      </c>
      <c r="O38" s="2">
        <v>16.399999999999999</v>
      </c>
      <c r="P38" s="2">
        <v>0.58799999999999997</v>
      </c>
      <c r="Q38" s="2">
        <v>19.600000000000001</v>
      </c>
      <c r="R38" s="2">
        <v>8.1999999999999993</v>
      </c>
      <c r="S38" s="2">
        <v>2.4</v>
      </c>
      <c r="T38" s="2">
        <v>3.1</v>
      </c>
      <c r="U38" s="5">
        <v>8</v>
      </c>
      <c r="V38" s="51">
        <f t="shared" si="1"/>
        <v>7.4749499999999998</v>
      </c>
      <c r="W38" s="51">
        <f t="shared" si="2"/>
        <v>6.1199999999999992</v>
      </c>
      <c r="X38" s="51">
        <f t="shared" si="3"/>
        <v>45.746693999999991</v>
      </c>
      <c r="Y38" s="49">
        <f t="shared" si="4"/>
        <v>56.885695999999989</v>
      </c>
      <c r="Z38" s="9">
        <f t="shared" si="5"/>
        <v>51.316194999999993</v>
      </c>
    </row>
    <row r="39" spans="1:26" x14ac:dyDescent="0.2">
      <c r="A39" s="2" t="s">
        <v>518</v>
      </c>
      <c r="B39" s="2" t="s">
        <v>30</v>
      </c>
      <c r="C39" s="2">
        <v>50</v>
      </c>
      <c r="D39" s="2">
        <v>79</v>
      </c>
      <c r="E39" s="2">
        <v>34.200000000000003</v>
      </c>
      <c r="F39" s="2">
        <v>0.46700000000000003</v>
      </c>
      <c r="G39" s="2">
        <v>0.1</v>
      </c>
      <c r="H39" s="2">
        <v>0.74199999999999999</v>
      </c>
      <c r="I39" s="2">
        <v>10.1</v>
      </c>
      <c r="J39" s="2">
        <v>2.5</v>
      </c>
      <c r="K39" s="2">
        <v>0.7</v>
      </c>
      <c r="L39" s="2">
        <v>0.3</v>
      </c>
      <c r="M39" s="2">
        <v>2.2999999999999998</v>
      </c>
      <c r="N39" s="2">
        <v>2.7</v>
      </c>
      <c r="O39" s="2">
        <v>17.399999999999999</v>
      </c>
      <c r="P39" s="2">
        <v>0.51</v>
      </c>
      <c r="Q39" s="2">
        <v>26.1</v>
      </c>
      <c r="R39" s="2">
        <v>6.4</v>
      </c>
      <c r="S39" s="2">
        <v>0.4</v>
      </c>
      <c r="T39" s="2">
        <v>1.7</v>
      </c>
      <c r="U39" s="5">
        <v>0</v>
      </c>
      <c r="V39" s="51">
        <f t="shared" si="1"/>
        <v>8.9579496951219522</v>
      </c>
      <c r="W39" s="51">
        <f t="shared" si="2"/>
        <v>3.2400000000000007</v>
      </c>
      <c r="X39" s="51">
        <f t="shared" si="3"/>
        <v>29.02375701219513</v>
      </c>
      <c r="Y39" s="49">
        <f t="shared" si="4"/>
        <v>71.871040000000008</v>
      </c>
      <c r="Z39" s="9">
        <f t="shared" si="5"/>
        <v>50.447398506097571</v>
      </c>
    </row>
    <row r="40" spans="1:26" x14ac:dyDescent="0.2">
      <c r="A40" s="2" t="s">
        <v>62</v>
      </c>
      <c r="B40" s="2" t="s">
        <v>42</v>
      </c>
      <c r="C40" s="2">
        <v>44</v>
      </c>
      <c r="D40" s="2">
        <v>77</v>
      </c>
      <c r="E40" s="2">
        <v>35.4</v>
      </c>
      <c r="F40" s="2">
        <v>0.45600000000000002</v>
      </c>
      <c r="G40" s="2">
        <v>0.40699999999999997</v>
      </c>
      <c r="H40" s="2">
        <v>0.77200000000000002</v>
      </c>
      <c r="I40" s="2">
        <v>6.2</v>
      </c>
      <c r="J40" s="2">
        <v>2.5</v>
      </c>
      <c r="K40" s="2">
        <v>1.6</v>
      </c>
      <c r="L40" s="2">
        <v>0.3</v>
      </c>
      <c r="M40" s="2">
        <v>1.7</v>
      </c>
      <c r="N40" s="2">
        <v>2.2999999999999998</v>
      </c>
      <c r="O40" s="2">
        <v>14.4</v>
      </c>
      <c r="P40" s="2">
        <v>0.59</v>
      </c>
      <c r="Q40" s="2">
        <v>17.8</v>
      </c>
      <c r="R40" s="2">
        <v>8</v>
      </c>
      <c r="S40" s="2">
        <v>3.4</v>
      </c>
      <c r="T40" s="2">
        <v>3.6</v>
      </c>
      <c r="U40" s="5">
        <v>9</v>
      </c>
      <c r="V40" s="51">
        <f t="shared" si="1"/>
        <v>5.4238987804878045</v>
      </c>
      <c r="W40" s="51">
        <f t="shared" si="2"/>
        <v>6.44</v>
      </c>
      <c r="X40" s="51">
        <f t="shared" si="3"/>
        <v>34.929908146341461</v>
      </c>
      <c r="Y40" s="49">
        <f t="shared" si="4"/>
        <v>65.868880000000004</v>
      </c>
      <c r="Z40" s="9">
        <f t="shared" si="5"/>
        <v>50.399394073170733</v>
      </c>
    </row>
    <row r="41" spans="1:26" x14ac:dyDescent="0.2">
      <c r="A41" s="2" t="s">
        <v>598</v>
      </c>
      <c r="B41" s="2" t="s">
        <v>43</v>
      </c>
      <c r="C41" s="2">
        <v>51</v>
      </c>
      <c r="D41" s="2">
        <v>69</v>
      </c>
      <c r="E41" s="2">
        <v>33.200000000000003</v>
      </c>
      <c r="F41" s="2">
        <v>0.52300000000000002</v>
      </c>
      <c r="G41" s="2">
        <v>0</v>
      </c>
      <c r="H41" s="2">
        <v>0.78</v>
      </c>
      <c r="I41" s="2">
        <v>9.3000000000000007</v>
      </c>
      <c r="J41" s="2">
        <v>2.1</v>
      </c>
      <c r="K41" s="2">
        <v>0.7</v>
      </c>
      <c r="L41" s="2">
        <v>0.4</v>
      </c>
      <c r="M41" s="2">
        <v>2.2000000000000002</v>
      </c>
      <c r="N41" s="2">
        <v>3</v>
      </c>
      <c r="O41" s="2">
        <v>18.2</v>
      </c>
      <c r="P41" s="2">
        <v>0.56599999999999995</v>
      </c>
      <c r="Q41" s="2">
        <v>24.3</v>
      </c>
      <c r="R41" s="2">
        <v>7.6</v>
      </c>
      <c r="S41" s="2">
        <v>0.8</v>
      </c>
      <c r="T41" s="2">
        <v>1.6</v>
      </c>
      <c r="U41" s="5">
        <v>8</v>
      </c>
      <c r="V41" s="51">
        <f t="shared" si="1"/>
        <v>7.2128771341463427</v>
      </c>
      <c r="W41" s="51">
        <f t="shared" si="2"/>
        <v>5.28</v>
      </c>
      <c r="X41" s="51">
        <f t="shared" si="3"/>
        <v>38.083991268292692</v>
      </c>
      <c r="Y41" s="49">
        <f t="shared" si="4"/>
        <v>62.682911999999995</v>
      </c>
      <c r="Z41" s="9">
        <f t="shared" si="5"/>
        <v>50.38345163414634</v>
      </c>
    </row>
    <row r="42" spans="1:26" x14ac:dyDescent="0.2">
      <c r="A42" s="2" t="s">
        <v>384</v>
      </c>
      <c r="B42" s="2" t="s">
        <v>40</v>
      </c>
      <c r="C42" s="2">
        <v>40</v>
      </c>
      <c r="D42" s="2">
        <v>82</v>
      </c>
      <c r="E42" s="2">
        <v>32.200000000000003</v>
      </c>
      <c r="F42" s="2">
        <v>0.38100000000000001</v>
      </c>
      <c r="G42" s="2">
        <v>0.33100000000000002</v>
      </c>
      <c r="H42" s="2">
        <v>0.80200000000000005</v>
      </c>
      <c r="I42" s="2">
        <v>4.2</v>
      </c>
      <c r="J42" s="2">
        <v>8.6</v>
      </c>
      <c r="K42" s="2">
        <v>2.2999999999999998</v>
      </c>
      <c r="L42" s="2">
        <v>0.1</v>
      </c>
      <c r="M42" s="2">
        <v>2.7</v>
      </c>
      <c r="N42" s="2">
        <v>2.7</v>
      </c>
      <c r="O42" s="2">
        <v>9.5</v>
      </c>
      <c r="P42" s="2">
        <v>0.49099999999999999</v>
      </c>
      <c r="Q42" s="2">
        <v>16.399999999999999</v>
      </c>
      <c r="R42" s="2">
        <v>5.9</v>
      </c>
      <c r="S42" s="2">
        <v>1.5</v>
      </c>
      <c r="T42" s="2">
        <v>2.2999999999999998</v>
      </c>
      <c r="U42" s="5">
        <v>2</v>
      </c>
      <c r="V42" s="51">
        <f t="shared" si="1"/>
        <v>4.4006666666666669</v>
      </c>
      <c r="W42" s="51">
        <f t="shared" si="2"/>
        <v>3.68</v>
      </c>
      <c r="X42" s="51">
        <f t="shared" si="3"/>
        <v>16.194453333333335</v>
      </c>
      <c r="Y42" s="49">
        <f t="shared" si="4"/>
        <v>80.046759999999992</v>
      </c>
      <c r="Z42" s="9">
        <f t="shared" si="5"/>
        <v>48.12060666666666</v>
      </c>
    </row>
    <row r="43" spans="1:26" x14ac:dyDescent="0.2">
      <c r="A43" s="2" t="s">
        <v>259</v>
      </c>
      <c r="B43" s="2" t="s">
        <v>34</v>
      </c>
      <c r="C43" s="2">
        <v>54</v>
      </c>
      <c r="D43" s="2">
        <v>76</v>
      </c>
      <c r="E43" s="2">
        <v>27.3</v>
      </c>
      <c r="F43" s="2">
        <v>0.54200000000000004</v>
      </c>
      <c r="G43" s="2">
        <v>0.307</v>
      </c>
      <c r="H43" s="2">
        <v>0.60499999999999998</v>
      </c>
      <c r="I43" s="2">
        <v>6.9</v>
      </c>
      <c r="J43" s="2">
        <v>1.1000000000000001</v>
      </c>
      <c r="K43" s="2">
        <v>0.7</v>
      </c>
      <c r="L43" s="2">
        <v>1.3</v>
      </c>
      <c r="M43" s="2">
        <v>0.9</v>
      </c>
      <c r="N43" s="2">
        <v>1.8</v>
      </c>
      <c r="O43" s="2">
        <v>12.1</v>
      </c>
      <c r="P43" s="2">
        <v>0.57699999999999996</v>
      </c>
      <c r="Q43" s="2">
        <v>18.3</v>
      </c>
      <c r="R43" s="2">
        <v>7.3</v>
      </c>
      <c r="S43" s="2">
        <v>2.2000000000000002</v>
      </c>
      <c r="T43" s="2">
        <v>2.2000000000000002</v>
      </c>
      <c r="U43" s="5">
        <v>14</v>
      </c>
      <c r="V43" s="51">
        <f t="shared" si="1"/>
        <v>5.2091396341463412</v>
      </c>
      <c r="W43" s="51">
        <f t="shared" si="2"/>
        <v>6.6</v>
      </c>
      <c r="X43" s="51">
        <f t="shared" si="3"/>
        <v>34.380321585365849</v>
      </c>
      <c r="Y43" s="49">
        <f t="shared" si="4"/>
        <v>61.443567999999985</v>
      </c>
      <c r="Z43" s="9">
        <f t="shared" si="5"/>
        <v>47.911944792682917</v>
      </c>
    </row>
    <row r="44" spans="1:26" x14ac:dyDescent="0.2">
      <c r="A44" s="2" t="s">
        <v>239</v>
      </c>
      <c r="B44" s="2" t="s">
        <v>22</v>
      </c>
      <c r="C44" s="2">
        <v>33</v>
      </c>
      <c r="D44" s="2">
        <v>71</v>
      </c>
      <c r="E44" s="2">
        <v>35.200000000000003</v>
      </c>
      <c r="F44" s="2">
        <v>0.43</v>
      </c>
      <c r="G44" s="2">
        <v>0.35799999999999998</v>
      </c>
      <c r="H44" s="2">
        <v>0.86099999999999999</v>
      </c>
      <c r="I44" s="2">
        <v>3.6</v>
      </c>
      <c r="J44" s="2">
        <v>6.1</v>
      </c>
      <c r="K44" s="2">
        <v>1.5</v>
      </c>
      <c r="L44" s="2">
        <v>0.3</v>
      </c>
      <c r="M44" s="2">
        <v>2.7</v>
      </c>
      <c r="N44" s="2">
        <v>2.2999999999999998</v>
      </c>
      <c r="O44" s="2">
        <v>20.8</v>
      </c>
      <c r="P44" s="2">
        <v>0.53300000000000003</v>
      </c>
      <c r="Q44" s="2">
        <v>28.2</v>
      </c>
      <c r="R44" s="2">
        <v>6.7</v>
      </c>
      <c r="S44" s="2">
        <v>3.2</v>
      </c>
      <c r="T44" s="2">
        <v>3.3</v>
      </c>
      <c r="U44" s="5">
        <v>1</v>
      </c>
      <c r="V44" s="51">
        <f t="shared" si="1"/>
        <v>5.9089317073170733</v>
      </c>
      <c r="W44" s="51">
        <f t="shared" si="2"/>
        <v>4.2</v>
      </c>
      <c r="X44" s="51">
        <f t="shared" si="3"/>
        <v>24.817513170731708</v>
      </c>
      <c r="Y44" s="49">
        <f t="shared" si="4"/>
        <v>70.876176000000001</v>
      </c>
      <c r="Z44" s="9">
        <f t="shared" si="5"/>
        <v>47.846844585365858</v>
      </c>
    </row>
    <row r="45" spans="1:26" x14ac:dyDescent="0.2">
      <c r="A45" s="2" t="s">
        <v>575</v>
      </c>
      <c r="B45" s="2" t="s">
        <v>33</v>
      </c>
      <c r="C45" s="2">
        <v>49</v>
      </c>
      <c r="D45" s="2">
        <v>82</v>
      </c>
      <c r="E45" s="2">
        <v>36.9</v>
      </c>
      <c r="F45" s="2">
        <v>0.45100000000000001</v>
      </c>
      <c r="G45" s="2">
        <v>0.33</v>
      </c>
      <c r="H45" s="2">
        <v>0.78800000000000003</v>
      </c>
      <c r="I45" s="2">
        <v>3.6</v>
      </c>
      <c r="J45" s="2">
        <v>5.7</v>
      </c>
      <c r="K45" s="2">
        <v>1.7</v>
      </c>
      <c r="L45" s="2">
        <v>0.3</v>
      </c>
      <c r="M45" s="2">
        <v>3.2</v>
      </c>
      <c r="N45" s="2">
        <v>2.4</v>
      </c>
      <c r="O45" s="2">
        <v>19</v>
      </c>
      <c r="P45" s="2">
        <v>0.53200000000000003</v>
      </c>
      <c r="Q45" s="2">
        <v>26</v>
      </c>
      <c r="R45" s="2">
        <v>4.9000000000000004</v>
      </c>
      <c r="S45" s="2">
        <v>0</v>
      </c>
      <c r="T45" s="2">
        <v>1.5</v>
      </c>
      <c r="U45" s="5">
        <v>-5</v>
      </c>
      <c r="V45" s="51">
        <f t="shared" si="1"/>
        <v>9.7938749999999981</v>
      </c>
      <c r="W45" s="51">
        <f t="shared" si="2"/>
        <v>1.5600000000000005</v>
      </c>
      <c r="X45" s="51">
        <f t="shared" si="3"/>
        <v>15.278445000000001</v>
      </c>
      <c r="Y45" s="49">
        <f t="shared" si="4"/>
        <v>76.679840000000013</v>
      </c>
      <c r="Z45" s="9">
        <f t="shared" si="5"/>
        <v>45.979142500000009</v>
      </c>
    </row>
    <row r="46" spans="1:26" x14ac:dyDescent="0.2">
      <c r="A46" s="2" t="s">
        <v>415</v>
      </c>
      <c r="B46" s="2" t="s">
        <v>38</v>
      </c>
      <c r="C46" s="2">
        <v>28</v>
      </c>
      <c r="D46" s="2">
        <v>72</v>
      </c>
      <c r="E46" s="2">
        <v>34.700000000000003</v>
      </c>
      <c r="F46" s="2">
        <v>0.45300000000000001</v>
      </c>
      <c r="G46" s="2">
        <v>0.34899999999999998</v>
      </c>
      <c r="H46" s="2">
        <v>0.85</v>
      </c>
      <c r="I46" s="2">
        <v>2.9</v>
      </c>
      <c r="J46" s="2">
        <v>6.3</v>
      </c>
      <c r="K46" s="2">
        <v>1.3</v>
      </c>
      <c r="L46" s="2">
        <v>0.1</v>
      </c>
      <c r="M46" s="2">
        <v>3</v>
      </c>
      <c r="N46" s="2">
        <v>2.6</v>
      </c>
      <c r="O46" s="2">
        <v>20.3</v>
      </c>
      <c r="P46" s="2">
        <v>0.57399999999999995</v>
      </c>
      <c r="Q46" s="2">
        <v>26.3</v>
      </c>
      <c r="R46" s="2">
        <v>7.7</v>
      </c>
      <c r="S46" s="2">
        <v>2.9</v>
      </c>
      <c r="T46" s="2">
        <v>3.1</v>
      </c>
      <c r="U46" s="5">
        <v>3</v>
      </c>
      <c r="V46" s="51">
        <f t="shared" si="1"/>
        <v>4.6743439024390243</v>
      </c>
      <c r="W46" s="51">
        <f t="shared" si="2"/>
        <v>4.92</v>
      </c>
      <c r="X46" s="51">
        <f t="shared" si="3"/>
        <v>22.997771999999998</v>
      </c>
      <c r="Y46" s="49">
        <f t="shared" si="4"/>
        <v>66.764735999999985</v>
      </c>
      <c r="Z46" s="9">
        <f t="shared" si="5"/>
        <v>44.881253999999991</v>
      </c>
    </row>
    <row r="47" spans="1:26" x14ac:dyDescent="0.2">
      <c r="A47" s="2" t="s">
        <v>324</v>
      </c>
      <c r="B47" s="2" t="s">
        <v>47</v>
      </c>
      <c r="C47" s="2">
        <v>29</v>
      </c>
      <c r="D47" s="2">
        <v>82</v>
      </c>
      <c r="E47" s="2">
        <v>32.799999999999997</v>
      </c>
      <c r="F47" s="2">
        <v>0.497</v>
      </c>
      <c r="G47" s="2">
        <v>0</v>
      </c>
      <c r="H47" s="2">
        <v>0.65700000000000003</v>
      </c>
      <c r="I47" s="2">
        <v>9.3000000000000007</v>
      </c>
      <c r="J47" s="2">
        <v>2.1</v>
      </c>
      <c r="K47" s="2">
        <v>1.1000000000000001</v>
      </c>
      <c r="L47" s="2">
        <v>0.6</v>
      </c>
      <c r="M47" s="2">
        <v>2</v>
      </c>
      <c r="N47" s="2">
        <v>2.5</v>
      </c>
      <c r="O47" s="2">
        <v>15.2</v>
      </c>
      <c r="P47" s="2">
        <v>0.53100000000000003</v>
      </c>
      <c r="Q47" s="2">
        <v>21.4</v>
      </c>
      <c r="R47" s="2">
        <v>5.9</v>
      </c>
      <c r="S47" s="2">
        <v>0.3</v>
      </c>
      <c r="T47" s="2">
        <v>1.6</v>
      </c>
      <c r="U47" s="5">
        <v>1</v>
      </c>
      <c r="V47" s="51">
        <f t="shared" si="1"/>
        <v>4.2407666666666657</v>
      </c>
      <c r="W47" s="51">
        <f t="shared" si="2"/>
        <v>3.2000000000000006</v>
      </c>
      <c r="X47" s="51">
        <f t="shared" si="3"/>
        <v>13.570453333333333</v>
      </c>
      <c r="Y47" s="49">
        <f t="shared" si="4"/>
        <v>75.378336000000004</v>
      </c>
      <c r="Z47" s="9">
        <f t="shared" si="5"/>
        <v>44.474394666666669</v>
      </c>
    </row>
    <row r="48" spans="1:26" x14ac:dyDescent="0.2">
      <c r="A48" s="2" t="s">
        <v>434</v>
      </c>
      <c r="B48" s="2" t="s">
        <v>557</v>
      </c>
      <c r="C48" s="2">
        <v>43</v>
      </c>
      <c r="D48" s="2">
        <v>73</v>
      </c>
      <c r="E48" s="2">
        <v>35.799999999999997</v>
      </c>
      <c r="F48" s="2">
        <v>0.39300000000000002</v>
      </c>
      <c r="G48" s="2">
        <v>0.33300000000000002</v>
      </c>
      <c r="H48" s="2">
        <v>0.83699999999999997</v>
      </c>
      <c r="I48" s="2">
        <v>4.2</v>
      </c>
      <c r="J48" s="2">
        <v>6.1</v>
      </c>
      <c r="K48" s="2">
        <v>1.2</v>
      </c>
      <c r="L48" s="2">
        <v>0.4</v>
      </c>
      <c r="M48" s="2">
        <v>2.2999999999999998</v>
      </c>
      <c r="N48" s="2">
        <v>1.8</v>
      </c>
      <c r="O48" s="2">
        <v>17.7</v>
      </c>
      <c r="P48" s="2">
        <v>0.499</v>
      </c>
      <c r="Q48" s="2">
        <v>25.8</v>
      </c>
      <c r="R48" s="2">
        <v>5.0999999999999996</v>
      </c>
      <c r="S48" s="2">
        <v>1.7</v>
      </c>
      <c r="T48" s="2">
        <v>2.4</v>
      </c>
      <c r="U48" s="5">
        <v>-2</v>
      </c>
      <c r="V48" s="51">
        <f t="shared" si="1"/>
        <v>7.3661228658536579</v>
      </c>
      <c r="W48" s="51">
        <f t="shared" si="2"/>
        <v>2.6</v>
      </c>
      <c r="X48" s="51">
        <f t="shared" si="3"/>
        <v>19.151919451219513</v>
      </c>
      <c r="Y48" s="49">
        <f t="shared" si="4"/>
        <v>69.269115999999997</v>
      </c>
      <c r="Z48" s="9">
        <f t="shared" si="5"/>
        <v>44.210517725609755</v>
      </c>
    </row>
    <row r="49" spans="1:26" x14ac:dyDescent="0.2">
      <c r="A49" s="2" t="s">
        <v>168</v>
      </c>
      <c r="B49" s="2" t="s">
        <v>23</v>
      </c>
      <c r="C49" s="2">
        <v>36</v>
      </c>
      <c r="D49" s="2">
        <v>80</v>
      </c>
      <c r="E49" s="2">
        <v>27.2</v>
      </c>
      <c r="F49" s="2">
        <v>0.54500000000000004</v>
      </c>
      <c r="G49" s="2">
        <v>0</v>
      </c>
      <c r="H49" s="2">
        <v>0.65</v>
      </c>
      <c r="I49" s="2">
        <v>8.6</v>
      </c>
      <c r="J49" s="2">
        <v>1.2</v>
      </c>
      <c r="K49" s="2">
        <v>0.9</v>
      </c>
      <c r="L49" s="2">
        <v>0.9</v>
      </c>
      <c r="M49" s="2">
        <v>1.7</v>
      </c>
      <c r="N49" s="2">
        <v>2.4</v>
      </c>
      <c r="O49" s="2">
        <v>13.7</v>
      </c>
      <c r="P49" s="2">
        <v>0.57299999999999995</v>
      </c>
      <c r="Q49" s="2">
        <v>21.3</v>
      </c>
      <c r="R49" s="2">
        <v>6.5</v>
      </c>
      <c r="S49" s="2">
        <v>1.2</v>
      </c>
      <c r="T49" s="2">
        <v>1.8</v>
      </c>
      <c r="U49" s="5">
        <v>7</v>
      </c>
      <c r="V49" s="51">
        <f t="shared" si="1"/>
        <v>4.2392195121951213</v>
      </c>
      <c r="W49" s="51">
        <f t="shared" si="2"/>
        <v>4.7200000000000006</v>
      </c>
      <c r="X49" s="51">
        <f t="shared" si="3"/>
        <v>20.009116097560977</v>
      </c>
      <c r="Y49" s="49">
        <f t="shared" si="4"/>
        <v>68.064319999999995</v>
      </c>
      <c r="Z49" s="9">
        <f t="shared" si="5"/>
        <v>44.036718048780486</v>
      </c>
    </row>
    <row r="50" spans="1:26" x14ac:dyDescent="0.2">
      <c r="A50" s="2" t="s">
        <v>417</v>
      </c>
      <c r="B50" s="2" t="s">
        <v>43</v>
      </c>
      <c r="C50" s="2">
        <v>51</v>
      </c>
      <c r="D50" s="2">
        <v>81</v>
      </c>
      <c r="E50" s="2">
        <v>35.4</v>
      </c>
      <c r="F50" s="2">
        <v>0.44400000000000001</v>
      </c>
      <c r="G50" s="2">
        <v>0.41699999999999998</v>
      </c>
      <c r="H50" s="2">
        <v>0.79500000000000004</v>
      </c>
      <c r="I50" s="2">
        <v>3.1</v>
      </c>
      <c r="J50" s="2">
        <v>2.2000000000000002</v>
      </c>
      <c r="K50" s="2">
        <v>0.9</v>
      </c>
      <c r="L50" s="2">
        <v>0.5</v>
      </c>
      <c r="M50" s="2">
        <v>1.7</v>
      </c>
      <c r="N50" s="2">
        <v>2.9</v>
      </c>
      <c r="O50" s="2">
        <v>18.399999999999999</v>
      </c>
      <c r="P50" s="2">
        <v>0.55500000000000005</v>
      </c>
      <c r="Q50" s="2">
        <v>22.6</v>
      </c>
      <c r="R50" s="2">
        <v>6.7</v>
      </c>
      <c r="S50" s="2">
        <v>0.7</v>
      </c>
      <c r="T50" s="2">
        <v>1.9</v>
      </c>
      <c r="U50" s="5">
        <v>2</v>
      </c>
      <c r="V50" s="51">
        <f t="shared" si="1"/>
        <v>8.3967612804878051</v>
      </c>
      <c r="W50" s="51">
        <f t="shared" si="2"/>
        <v>3.8400000000000003</v>
      </c>
      <c r="X50" s="51">
        <f t="shared" si="3"/>
        <v>32.243563317073175</v>
      </c>
      <c r="Y50" s="49">
        <f t="shared" si="4"/>
        <v>54.535679999999999</v>
      </c>
      <c r="Z50" s="9">
        <f t="shared" si="5"/>
        <v>43.389621658536583</v>
      </c>
    </row>
    <row r="51" spans="1:26" x14ac:dyDescent="0.2">
      <c r="A51" s="2" t="s">
        <v>597</v>
      </c>
      <c r="B51" s="2" t="s">
        <v>23</v>
      </c>
      <c r="C51" s="2">
        <v>36</v>
      </c>
      <c r="D51" s="2">
        <v>62</v>
      </c>
      <c r="E51" s="2">
        <v>35.799999999999997</v>
      </c>
      <c r="F51" s="2">
        <v>0.43099999999999999</v>
      </c>
      <c r="G51" s="2">
        <v>0.35599999999999998</v>
      </c>
      <c r="H51" s="2">
        <v>0.79800000000000004</v>
      </c>
      <c r="I51" s="2">
        <v>3.5</v>
      </c>
      <c r="J51" s="2">
        <v>8.8000000000000007</v>
      </c>
      <c r="K51" s="2">
        <v>1.6</v>
      </c>
      <c r="L51" s="2">
        <v>0.2</v>
      </c>
      <c r="M51" s="2">
        <v>3.2</v>
      </c>
      <c r="N51" s="2">
        <v>1.8</v>
      </c>
      <c r="O51" s="2">
        <v>17.600000000000001</v>
      </c>
      <c r="P51" s="2">
        <v>0.55400000000000005</v>
      </c>
      <c r="Q51" s="2">
        <v>22.7</v>
      </c>
      <c r="R51" s="2">
        <v>6.3</v>
      </c>
      <c r="S51" s="2">
        <v>1.7</v>
      </c>
      <c r="T51" s="2">
        <v>2.1</v>
      </c>
      <c r="U51" s="5">
        <v>3</v>
      </c>
      <c r="V51" s="51">
        <f t="shared" si="1"/>
        <v>4.6083768292682921</v>
      </c>
      <c r="W51" s="51">
        <f t="shared" si="2"/>
        <v>3.9600000000000004</v>
      </c>
      <c r="X51" s="51">
        <f t="shared" si="3"/>
        <v>18.249172243902439</v>
      </c>
      <c r="Y51" s="49">
        <f t="shared" si="4"/>
        <v>68.324992000000009</v>
      </c>
      <c r="Z51" s="9">
        <f t="shared" si="5"/>
        <v>43.287082121951222</v>
      </c>
    </row>
    <row r="52" spans="1:26" x14ac:dyDescent="0.2">
      <c r="A52" s="2" t="s">
        <v>535</v>
      </c>
      <c r="B52" s="2" t="s">
        <v>18</v>
      </c>
      <c r="C52" s="2">
        <v>59</v>
      </c>
      <c r="D52" s="2">
        <v>46</v>
      </c>
      <c r="E52" s="2">
        <v>30.7</v>
      </c>
      <c r="F52" s="2">
        <v>0.437</v>
      </c>
      <c r="G52" s="2">
        <v>0.318</v>
      </c>
      <c r="H52" s="2">
        <v>0.82599999999999996</v>
      </c>
      <c r="I52" s="2">
        <v>5.7</v>
      </c>
      <c r="J52" s="2">
        <v>6.9</v>
      </c>
      <c r="K52" s="2">
        <v>1.9</v>
      </c>
      <c r="L52" s="2">
        <v>0.2</v>
      </c>
      <c r="M52" s="2">
        <v>3.8</v>
      </c>
      <c r="N52" s="2">
        <v>2.2999999999999998</v>
      </c>
      <c r="O52" s="2">
        <v>21.8</v>
      </c>
      <c r="P52" s="2">
        <v>0.54500000000000004</v>
      </c>
      <c r="Q52" s="2">
        <v>34.4</v>
      </c>
      <c r="R52" s="2">
        <v>5.2</v>
      </c>
      <c r="S52" s="2">
        <v>6.4</v>
      </c>
      <c r="T52" s="2">
        <v>3</v>
      </c>
      <c r="U52" s="5">
        <v>6</v>
      </c>
      <c r="V52" s="51">
        <f t="shared" si="1"/>
        <v>7.2820150406504061</v>
      </c>
      <c r="W52" s="51">
        <f t="shared" si="2"/>
        <v>4.4800000000000004</v>
      </c>
      <c r="X52" s="51">
        <f t="shared" si="3"/>
        <v>32.623427382113825</v>
      </c>
      <c r="Y52" s="49">
        <f t="shared" si="4"/>
        <v>53.858640000000008</v>
      </c>
      <c r="Z52" s="9">
        <f t="shared" si="5"/>
        <v>43.241033691056913</v>
      </c>
    </row>
    <row r="53" spans="1:26" x14ac:dyDescent="0.2">
      <c r="A53" s="2" t="s">
        <v>108</v>
      </c>
      <c r="B53" s="2" t="s">
        <v>25</v>
      </c>
      <c r="C53" s="2">
        <v>48</v>
      </c>
      <c r="D53" s="2">
        <v>67</v>
      </c>
      <c r="E53" s="2">
        <v>38.700000000000003</v>
      </c>
      <c r="F53" s="2">
        <v>0.39700000000000002</v>
      </c>
      <c r="G53" s="2">
        <v>0.28299999999999997</v>
      </c>
      <c r="H53" s="2">
        <v>0.76900000000000002</v>
      </c>
      <c r="I53" s="2">
        <v>4.9000000000000004</v>
      </c>
      <c r="J53" s="2">
        <v>2.6</v>
      </c>
      <c r="K53" s="2">
        <v>1.9</v>
      </c>
      <c r="L53" s="2">
        <v>0.5</v>
      </c>
      <c r="M53" s="2">
        <v>1.5</v>
      </c>
      <c r="N53" s="2">
        <v>1.6</v>
      </c>
      <c r="O53" s="2">
        <v>13.1</v>
      </c>
      <c r="P53" s="2">
        <v>0.52200000000000002</v>
      </c>
      <c r="Q53" s="2">
        <v>16.8</v>
      </c>
      <c r="R53" s="2">
        <v>7.1</v>
      </c>
      <c r="S53" s="2">
        <v>2.4</v>
      </c>
      <c r="T53" s="2">
        <v>2.9</v>
      </c>
      <c r="U53" s="5">
        <v>8</v>
      </c>
      <c r="V53" s="51">
        <f t="shared" si="1"/>
        <v>5.3122829268292691</v>
      </c>
      <c r="W53" s="51">
        <f t="shared" si="2"/>
        <v>5.6</v>
      </c>
      <c r="X53" s="51">
        <f t="shared" si="3"/>
        <v>29.748784390243905</v>
      </c>
      <c r="Y53" s="49">
        <f t="shared" si="4"/>
        <v>55.524776000000003</v>
      </c>
      <c r="Z53" s="9">
        <f t="shared" si="5"/>
        <v>42.636780195121958</v>
      </c>
    </row>
    <row r="54" spans="1:26" x14ac:dyDescent="0.2">
      <c r="A54" s="2" t="s">
        <v>222</v>
      </c>
      <c r="B54" s="2" t="s">
        <v>31</v>
      </c>
      <c r="C54" s="2">
        <v>56</v>
      </c>
      <c r="D54" s="2">
        <v>76</v>
      </c>
      <c r="E54" s="2">
        <v>32</v>
      </c>
      <c r="F54" s="2">
        <v>0.442</v>
      </c>
      <c r="G54" s="2">
        <v>0.36499999999999999</v>
      </c>
      <c r="H54" s="2">
        <v>0.80700000000000005</v>
      </c>
      <c r="I54" s="2">
        <v>3.7</v>
      </c>
      <c r="J54" s="2">
        <v>3.5</v>
      </c>
      <c r="K54" s="2">
        <v>1</v>
      </c>
      <c r="L54" s="2">
        <v>0.3</v>
      </c>
      <c r="M54" s="2">
        <v>1.2</v>
      </c>
      <c r="N54" s="2">
        <v>2.1</v>
      </c>
      <c r="O54" s="2">
        <v>10.3</v>
      </c>
      <c r="P54" s="2">
        <v>0.56299999999999994</v>
      </c>
      <c r="Q54" s="2">
        <v>14.8</v>
      </c>
      <c r="R54" s="2">
        <v>7.8</v>
      </c>
      <c r="S54" s="2">
        <v>2.4</v>
      </c>
      <c r="T54" s="2">
        <v>2.7</v>
      </c>
      <c r="U54" s="5">
        <v>13</v>
      </c>
      <c r="V54" s="51">
        <f t="shared" si="1"/>
        <v>5.1210406504065036</v>
      </c>
      <c r="W54" s="51">
        <f t="shared" si="2"/>
        <v>6.8000000000000007</v>
      </c>
      <c r="X54" s="51">
        <f t="shared" si="3"/>
        <v>34.823076422764231</v>
      </c>
      <c r="Y54" s="49">
        <f t="shared" si="4"/>
        <v>48.910255999999997</v>
      </c>
      <c r="Z54" s="9">
        <f t="shared" si="5"/>
        <v>41.86666621138211</v>
      </c>
    </row>
    <row r="55" spans="1:26" x14ac:dyDescent="0.2">
      <c r="A55" s="2" t="s">
        <v>328</v>
      </c>
      <c r="B55" s="2" t="s">
        <v>19</v>
      </c>
      <c r="C55" s="2">
        <v>48</v>
      </c>
      <c r="D55" s="2">
        <v>81</v>
      </c>
      <c r="E55" s="2">
        <v>26.6</v>
      </c>
      <c r="F55" s="2">
        <v>0.48599999999999999</v>
      </c>
      <c r="G55" s="2">
        <v>0.315</v>
      </c>
      <c r="H55" s="2">
        <v>0.79200000000000004</v>
      </c>
      <c r="I55" s="2">
        <v>6</v>
      </c>
      <c r="J55" s="2">
        <v>1.8</v>
      </c>
      <c r="K55" s="2">
        <v>0.8</v>
      </c>
      <c r="L55" s="2">
        <v>0.6</v>
      </c>
      <c r="M55" s="2">
        <v>1.8</v>
      </c>
      <c r="N55" s="2">
        <v>2.9</v>
      </c>
      <c r="O55" s="2">
        <v>13.8</v>
      </c>
      <c r="P55" s="2">
        <v>0.56399999999999995</v>
      </c>
      <c r="Q55" s="2">
        <v>23.2</v>
      </c>
      <c r="R55" s="2">
        <v>6.4</v>
      </c>
      <c r="S55" s="2">
        <v>1</v>
      </c>
      <c r="T55" s="2">
        <v>1.6</v>
      </c>
      <c r="U55" s="5">
        <v>5</v>
      </c>
      <c r="V55" s="51">
        <f t="shared" si="1"/>
        <v>6.0959414634146345</v>
      </c>
      <c r="W55" s="51">
        <f t="shared" si="2"/>
        <v>4.2000000000000011</v>
      </c>
      <c r="X55" s="51">
        <f t="shared" si="3"/>
        <v>25.602954146341471</v>
      </c>
      <c r="Y55" s="49">
        <f t="shared" si="4"/>
        <v>55.673567999999996</v>
      </c>
      <c r="Z55" s="9">
        <f t="shared" si="5"/>
        <v>40.638261073170732</v>
      </c>
    </row>
    <row r="56" spans="1:26" x14ac:dyDescent="0.2">
      <c r="A56" s="2" t="s">
        <v>183</v>
      </c>
      <c r="B56" s="2" t="s">
        <v>30</v>
      </c>
      <c r="C56" s="2">
        <v>50</v>
      </c>
      <c r="D56" s="2">
        <v>59</v>
      </c>
      <c r="E56" s="2">
        <v>33.4</v>
      </c>
      <c r="F56" s="2">
        <v>0.47299999999999998</v>
      </c>
      <c r="G56" s="2">
        <v>0.182</v>
      </c>
      <c r="H56" s="2">
        <v>0.76800000000000002</v>
      </c>
      <c r="I56" s="2">
        <v>7.2</v>
      </c>
      <c r="J56" s="2">
        <v>3.6</v>
      </c>
      <c r="K56" s="2">
        <v>1</v>
      </c>
      <c r="L56" s="2">
        <v>1.3</v>
      </c>
      <c r="M56" s="2">
        <v>1.9</v>
      </c>
      <c r="N56" s="2">
        <v>2.5</v>
      </c>
      <c r="O56" s="2">
        <v>14.6</v>
      </c>
      <c r="P56" s="2">
        <v>0.52600000000000002</v>
      </c>
      <c r="Q56" s="2">
        <v>21.7</v>
      </c>
      <c r="R56" s="2">
        <v>5.6</v>
      </c>
      <c r="S56" s="2">
        <v>2.9</v>
      </c>
      <c r="T56" s="2">
        <v>2.4</v>
      </c>
      <c r="U56" s="5">
        <v>6</v>
      </c>
      <c r="V56" s="51">
        <f t="shared" si="1"/>
        <v>5.4321671747967475</v>
      </c>
      <c r="W56" s="51">
        <f t="shared" si="2"/>
        <v>4.4000000000000004</v>
      </c>
      <c r="X56" s="51">
        <f t="shared" si="3"/>
        <v>23.90153556910569</v>
      </c>
      <c r="Y56" s="49">
        <f t="shared" si="4"/>
        <v>57.158256000000002</v>
      </c>
      <c r="Z56" s="9">
        <f t="shared" si="5"/>
        <v>40.529895784552849</v>
      </c>
    </row>
    <row r="57" spans="1:26" x14ac:dyDescent="0.2">
      <c r="A57" s="2" t="s">
        <v>91</v>
      </c>
      <c r="B57" s="2" t="s">
        <v>43</v>
      </c>
      <c r="C57" s="2">
        <v>51</v>
      </c>
      <c r="D57" s="2">
        <v>67</v>
      </c>
      <c r="E57" s="2">
        <v>26.4</v>
      </c>
      <c r="F57" s="2">
        <v>0.627</v>
      </c>
      <c r="G57" s="3"/>
      <c r="H57" s="2">
        <v>0.34399999999999997</v>
      </c>
      <c r="I57" s="2">
        <v>10</v>
      </c>
      <c r="J57" s="2">
        <v>1.7</v>
      </c>
      <c r="K57" s="2">
        <v>0.7</v>
      </c>
      <c r="L57" s="2">
        <v>1.8</v>
      </c>
      <c r="M57" s="2">
        <v>1.4</v>
      </c>
      <c r="N57" s="2">
        <v>3.1</v>
      </c>
      <c r="O57" s="2">
        <v>7.3</v>
      </c>
      <c r="P57" s="2">
        <v>0.61</v>
      </c>
      <c r="Q57" s="2">
        <v>12.4</v>
      </c>
      <c r="R57" s="2">
        <v>6.5</v>
      </c>
      <c r="S57" s="2">
        <v>4.4000000000000004</v>
      </c>
      <c r="T57" s="2">
        <v>2.8</v>
      </c>
      <c r="U57" s="5">
        <v>19</v>
      </c>
      <c r="V57" s="51">
        <f t="shared" si="1"/>
        <v>2.8419439024390245</v>
      </c>
      <c r="W57" s="51">
        <f t="shared" si="2"/>
        <v>7.52</v>
      </c>
      <c r="X57" s="51">
        <f t="shared" si="3"/>
        <v>21.371418146341462</v>
      </c>
      <c r="Y57" s="49">
        <f t="shared" si="4"/>
        <v>58.968040000000002</v>
      </c>
      <c r="Z57" s="9">
        <f t="shared" si="5"/>
        <v>40.169729073170728</v>
      </c>
    </row>
    <row r="58" spans="1:26" x14ac:dyDescent="0.2">
      <c r="A58" s="2" t="s">
        <v>110</v>
      </c>
      <c r="B58" s="2" t="s">
        <v>33</v>
      </c>
      <c r="C58" s="2">
        <v>49</v>
      </c>
      <c r="D58" s="2">
        <v>81</v>
      </c>
      <c r="E58" s="2">
        <v>30.5</v>
      </c>
      <c r="F58" s="2">
        <v>0.45600000000000002</v>
      </c>
      <c r="G58" s="2">
        <v>0.44900000000000001</v>
      </c>
      <c r="H58" s="2">
        <v>0.82499999999999996</v>
      </c>
      <c r="I58" s="2">
        <v>2.4</v>
      </c>
      <c r="J58" s="2">
        <v>4.7</v>
      </c>
      <c r="K58" s="2">
        <v>0.9</v>
      </c>
      <c r="L58" s="2">
        <v>0.1</v>
      </c>
      <c r="M58" s="2">
        <v>1.3</v>
      </c>
      <c r="N58" s="2">
        <v>1.7</v>
      </c>
      <c r="O58" s="2">
        <v>11.4</v>
      </c>
      <c r="P58" s="2">
        <v>0.59599999999999997</v>
      </c>
      <c r="Q58" s="2">
        <v>16.2</v>
      </c>
      <c r="R58" s="2">
        <v>6.3</v>
      </c>
      <c r="S58" s="2">
        <v>1.3</v>
      </c>
      <c r="T58" s="2">
        <v>2.1</v>
      </c>
      <c r="U58" s="5">
        <v>8</v>
      </c>
      <c r="V58" s="51">
        <f t="shared" si="1"/>
        <v>4.9824260670731704</v>
      </c>
      <c r="W58" s="51">
        <f t="shared" si="2"/>
        <v>4.9600000000000009</v>
      </c>
      <c r="X58" s="51">
        <f t="shared" si="3"/>
        <v>24.71283329268293</v>
      </c>
      <c r="Y58" s="49">
        <f t="shared" si="4"/>
        <v>54.187055999999991</v>
      </c>
      <c r="Z58" s="9">
        <f t="shared" si="5"/>
        <v>39.449944646341464</v>
      </c>
    </row>
    <row r="59" spans="1:26" x14ac:dyDescent="0.2">
      <c r="A59" s="2" t="s">
        <v>432</v>
      </c>
      <c r="B59" s="2" t="s">
        <v>21</v>
      </c>
      <c r="C59" s="2">
        <v>54</v>
      </c>
      <c r="D59" s="2">
        <v>54</v>
      </c>
      <c r="E59" s="2">
        <v>32.9</v>
      </c>
      <c r="F59" s="2">
        <v>0.54500000000000004</v>
      </c>
      <c r="G59" s="2">
        <v>0.28100000000000003</v>
      </c>
      <c r="H59" s="2">
        <v>0.73299999999999998</v>
      </c>
      <c r="I59" s="2">
        <v>4.5</v>
      </c>
      <c r="J59" s="2">
        <v>4.7</v>
      </c>
      <c r="K59" s="2">
        <v>1.5</v>
      </c>
      <c r="L59" s="2">
        <v>0.5</v>
      </c>
      <c r="M59" s="2">
        <v>3</v>
      </c>
      <c r="N59" s="2">
        <v>2</v>
      </c>
      <c r="O59" s="2">
        <v>19</v>
      </c>
      <c r="P59" s="2">
        <v>0.58799999999999997</v>
      </c>
      <c r="Q59" s="2">
        <v>27.9</v>
      </c>
      <c r="R59" s="2">
        <v>5.5</v>
      </c>
      <c r="S59" s="2">
        <v>2.2999999999999998</v>
      </c>
      <c r="T59" s="2">
        <v>1.9</v>
      </c>
      <c r="U59" s="5">
        <v>4</v>
      </c>
      <c r="V59" s="51">
        <f t="shared" si="1"/>
        <v>6.8003698170731717</v>
      </c>
      <c r="W59" s="51">
        <f t="shared" si="2"/>
        <v>3.76</v>
      </c>
      <c r="X59" s="51">
        <f t="shared" si="3"/>
        <v>25.569390512195124</v>
      </c>
      <c r="Y59" s="49">
        <f t="shared" si="4"/>
        <v>53.183520000000001</v>
      </c>
      <c r="Z59" s="9">
        <f t="shared" si="5"/>
        <v>39.376455256097564</v>
      </c>
    </row>
    <row r="60" spans="1:26" x14ac:dyDescent="0.2">
      <c r="A60" s="2" t="s">
        <v>356</v>
      </c>
      <c r="B60" s="2" t="s">
        <v>24</v>
      </c>
      <c r="C60" s="2">
        <v>62</v>
      </c>
      <c r="D60" s="2">
        <v>68</v>
      </c>
      <c r="E60" s="2">
        <v>29.4</v>
      </c>
      <c r="F60" s="2">
        <v>0.499</v>
      </c>
      <c r="G60" s="2">
        <v>0.373</v>
      </c>
      <c r="H60" s="2">
        <v>0.81100000000000005</v>
      </c>
      <c r="I60" s="2">
        <v>2.2999999999999998</v>
      </c>
      <c r="J60" s="2">
        <v>5.7</v>
      </c>
      <c r="K60" s="2">
        <v>0.5</v>
      </c>
      <c r="L60" s="2">
        <v>0.1</v>
      </c>
      <c r="M60" s="2">
        <v>2.2000000000000002</v>
      </c>
      <c r="N60" s="2">
        <v>1.3</v>
      </c>
      <c r="O60" s="2">
        <v>16.7</v>
      </c>
      <c r="P60" s="2">
        <v>0.55500000000000005</v>
      </c>
      <c r="Q60" s="2">
        <v>26.5</v>
      </c>
      <c r="R60" s="2">
        <v>5.9</v>
      </c>
      <c r="S60" s="2">
        <v>-0.5</v>
      </c>
      <c r="T60" s="2">
        <v>0.8</v>
      </c>
      <c r="U60" s="5">
        <v>3</v>
      </c>
      <c r="V60" s="51">
        <f t="shared" si="1"/>
        <v>8.3452378048780478</v>
      </c>
      <c r="W60" s="51">
        <f t="shared" si="2"/>
        <v>3.2800000000000007</v>
      </c>
      <c r="X60" s="51">
        <f t="shared" si="3"/>
        <v>27.372380000000003</v>
      </c>
      <c r="Y60" s="49">
        <f t="shared" si="4"/>
        <v>51.349519999999991</v>
      </c>
      <c r="Z60" s="9">
        <f t="shared" si="5"/>
        <v>39.360949999999995</v>
      </c>
    </row>
    <row r="61" spans="1:26" x14ac:dyDescent="0.2">
      <c r="A61" s="2" t="s">
        <v>187</v>
      </c>
      <c r="B61" s="2" t="s">
        <v>25</v>
      </c>
      <c r="C61" s="2">
        <v>48</v>
      </c>
      <c r="D61" s="2">
        <v>82</v>
      </c>
      <c r="E61" s="2">
        <v>28.7</v>
      </c>
      <c r="F61" s="2">
        <v>0.47899999999999998</v>
      </c>
      <c r="G61" s="2">
        <v>0</v>
      </c>
      <c r="H61" s="2">
        <v>0.751</v>
      </c>
      <c r="I61" s="2">
        <v>6.8</v>
      </c>
      <c r="J61" s="2">
        <v>1.1000000000000001</v>
      </c>
      <c r="K61" s="2">
        <v>0.5</v>
      </c>
      <c r="L61" s="2">
        <v>1.4</v>
      </c>
      <c r="M61" s="2">
        <v>1.8</v>
      </c>
      <c r="N61" s="2">
        <v>2.5</v>
      </c>
      <c r="O61" s="2">
        <v>13</v>
      </c>
      <c r="P61" s="2">
        <v>0.52400000000000002</v>
      </c>
      <c r="Q61" s="2">
        <v>23</v>
      </c>
      <c r="R61" s="2">
        <v>5.7</v>
      </c>
      <c r="S61" s="2">
        <v>-1.1000000000000001</v>
      </c>
      <c r="T61" s="2">
        <v>0.5</v>
      </c>
      <c r="U61" s="5">
        <v>2</v>
      </c>
      <c r="V61" s="51">
        <f t="shared" si="1"/>
        <v>6.6010000000000009</v>
      </c>
      <c r="W61" s="51">
        <f t="shared" si="2"/>
        <v>2.8800000000000003</v>
      </c>
      <c r="X61" s="51">
        <f t="shared" si="3"/>
        <v>19.010880000000004</v>
      </c>
      <c r="Y61" s="49">
        <f t="shared" si="4"/>
        <v>59.112159999999996</v>
      </c>
      <c r="Z61" s="9">
        <f t="shared" si="5"/>
        <v>39.061520000000002</v>
      </c>
    </row>
    <row r="62" spans="1:26" x14ac:dyDescent="0.2">
      <c r="A62" s="2" t="s">
        <v>428</v>
      </c>
      <c r="B62" s="2" t="s">
        <v>35</v>
      </c>
      <c r="C62" s="2">
        <v>48</v>
      </c>
      <c r="D62" s="2">
        <v>81</v>
      </c>
      <c r="E62" s="2">
        <v>28.2</v>
      </c>
      <c r="F62" s="2">
        <v>0.53100000000000003</v>
      </c>
      <c r="G62" s="2">
        <v>0</v>
      </c>
      <c r="H62" s="2">
        <v>0.76200000000000001</v>
      </c>
      <c r="I62" s="2">
        <v>8.8000000000000007</v>
      </c>
      <c r="J62" s="2">
        <v>0.7</v>
      </c>
      <c r="K62" s="2">
        <v>0.3</v>
      </c>
      <c r="L62" s="2">
        <v>0.9</v>
      </c>
      <c r="M62" s="2">
        <v>1.7</v>
      </c>
      <c r="N62" s="2">
        <v>3.1</v>
      </c>
      <c r="O62" s="2">
        <v>11.3</v>
      </c>
      <c r="P62" s="2">
        <v>0.57899999999999996</v>
      </c>
      <c r="Q62" s="2">
        <v>18.5</v>
      </c>
      <c r="R62" s="2">
        <v>6.7</v>
      </c>
      <c r="S62" s="2">
        <v>-1.4</v>
      </c>
      <c r="T62" s="2">
        <v>0.3</v>
      </c>
      <c r="U62" s="5">
        <v>8</v>
      </c>
      <c r="V62" s="51">
        <f t="shared" si="1"/>
        <v>5.1533780487804881</v>
      </c>
      <c r="W62" s="51">
        <f t="shared" si="2"/>
        <v>4.4000000000000004</v>
      </c>
      <c r="X62" s="51">
        <f t="shared" si="3"/>
        <v>22.674863414634149</v>
      </c>
      <c r="Y62" s="49">
        <f t="shared" si="4"/>
        <v>54.926747999999989</v>
      </c>
      <c r="Z62" s="9">
        <f t="shared" si="5"/>
        <v>38.800805707317068</v>
      </c>
    </row>
    <row r="63" spans="1:26" x14ac:dyDescent="0.2">
      <c r="A63" s="2" t="s">
        <v>411</v>
      </c>
      <c r="B63" s="2" t="s">
        <v>20</v>
      </c>
      <c r="C63" s="2">
        <v>38</v>
      </c>
      <c r="D63" s="2">
        <v>79</v>
      </c>
      <c r="E63" s="2">
        <v>32.200000000000003</v>
      </c>
      <c r="F63" s="2">
        <v>0.438</v>
      </c>
      <c r="G63" s="2">
        <v>0.32900000000000001</v>
      </c>
      <c r="H63" s="2">
        <v>0.84599999999999997</v>
      </c>
      <c r="I63" s="2">
        <v>2.6</v>
      </c>
      <c r="J63" s="2">
        <v>6.7</v>
      </c>
      <c r="K63" s="2">
        <v>1.1000000000000001</v>
      </c>
      <c r="L63" s="2">
        <v>0.2</v>
      </c>
      <c r="M63" s="2">
        <v>2.9</v>
      </c>
      <c r="N63" s="2">
        <v>2</v>
      </c>
      <c r="O63" s="2">
        <v>16.5</v>
      </c>
      <c r="P63" s="2">
        <v>0.54100000000000004</v>
      </c>
      <c r="Q63" s="2">
        <v>25.7</v>
      </c>
      <c r="R63" s="2">
        <v>5.2</v>
      </c>
      <c r="S63" s="2">
        <v>-1.1000000000000001</v>
      </c>
      <c r="T63" s="2">
        <v>0.6</v>
      </c>
      <c r="U63" s="5">
        <v>-3</v>
      </c>
      <c r="V63" s="51">
        <f t="shared" si="1"/>
        <v>6.3116744918699181</v>
      </c>
      <c r="W63" s="51">
        <f t="shared" si="2"/>
        <v>1.7200000000000002</v>
      </c>
      <c r="X63" s="51">
        <f t="shared" si="3"/>
        <v>10.856080126016261</v>
      </c>
      <c r="Y63" s="49">
        <f t="shared" si="4"/>
        <v>66.664940000000016</v>
      </c>
      <c r="Z63" s="9">
        <f t="shared" si="5"/>
        <v>38.760510063008141</v>
      </c>
    </row>
    <row r="64" spans="1:26" x14ac:dyDescent="0.2">
      <c r="A64" s="2" t="s">
        <v>480</v>
      </c>
      <c r="B64" s="2" t="s">
        <v>24</v>
      </c>
      <c r="C64" s="2">
        <v>62</v>
      </c>
      <c r="D64" s="2">
        <v>68</v>
      </c>
      <c r="E64" s="2">
        <v>22.8</v>
      </c>
      <c r="F64" s="2">
        <v>0.46899999999999997</v>
      </c>
      <c r="G64" s="2">
        <v>0.34899999999999998</v>
      </c>
      <c r="H64" s="2">
        <v>0.85099999999999998</v>
      </c>
      <c r="I64" s="2">
        <v>3</v>
      </c>
      <c r="J64" s="2">
        <v>4.3</v>
      </c>
      <c r="K64" s="2">
        <v>1</v>
      </c>
      <c r="L64" s="2">
        <v>0.3</v>
      </c>
      <c r="M64" s="2">
        <v>2</v>
      </c>
      <c r="N64" s="2">
        <v>1.9</v>
      </c>
      <c r="O64" s="2">
        <v>12.3</v>
      </c>
      <c r="P64" s="2">
        <v>0.59</v>
      </c>
      <c r="Q64" s="2">
        <v>24.7</v>
      </c>
      <c r="R64" s="2">
        <v>5.7</v>
      </c>
      <c r="S64" s="2">
        <v>4</v>
      </c>
      <c r="T64" s="2">
        <v>2.4</v>
      </c>
      <c r="U64" s="5">
        <v>9</v>
      </c>
      <c r="V64" s="51">
        <f t="shared" si="1"/>
        <v>6.0322219512195128</v>
      </c>
      <c r="W64" s="51">
        <f t="shared" si="2"/>
        <v>5.04</v>
      </c>
      <c r="X64" s="51">
        <f t="shared" si="3"/>
        <v>30.402398634146344</v>
      </c>
      <c r="Y64" s="49">
        <f t="shared" si="4"/>
        <v>47.075040000000008</v>
      </c>
      <c r="Z64" s="9">
        <f t="shared" si="5"/>
        <v>38.738719317073176</v>
      </c>
    </row>
    <row r="65" spans="1:26" x14ac:dyDescent="0.2">
      <c r="A65" s="2" t="s">
        <v>588</v>
      </c>
      <c r="B65" s="2" t="s">
        <v>31</v>
      </c>
      <c r="C65" s="2">
        <v>56</v>
      </c>
      <c r="D65" s="2">
        <v>81</v>
      </c>
      <c r="E65" s="2">
        <v>29.7</v>
      </c>
      <c r="F65" s="2">
        <v>0.439</v>
      </c>
      <c r="G65" s="2">
        <v>0.4</v>
      </c>
      <c r="H65" s="2">
        <v>0.77</v>
      </c>
      <c r="I65" s="2">
        <v>6.6</v>
      </c>
      <c r="J65" s="2">
        <v>1.1000000000000001</v>
      </c>
      <c r="K65" s="2">
        <v>0.4</v>
      </c>
      <c r="L65" s="2">
        <v>2.2000000000000002</v>
      </c>
      <c r="M65" s="2">
        <v>1.8</v>
      </c>
      <c r="N65" s="2">
        <v>3.3</v>
      </c>
      <c r="O65" s="2">
        <v>10.8</v>
      </c>
      <c r="P65" s="2">
        <v>0.499</v>
      </c>
      <c r="Q65" s="2">
        <v>19.399999999999999</v>
      </c>
      <c r="R65" s="2">
        <v>5.4</v>
      </c>
      <c r="S65" s="2">
        <v>-0.2</v>
      </c>
      <c r="T65" s="2">
        <v>1.1000000000000001</v>
      </c>
      <c r="U65" s="5">
        <v>2</v>
      </c>
      <c r="V65" s="51">
        <f t="shared" si="1"/>
        <v>6.6401231707317061</v>
      </c>
      <c r="W65" s="51">
        <f t="shared" si="2"/>
        <v>3</v>
      </c>
      <c r="X65" s="51">
        <f t="shared" si="3"/>
        <v>19.920369512195119</v>
      </c>
      <c r="Y65" s="49">
        <f t="shared" si="4"/>
        <v>57.215807999999996</v>
      </c>
      <c r="Z65" s="9">
        <f t="shared" si="5"/>
        <v>38.568088756097559</v>
      </c>
    </row>
    <row r="66" spans="1:26" x14ac:dyDescent="0.2">
      <c r="A66" s="2" t="s">
        <v>199</v>
      </c>
      <c r="B66" s="2" t="s">
        <v>19</v>
      </c>
      <c r="C66" s="2">
        <v>48</v>
      </c>
      <c r="D66" s="2">
        <v>82</v>
      </c>
      <c r="E66" s="2">
        <v>28.4</v>
      </c>
      <c r="F66" s="2">
        <v>0.44500000000000001</v>
      </c>
      <c r="G66" s="2">
        <v>0.4</v>
      </c>
      <c r="H66" s="2">
        <v>0.84799999999999998</v>
      </c>
      <c r="I66" s="2">
        <v>3.4</v>
      </c>
      <c r="J66" s="2">
        <v>1.5</v>
      </c>
      <c r="K66" s="2">
        <v>0.9</v>
      </c>
      <c r="L66" s="2">
        <v>0.5</v>
      </c>
      <c r="M66" s="2">
        <v>1.8</v>
      </c>
      <c r="N66" s="2">
        <v>2.7</v>
      </c>
      <c r="O66" s="2">
        <v>15.8</v>
      </c>
      <c r="P66" s="2">
        <v>0.58499999999999996</v>
      </c>
      <c r="Q66" s="2">
        <v>23.6</v>
      </c>
      <c r="R66" s="2">
        <v>6.1</v>
      </c>
      <c r="S66" s="2">
        <v>1</v>
      </c>
      <c r="T66" s="2">
        <v>1.8</v>
      </c>
      <c r="U66" s="5">
        <v>4</v>
      </c>
      <c r="V66" s="51">
        <f t="shared" si="1"/>
        <v>6.7024000000000008</v>
      </c>
      <c r="W66" s="51">
        <f t="shared" si="2"/>
        <v>3.96</v>
      </c>
      <c r="X66" s="51">
        <f t="shared" si="3"/>
        <v>26.541504000000003</v>
      </c>
      <c r="Y66" s="49">
        <f t="shared" si="4"/>
        <v>50.095439999999996</v>
      </c>
      <c r="Z66" s="9">
        <f t="shared" si="5"/>
        <v>38.318472</v>
      </c>
    </row>
    <row r="67" spans="1:26" x14ac:dyDescent="0.2">
      <c r="A67" s="2" t="s">
        <v>423</v>
      </c>
      <c r="B67" s="2" t="s">
        <v>19</v>
      </c>
      <c r="C67" s="2">
        <v>48</v>
      </c>
      <c r="D67" s="2">
        <v>81</v>
      </c>
      <c r="E67" s="2">
        <v>30.7</v>
      </c>
      <c r="F67" s="2">
        <v>0.43099999999999999</v>
      </c>
      <c r="G67" s="2">
        <v>0.38700000000000001</v>
      </c>
      <c r="H67" s="2">
        <v>0.77600000000000002</v>
      </c>
      <c r="I67" s="2">
        <v>6.5</v>
      </c>
      <c r="J67" s="2">
        <v>1.7</v>
      </c>
      <c r="K67" s="2">
        <v>1.4</v>
      </c>
      <c r="L67" s="2">
        <v>0.3</v>
      </c>
      <c r="M67" s="2">
        <v>1.3</v>
      </c>
      <c r="N67" s="2">
        <v>2.5</v>
      </c>
      <c r="O67" s="2">
        <v>9.4</v>
      </c>
      <c r="P67" s="2">
        <v>0.54</v>
      </c>
      <c r="Q67" s="2">
        <v>14.2</v>
      </c>
      <c r="R67" s="2">
        <v>6.1</v>
      </c>
      <c r="S67" s="2">
        <v>2.2999999999999998</v>
      </c>
      <c r="T67" s="2">
        <v>2.7</v>
      </c>
      <c r="U67" s="5">
        <v>7</v>
      </c>
      <c r="V67" s="51">
        <f t="shared" si="1"/>
        <v>4.3062365853658537</v>
      </c>
      <c r="W67" s="51">
        <f t="shared" si="2"/>
        <v>4.92</v>
      </c>
      <c r="X67" s="51">
        <f t="shared" si="3"/>
        <v>21.186684</v>
      </c>
      <c r="Y67" s="49">
        <f t="shared" si="4"/>
        <v>54.192239999999998</v>
      </c>
      <c r="Z67" s="9">
        <f t="shared" si="5"/>
        <v>37.689461999999999</v>
      </c>
    </row>
    <row r="68" spans="1:26" x14ac:dyDescent="0.2">
      <c r="A68" s="2" t="s">
        <v>574</v>
      </c>
      <c r="B68" s="2" t="s">
        <v>25</v>
      </c>
      <c r="C68" s="2">
        <v>48</v>
      </c>
      <c r="D68" s="2">
        <v>82</v>
      </c>
      <c r="E68" s="2">
        <v>31.5</v>
      </c>
      <c r="F68" s="2">
        <v>0.43</v>
      </c>
      <c r="G68" s="2">
        <v>0.38</v>
      </c>
      <c r="H68" s="2">
        <v>0.85399999999999998</v>
      </c>
      <c r="I68" s="2">
        <v>4.2</v>
      </c>
      <c r="J68" s="2">
        <v>2.2999999999999998</v>
      </c>
      <c r="K68" s="2">
        <v>0.8</v>
      </c>
      <c r="L68" s="2">
        <v>0.6</v>
      </c>
      <c r="M68" s="2">
        <v>1.3</v>
      </c>
      <c r="N68" s="2">
        <v>2</v>
      </c>
      <c r="O68" s="2">
        <v>11.3</v>
      </c>
      <c r="P68" s="2">
        <v>0.54900000000000004</v>
      </c>
      <c r="Q68" s="2">
        <v>17</v>
      </c>
      <c r="R68" s="2">
        <v>6.5</v>
      </c>
      <c r="S68" s="2">
        <v>0.7</v>
      </c>
      <c r="T68" s="2">
        <v>1.8</v>
      </c>
      <c r="U68" s="5">
        <v>6</v>
      </c>
      <c r="V68" s="51">
        <f t="shared" si="1"/>
        <v>5.3549999999999995</v>
      </c>
      <c r="W68" s="51">
        <f t="shared" si="2"/>
        <v>4.5200000000000005</v>
      </c>
      <c r="X68" s="51">
        <f t="shared" si="3"/>
        <v>24.204599999999999</v>
      </c>
      <c r="Y68" s="49">
        <f t="shared" si="4"/>
        <v>51.147335999999996</v>
      </c>
      <c r="Z68" s="9">
        <f t="shared" si="5"/>
        <v>37.675967999999997</v>
      </c>
    </row>
    <row r="69" spans="1:26" x14ac:dyDescent="0.2">
      <c r="A69" s="2" t="s">
        <v>215</v>
      </c>
      <c r="B69" s="2" t="s">
        <v>26</v>
      </c>
      <c r="C69" s="2">
        <v>25</v>
      </c>
      <c r="D69" s="2">
        <v>77</v>
      </c>
      <c r="E69" s="2">
        <v>36.4</v>
      </c>
      <c r="F69" s="2">
        <v>0.41299999999999998</v>
      </c>
      <c r="G69" s="2">
        <v>0.30399999999999999</v>
      </c>
      <c r="H69" s="2">
        <v>0.81599999999999995</v>
      </c>
      <c r="I69" s="2">
        <v>5.0999999999999996</v>
      </c>
      <c r="J69" s="2">
        <v>5.2</v>
      </c>
      <c r="K69" s="2">
        <v>1.4</v>
      </c>
      <c r="L69" s="2">
        <v>0.5</v>
      </c>
      <c r="M69" s="2">
        <v>2.8</v>
      </c>
      <c r="N69" s="2">
        <v>2</v>
      </c>
      <c r="O69" s="2">
        <v>16.2</v>
      </c>
      <c r="P69" s="2">
        <v>0.52</v>
      </c>
      <c r="Q69" s="2">
        <v>23.1</v>
      </c>
      <c r="R69" s="2">
        <v>3.6</v>
      </c>
      <c r="S69" s="2">
        <v>1</v>
      </c>
      <c r="T69" s="2">
        <v>2.1</v>
      </c>
      <c r="U69" s="5">
        <v>-7</v>
      </c>
      <c r="V69" s="51">
        <f t="shared" si="1"/>
        <v>4.1123399390243902</v>
      </c>
      <c r="W69" s="51">
        <f t="shared" si="2"/>
        <v>0.88000000000000012</v>
      </c>
      <c r="X69" s="51">
        <f t="shared" si="3"/>
        <v>3.6188591463414639</v>
      </c>
      <c r="Y69" s="49">
        <f t="shared" si="4"/>
        <v>71.591520000000003</v>
      </c>
      <c r="Z69" s="9">
        <f t="shared" si="5"/>
        <v>37.605189573170733</v>
      </c>
    </row>
    <row r="70" spans="1:26" x14ac:dyDescent="0.2">
      <c r="A70" s="2" t="s">
        <v>128</v>
      </c>
      <c r="B70" s="2" t="s">
        <v>45</v>
      </c>
      <c r="C70" s="2">
        <v>57</v>
      </c>
      <c r="D70" s="2">
        <v>80</v>
      </c>
      <c r="E70" s="2">
        <v>25.9</v>
      </c>
      <c r="F70" s="2">
        <v>0.46700000000000003</v>
      </c>
      <c r="G70" s="2">
        <v>0.376</v>
      </c>
      <c r="H70" s="2">
        <v>0.85699999999999998</v>
      </c>
      <c r="I70" s="2">
        <v>2.4</v>
      </c>
      <c r="J70" s="2">
        <v>3.7</v>
      </c>
      <c r="K70" s="2">
        <v>1.2</v>
      </c>
      <c r="L70" s="2">
        <v>0.2</v>
      </c>
      <c r="M70" s="2">
        <v>1.7</v>
      </c>
      <c r="N70" s="2">
        <v>1.9</v>
      </c>
      <c r="O70" s="2">
        <v>11.4</v>
      </c>
      <c r="P70" s="2">
        <v>0.57499999999999996</v>
      </c>
      <c r="Q70" s="2">
        <v>19.7</v>
      </c>
      <c r="R70" s="2">
        <v>5.9</v>
      </c>
      <c r="S70" s="2">
        <v>1</v>
      </c>
      <c r="T70" s="2">
        <v>1.6</v>
      </c>
      <c r="U70" s="5">
        <v>6</v>
      </c>
      <c r="V70" s="51">
        <f t="shared" si="1"/>
        <v>5.9112012195121943</v>
      </c>
      <c r="W70" s="51">
        <f t="shared" si="2"/>
        <v>4.2000000000000011</v>
      </c>
      <c r="X70" s="51">
        <f t="shared" si="3"/>
        <v>24.827045121951222</v>
      </c>
      <c r="Y70" s="49">
        <f t="shared" si="4"/>
        <v>49.872</v>
      </c>
      <c r="Z70" s="9">
        <f t="shared" si="5"/>
        <v>37.349522560975615</v>
      </c>
    </row>
    <row r="71" spans="1:26" x14ac:dyDescent="0.2">
      <c r="A71" s="2" t="s">
        <v>251</v>
      </c>
      <c r="B71" s="2" t="s">
        <v>35</v>
      </c>
      <c r="C71" s="2">
        <v>48</v>
      </c>
      <c r="D71" s="2">
        <v>77</v>
      </c>
      <c r="E71" s="2">
        <v>28.8</v>
      </c>
      <c r="F71" s="2">
        <v>0.56200000000000006</v>
      </c>
      <c r="G71" s="2">
        <v>0.30299999999999999</v>
      </c>
      <c r="H71" s="2">
        <v>0.63600000000000001</v>
      </c>
      <c r="I71" s="2">
        <v>6.6</v>
      </c>
      <c r="J71" s="2">
        <v>1.5</v>
      </c>
      <c r="K71" s="2">
        <v>0.7</v>
      </c>
      <c r="L71" s="2">
        <v>1.1000000000000001</v>
      </c>
      <c r="M71" s="2">
        <v>1.6</v>
      </c>
      <c r="N71" s="2">
        <v>3.5</v>
      </c>
      <c r="O71" s="2">
        <v>10.4</v>
      </c>
      <c r="P71" s="2">
        <v>0.59199999999999997</v>
      </c>
      <c r="Q71" s="2">
        <v>16.399999999999999</v>
      </c>
      <c r="R71" s="2">
        <v>6.3</v>
      </c>
      <c r="S71" s="2">
        <v>2.6</v>
      </c>
      <c r="T71" s="2">
        <v>2.6</v>
      </c>
      <c r="U71" s="5">
        <v>8</v>
      </c>
      <c r="V71" s="51">
        <f t="shared" si="1"/>
        <v>4.4351999999999991</v>
      </c>
      <c r="W71" s="51">
        <f t="shared" si="2"/>
        <v>5.16</v>
      </c>
      <c r="X71" s="51">
        <f t="shared" si="3"/>
        <v>22.885631999999998</v>
      </c>
      <c r="Y71" s="49">
        <f t="shared" si="4"/>
        <v>51.210543999999992</v>
      </c>
      <c r="Z71" s="9">
        <f t="shared" si="5"/>
        <v>37.048087999999993</v>
      </c>
    </row>
    <row r="72" spans="1:26" x14ac:dyDescent="0.2">
      <c r="A72" s="2" t="s">
        <v>500</v>
      </c>
      <c r="B72" s="2" t="s">
        <v>557</v>
      </c>
      <c r="C72" s="2">
        <v>43</v>
      </c>
      <c r="D72" s="2">
        <v>78</v>
      </c>
      <c r="E72" s="2">
        <v>30.3</v>
      </c>
      <c r="F72" s="2">
        <v>0.436</v>
      </c>
      <c r="G72" s="2">
        <v>0.36099999999999999</v>
      </c>
      <c r="H72" s="2">
        <v>0.72899999999999998</v>
      </c>
      <c r="I72" s="2">
        <v>4.8</v>
      </c>
      <c r="J72" s="2">
        <v>4.3</v>
      </c>
      <c r="K72" s="2">
        <v>0.7</v>
      </c>
      <c r="L72" s="2">
        <v>0.6</v>
      </c>
      <c r="M72" s="2">
        <v>1.1000000000000001</v>
      </c>
      <c r="N72" s="2">
        <v>2.4</v>
      </c>
      <c r="O72" s="2">
        <v>8.5</v>
      </c>
      <c r="P72" s="2">
        <v>0.54800000000000004</v>
      </c>
      <c r="Q72" s="2">
        <v>13.4</v>
      </c>
      <c r="R72" s="2">
        <v>6.5</v>
      </c>
      <c r="S72" s="2">
        <v>2.9</v>
      </c>
      <c r="T72" s="2">
        <v>2.9</v>
      </c>
      <c r="U72" s="5">
        <v>10</v>
      </c>
      <c r="V72" s="51">
        <f t="shared" ref="V72:V135" si="6">C72*(E72/48*D72/82*Q72/100)</f>
        <v>3.4598350609756103</v>
      </c>
      <c r="W72" s="51">
        <f t="shared" ref="W72:W135" si="7">R72*0.4+T72*0.4+U72*0.2</f>
        <v>5.76</v>
      </c>
      <c r="X72" s="51">
        <f t="shared" ref="X72:X135" si="8">V72*W72</f>
        <v>19.928649951219516</v>
      </c>
      <c r="Y72" s="49">
        <f t="shared" ref="Y72:Y135" si="9">D72*(O72*P72+1.5*J72+1.2*I72+3*(K72+L72)-M72-N72)/25</f>
        <v>53.876159999999999</v>
      </c>
      <c r="Z72" s="9">
        <f t="shared" ref="Z72:Z135" si="10">0.5*(X72)+0.5*(Y72)</f>
        <v>36.902404975609755</v>
      </c>
    </row>
    <row r="73" spans="1:26" x14ac:dyDescent="0.2">
      <c r="A73" s="2" t="s">
        <v>552</v>
      </c>
      <c r="B73" s="2" t="s">
        <v>46</v>
      </c>
      <c r="C73" s="2">
        <v>19</v>
      </c>
      <c r="D73" s="2">
        <v>79</v>
      </c>
      <c r="E73" s="2">
        <v>34.4</v>
      </c>
      <c r="F73" s="2">
        <v>0.45400000000000001</v>
      </c>
      <c r="G73" s="2">
        <v>0.308</v>
      </c>
      <c r="H73" s="2">
        <v>0.71199999999999997</v>
      </c>
      <c r="I73" s="2">
        <v>6</v>
      </c>
      <c r="J73" s="2">
        <v>2.2999999999999998</v>
      </c>
      <c r="K73" s="2">
        <v>2.1</v>
      </c>
      <c r="L73" s="2">
        <v>0.5</v>
      </c>
      <c r="M73" s="2">
        <v>2.1</v>
      </c>
      <c r="N73" s="2">
        <v>2.7</v>
      </c>
      <c r="O73" s="2">
        <v>17.899999999999999</v>
      </c>
      <c r="P73" s="2">
        <v>0.51200000000000001</v>
      </c>
      <c r="Q73" s="2">
        <v>24.1</v>
      </c>
      <c r="R73" s="2">
        <v>3.5</v>
      </c>
      <c r="S73" s="2">
        <v>-0.2</v>
      </c>
      <c r="T73" s="2">
        <v>1.2</v>
      </c>
      <c r="U73" s="5">
        <v>-7</v>
      </c>
      <c r="V73" s="51">
        <f t="shared" si="6"/>
        <v>3.1615575203252035</v>
      </c>
      <c r="W73" s="51">
        <f t="shared" si="7"/>
        <v>0.48</v>
      </c>
      <c r="X73" s="51">
        <f t="shared" si="8"/>
        <v>1.5175476097560976</v>
      </c>
      <c r="Y73" s="49">
        <f t="shared" si="9"/>
        <v>72.094767999999988</v>
      </c>
      <c r="Z73" s="9">
        <f t="shared" si="10"/>
        <v>36.80615780487804</v>
      </c>
    </row>
    <row r="74" spans="1:26" x14ac:dyDescent="0.2">
      <c r="A74" s="2" t="s">
        <v>489</v>
      </c>
      <c r="B74" s="2" t="s">
        <v>47</v>
      </c>
      <c r="C74" s="2">
        <v>29</v>
      </c>
      <c r="D74" s="2">
        <v>80</v>
      </c>
      <c r="E74" s="2">
        <v>34.1</v>
      </c>
      <c r="F74" s="2">
        <v>0.373</v>
      </c>
      <c r="G74" s="2">
        <v>0.33700000000000002</v>
      </c>
      <c r="H74" s="2">
        <v>0.751</v>
      </c>
      <c r="I74" s="2">
        <v>3.1</v>
      </c>
      <c r="J74" s="2">
        <v>7.6</v>
      </c>
      <c r="K74" s="2">
        <v>1.3</v>
      </c>
      <c r="L74" s="2">
        <v>0.1</v>
      </c>
      <c r="M74" s="2">
        <v>2.7</v>
      </c>
      <c r="N74" s="2">
        <v>2</v>
      </c>
      <c r="O74" s="2">
        <v>15.5</v>
      </c>
      <c r="P74" s="2">
        <v>0.48599999999999999</v>
      </c>
      <c r="Q74" s="2">
        <v>23.4</v>
      </c>
      <c r="R74" s="2">
        <v>3.9</v>
      </c>
      <c r="S74" s="2">
        <v>-0.5</v>
      </c>
      <c r="T74" s="2">
        <v>1</v>
      </c>
      <c r="U74" s="5">
        <v>-7</v>
      </c>
      <c r="V74" s="51">
        <f t="shared" si="6"/>
        <v>4.7033048780487805</v>
      </c>
      <c r="W74" s="51">
        <f t="shared" si="7"/>
        <v>0.55999999999999983</v>
      </c>
      <c r="X74" s="51">
        <f t="shared" si="8"/>
        <v>2.6338507317073163</v>
      </c>
      <c r="Y74" s="49">
        <f t="shared" si="9"/>
        <v>70.889599999999987</v>
      </c>
      <c r="Z74" s="9">
        <f t="shared" si="10"/>
        <v>36.76172536585365</v>
      </c>
    </row>
    <row r="75" spans="1:26" x14ac:dyDescent="0.2">
      <c r="A75" s="2" t="s">
        <v>169</v>
      </c>
      <c r="B75" s="2" t="s">
        <v>26</v>
      </c>
      <c r="C75" s="2">
        <v>25</v>
      </c>
      <c r="D75" s="2">
        <v>73</v>
      </c>
      <c r="E75" s="2">
        <v>30.2</v>
      </c>
      <c r="F75" s="2">
        <v>0.52200000000000002</v>
      </c>
      <c r="G75" s="2">
        <v>0</v>
      </c>
      <c r="H75" s="2">
        <v>0.66900000000000004</v>
      </c>
      <c r="I75" s="2">
        <v>8.6999999999999993</v>
      </c>
      <c r="J75" s="2">
        <v>1.2</v>
      </c>
      <c r="K75" s="2">
        <v>1</v>
      </c>
      <c r="L75" s="2">
        <v>1.5</v>
      </c>
      <c r="M75" s="2">
        <v>1.8</v>
      </c>
      <c r="N75" s="2">
        <v>3.2</v>
      </c>
      <c r="O75" s="2">
        <v>13.3</v>
      </c>
      <c r="P75" s="2">
        <v>0.55600000000000005</v>
      </c>
      <c r="Q75" s="2">
        <v>20.8</v>
      </c>
      <c r="R75" s="2">
        <v>5.0999999999999996</v>
      </c>
      <c r="S75" s="2">
        <v>0.7</v>
      </c>
      <c r="T75" s="2">
        <v>1.5</v>
      </c>
      <c r="U75" s="5">
        <v>1</v>
      </c>
      <c r="V75" s="51">
        <f t="shared" si="6"/>
        <v>2.9125813008130081</v>
      </c>
      <c r="W75" s="51">
        <f t="shared" si="7"/>
        <v>2.8400000000000003</v>
      </c>
      <c r="X75" s="51">
        <f t="shared" si="8"/>
        <v>8.2717308943089431</v>
      </c>
      <c r="Y75" s="49">
        <f t="shared" si="9"/>
        <v>64.633615999999989</v>
      </c>
      <c r="Z75" s="9">
        <f t="shared" si="10"/>
        <v>36.452673447154467</v>
      </c>
    </row>
    <row r="76" spans="1:26" x14ac:dyDescent="0.2">
      <c r="A76" s="2" t="s">
        <v>247</v>
      </c>
      <c r="B76" s="2" t="s">
        <v>18</v>
      </c>
      <c r="C76" s="2">
        <v>59</v>
      </c>
      <c r="D76" s="2">
        <v>80</v>
      </c>
      <c r="E76" s="2">
        <v>28.5</v>
      </c>
      <c r="F76" s="2">
        <v>0.44</v>
      </c>
      <c r="G76" s="2">
        <v>0.33900000000000002</v>
      </c>
      <c r="H76" s="2">
        <v>0.89300000000000002</v>
      </c>
      <c r="I76" s="2">
        <v>3.9</v>
      </c>
      <c r="J76" s="2">
        <v>4.0999999999999996</v>
      </c>
      <c r="K76" s="2">
        <v>1.1000000000000001</v>
      </c>
      <c r="L76" s="2">
        <v>0.1</v>
      </c>
      <c r="M76" s="2">
        <v>2.1</v>
      </c>
      <c r="N76" s="2">
        <v>1.8</v>
      </c>
      <c r="O76" s="2">
        <v>13.1</v>
      </c>
      <c r="P76" s="2">
        <v>0.52700000000000002</v>
      </c>
      <c r="Q76" s="2">
        <v>22.6</v>
      </c>
      <c r="R76" s="2">
        <v>4.9000000000000004</v>
      </c>
      <c r="S76" s="2">
        <v>-0.4</v>
      </c>
      <c r="T76" s="2">
        <v>0.9</v>
      </c>
      <c r="U76" s="5">
        <v>-1</v>
      </c>
      <c r="V76" s="51">
        <f t="shared" si="6"/>
        <v>7.7239634146341469</v>
      </c>
      <c r="W76" s="51">
        <f t="shared" si="7"/>
        <v>2.12</v>
      </c>
      <c r="X76" s="51">
        <f t="shared" si="8"/>
        <v>16.374802439024393</v>
      </c>
      <c r="Y76" s="49">
        <f t="shared" si="9"/>
        <v>55.787839999999996</v>
      </c>
      <c r="Z76" s="9">
        <f t="shared" si="10"/>
        <v>36.081321219512191</v>
      </c>
    </row>
    <row r="77" spans="1:26" x14ac:dyDescent="0.2">
      <c r="A77" s="2" t="s">
        <v>136</v>
      </c>
      <c r="B77" s="2" t="s">
        <v>45</v>
      </c>
      <c r="C77" s="2">
        <v>57</v>
      </c>
      <c r="D77" s="2">
        <v>69</v>
      </c>
      <c r="E77" s="2">
        <v>30.3</v>
      </c>
      <c r="F77" s="2">
        <v>0.41599999999999998</v>
      </c>
      <c r="G77" s="2">
        <v>0.36099999999999999</v>
      </c>
      <c r="H77" s="2">
        <v>0.86599999999999999</v>
      </c>
      <c r="I77" s="2">
        <v>2.2999999999999998</v>
      </c>
      <c r="J77" s="2">
        <v>3.2</v>
      </c>
      <c r="K77" s="2">
        <v>0.9</v>
      </c>
      <c r="L77" s="2">
        <v>0.2</v>
      </c>
      <c r="M77" s="2">
        <v>2</v>
      </c>
      <c r="N77" s="2">
        <v>1.7</v>
      </c>
      <c r="O77" s="2">
        <v>18.600000000000001</v>
      </c>
      <c r="P77" s="2">
        <v>0.55600000000000005</v>
      </c>
      <c r="Q77" s="2">
        <v>27.2</v>
      </c>
      <c r="R77" s="2">
        <v>5.3</v>
      </c>
      <c r="S77" s="2">
        <v>0.2</v>
      </c>
      <c r="T77" s="2">
        <v>1.2</v>
      </c>
      <c r="U77" s="5">
        <v>1</v>
      </c>
      <c r="V77" s="51">
        <f t="shared" si="6"/>
        <v>8.2353182926829245</v>
      </c>
      <c r="W77" s="51">
        <f t="shared" si="7"/>
        <v>2.8000000000000003</v>
      </c>
      <c r="X77" s="51">
        <f t="shared" si="8"/>
        <v>23.058891219512191</v>
      </c>
      <c r="Y77" s="49">
        <f t="shared" si="9"/>
        <v>48.30441600000001</v>
      </c>
      <c r="Z77" s="9">
        <f t="shared" si="10"/>
        <v>35.681653609756097</v>
      </c>
    </row>
    <row r="78" spans="1:26" x14ac:dyDescent="0.2">
      <c r="A78" s="2" t="s">
        <v>79</v>
      </c>
      <c r="B78" s="2" t="s">
        <v>24</v>
      </c>
      <c r="C78" s="2">
        <v>62</v>
      </c>
      <c r="D78" s="2">
        <v>80</v>
      </c>
      <c r="E78" s="2">
        <v>25.2</v>
      </c>
      <c r="F78" s="2">
        <v>0.48499999999999999</v>
      </c>
      <c r="G78" s="2">
        <v>0.43</v>
      </c>
      <c r="H78" s="2">
        <v>0.84699999999999998</v>
      </c>
      <c r="I78" s="2">
        <v>2.8</v>
      </c>
      <c r="J78" s="2">
        <v>2.2000000000000002</v>
      </c>
      <c r="K78" s="2">
        <v>0.6</v>
      </c>
      <c r="L78" s="2">
        <v>0.1</v>
      </c>
      <c r="M78" s="2">
        <v>1.2</v>
      </c>
      <c r="N78" s="2">
        <v>1.6</v>
      </c>
      <c r="O78" s="2">
        <v>11.4</v>
      </c>
      <c r="P78" s="2">
        <v>0.60499999999999998</v>
      </c>
      <c r="Q78" s="2">
        <v>19</v>
      </c>
      <c r="R78" s="2">
        <v>5.9</v>
      </c>
      <c r="S78" s="2">
        <v>1.7</v>
      </c>
      <c r="T78" s="2">
        <v>1.9</v>
      </c>
      <c r="U78" s="5">
        <v>9</v>
      </c>
      <c r="V78" s="51">
        <f t="shared" si="6"/>
        <v>6.0336585365853663</v>
      </c>
      <c r="W78" s="51">
        <f t="shared" si="7"/>
        <v>4.92</v>
      </c>
      <c r="X78" s="51">
        <f t="shared" si="8"/>
        <v>29.685600000000001</v>
      </c>
      <c r="Y78" s="49">
        <f t="shared" si="9"/>
        <v>41.142400000000009</v>
      </c>
      <c r="Z78" s="9">
        <f t="shared" si="10"/>
        <v>35.414000000000001</v>
      </c>
    </row>
    <row r="79" spans="1:26" x14ac:dyDescent="0.2">
      <c r="A79" s="2" t="s">
        <v>640</v>
      </c>
      <c r="B79" s="2" t="s">
        <v>27</v>
      </c>
      <c r="C79" s="2">
        <v>44</v>
      </c>
      <c r="D79" s="2">
        <v>64</v>
      </c>
      <c r="E79" s="2">
        <v>32.200000000000003</v>
      </c>
      <c r="F79" s="2">
        <v>0.45</v>
      </c>
      <c r="G79" s="2">
        <v>0.36599999999999999</v>
      </c>
      <c r="H79" s="2">
        <v>0.80100000000000005</v>
      </c>
      <c r="I79" s="2">
        <v>2.6</v>
      </c>
      <c r="J79" s="2">
        <v>6.1</v>
      </c>
      <c r="K79" s="2">
        <v>1.5</v>
      </c>
      <c r="L79" s="2">
        <v>0.2</v>
      </c>
      <c r="M79" s="2">
        <v>2.2000000000000002</v>
      </c>
      <c r="N79" s="2">
        <v>2.2999999999999998</v>
      </c>
      <c r="O79" s="2">
        <v>14.3</v>
      </c>
      <c r="P79" s="2">
        <v>0.56399999999999995</v>
      </c>
      <c r="Q79" s="2">
        <v>21.8</v>
      </c>
      <c r="R79" s="2">
        <v>5.4</v>
      </c>
      <c r="S79" s="2">
        <v>1.2</v>
      </c>
      <c r="T79" s="2">
        <v>1.6</v>
      </c>
      <c r="U79" s="5">
        <v>3</v>
      </c>
      <c r="V79" s="51">
        <f t="shared" si="6"/>
        <v>5.0221528455284563</v>
      </c>
      <c r="W79" s="51">
        <f t="shared" si="7"/>
        <v>3.4000000000000004</v>
      </c>
      <c r="X79" s="51">
        <f t="shared" si="8"/>
        <v>17.075319674796752</v>
      </c>
      <c r="Y79" s="49">
        <f t="shared" si="9"/>
        <v>53.594111999999988</v>
      </c>
      <c r="Z79" s="9">
        <f t="shared" si="10"/>
        <v>35.33471583739837</v>
      </c>
    </row>
    <row r="80" spans="1:26" x14ac:dyDescent="0.2">
      <c r="A80" s="2" t="s">
        <v>613</v>
      </c>
      <c r="B80" s="2" t="s">
        <v>27</v>
      </c>
      <c r="C80" s="2">
        <v>44</v>
      </c>
      <c r="D80" s="2">
        <v>75</v>
      </c>
      <c r="E80" s="2">
        <v>28</v>
      </c>
      <c r="F80" s="2">
        <v>0.45100000000000001</v>
      </c>
      <c r="G80" s="2">
        <v>0.373</v>
      </c>
      <c r="H80" s="2">
        <v>0.82599999999999996</v>
      </c>
      <c r="I80" s="2">
        <v>4.5999999999999996</v>
      </c>
      <c r="J80" s="2">
        <v>2.4</v>
      </c>
      <c r="K80" s="2">
        <v>1.1000000000000001</v>
      </c>
      <c r="L80" s="2">
        <v>0.4</v>
      </c>
      <c r="M80" s="2">
        <v>2</v>
      </c>
      <c r="N80" s="2">
        <v>2.5</v>
      </c>
      <c r="O80" s="2">
        <v>13.5</v>
      </c>
      <c r="P80" s="2">
        <v>0.59499999999999997</v>
      </c>
      <c r="Q80" s="2">
        <v>22.4</v>
      </c>
      <c r="R80" s="2">
        <v>5.2</v>
      </c>
      <c r="S80" s="2">
        <v>1.5</v>
      </c>
      <c r="T80" s="2">
        <v>1.8</v>
      </c>
      <c r="U80" s="5">
        <v>3</v>
      </c>
      <c r="V80" s="51">
        <f t="shared" si="6"/>
        <v>5.258536585365853</v>
      </c>
      <c r="W80" s="51">
        <f t="shared" si="7"/>
        <v>3.4000000000000004</v>
      </c>
      <c r="X80" s="51">
        <f t="shared" si="8"/>
        <v>17.879024390243902</v>
      </c>
      <c r="Y80" s="49">
        <f t="shared" si="9"/>
        <v>51.457499999999989</v>
      </c>
      <c r="Z80" s="9">
        <f t="shared" si="10"/>
        <v>34.668262195121947</v>
      </c>
    </row>
    <row r="81" spans="1:26" x14ac:dyDescent="0.2">
      <c r="A81" s="2" t="s">
        <v>116</v>
      </c>
      <c r="B81" s="2" t="s">
        <v>46</v>
      </c>
      <c r="C81" s="2">
        <v>19</v>
      </c>
      <c r="D81" s="2">
        <v>70</v>
      </c>
      <c r="E81" s="2">
        <v>34.5</v>
      </c>
      <c r="F81" s="2">
        <v>0.40500000000000003</v>
      </c>
      <c r="G81" s="2">
        <v>0.26400000000000001</v>
      </c>
      <c r="H81" s="2">
        <v>0.70299999999999996</v>
      </c>
      <c r="I81" s="2">
        <v>6.2</v>
      </c>
      <c r="J81" s="2">
        <v>6.3</v>
      </c>
      <c r="K81" s="2">
        <v>1.9</v>
      </c>
      <c r="L81" s="2">
        <v>0.6</v>
      </c>
      <c r="M81" s="2">
        <v>3.5</v>
      </c>
      <c r="N81" s="2">
        <v>3</v>
      </c>
      <c r="O81" s="2">
        <v>16.7</v>
      </c>
      <c r="P81" s="2">
        <v>0.48</v>
      </c>
      <c r="Q81" s="2">
        <v>25.7</v>
      </c>
      <c r="R81" s="2">
        <v>1.3</v>
      </c>
      <c r="S81" s="2">
        <v>-0.2</v>
      </c>
      <c r="T81" s="2">
        <v>1.1000000000000001</v>
      </c>
      <c r="U81" s="5">
        <v>-12</v>
      </c>
      <c r="V81" s="51">
        <f t="shared" si="6"/>
        <v>2.996048018292683</v>
      </c>
      <c r="W81" s="51">
        <f t="shared" si="7"/>
        <v>-1.4400000000000004</v>
      </c>
      <c r="X81" s="51">
        <f t="shared" si="8"/>
        <v>-4.3143091463414649</v>
      </c>
      <c r="Y81" s="49">
        <f t="shared" si="9"/>
        <v>72.536799999999999</v>
      </c>
      <c r="Z81" s="9">
        <f t="shared" si="10"/>
        <v>34.111245426829271</v>
      </c>
    </row>
    <row r="82" spans="1:26" x14ac:dyDescent="0.2">
      <c r="A82" s="2" t="s">
        <v>418</v>
      </c>
      <c r="B82" s="2" t="s">
        <v>22</v>
      </c>
      <c r="C82" s="2">
        <v>33</v>
      </c>
      <c r="D82" s="2">
        <v>82</v>
      </c>
      <c r="E82" s="2">
        <v>31.6</v>
      </c>
      <c r="F82" s="2">
        <v>0.47699999999999998</v>
      </c>
      <c r="G82" s="2">
        <v>0</v>
      </c>
      <c r="H82" s="2">
        <v>0.69299999999999995</v>
      </c>
      <c r="I82" s="2">
        <v>9.1999999999999993</v>
      </c>
      <c r="J82" s="2">
        <v>0.9</v>
      </c>
      <c r="K82" s="2">
        <v>0.5</v>
      </c>
      <c r="L82" s="2">
        <v>0.4</v>
      </c>
      <c r="M82" s="2">
        <v>1.3</v>
      </c>
      <c r="N82" s="2">
        <v>2.2999999999999998</v>
      </c>
      <c r="O82" s="2">
        <v>11.7</v>
      </c>
      <c r="P82" s="2">
        <v>0.52800000000000002</v>
      </c>
      <c r="Q82" s="2">
        <v>17.5</v>
      </c>
      <c r="R82" s="2">
        <v>5.7</v>
      </c>
      <c r="S82" s="2">
        <v>-2</v>
      </c>
      <c r="T82" s="2">
        <v>0</v>
      </c>
      <c r="U82" s="5">
        <v>2</v>
      </c>
      <c r="V82" s="51">
        <f t="shared" si="6"/>
        <v>3.8018750000000003</v>
      </c>
      <c r="W82" s="51">
        <f t="shared" si="7"/>
        <v>2.68</v>
      </c>
      <c r="X82" s="51">
        <f t="shared" si="8"/>
        <v>10.189025000000001</v>
      </c>
      <c r="Y82" s="49">
        <f t="shared" si="9"/>
        <v>57.949727999999986</v>
      </c>
      <c r="Z82" s="9">
        <f t="shared" si="10"/>
        <v>34.06937649999999</v>
      </c>
    </row>
    <row r="83" spans="1:26" x14ac:dyDescent="0.2">
      <c r="A83" s="2" t="s">
        <v>235</v>
      </c>
      <c r="B83" s="2" t="s">
        <v>43</v>
      </c>
      <c r="C83" s="2">
        <v>51</v>
      </c>
      <c r="D83" s="2">
        <v>63</v>
      </c>
      <c r="E83" s="2">
        <v>32.4</v>
      </c>
      <c r="F83" s="2">
        <v>0.48</v>
      </c>
      <c r="G83" s="2">
        <v>0.35399999999999998</v>
      </c>
      <c r="H83" s="2">
        <v>0.65200000000000002</v>
      </c>
      <c r="I83" s="2">
        <v>4.7</v>
      </c>
      <c r="J83" s="2">
        <v>4.2</v>
      </c>
      <c r="K83" s="2">
        <v>1.5</v>
      </c>
      <c r="L83" s="2">
        <v>0.3</v>
      </c>
      <c r="M83" s="2">
        <v>1.6</v>
      </c>
      <c r="N83" s="2">
        <v>1.6</v>
      </c>
      <c r="O83" s="2">
        <v>9.3000000000000007</v>
      </c>
      <c r="P83" s="2">
        <v>0.56999999999999995</v>
      </c>
      <c r="Q83" s="2">
        <v>13.3</v>
      </c>
      <c r="R83" s="2">
        <v>5.8</v>
      </c>
      <c r="S83" s="2">
        <v>3</v>
      </c>
      <c r="T83" s="2">
        <v>2.6</v>
      </c>
      <c r="U83" s="5">
        <v>10</v>
      </c>
      <c r="V83" s="51">
        <f t="shared" si="6"/>
        <v>3.5176472560975611</v>
      </c>
      <c r="W83" s="51">
        <f t="shared" si="7"/>
        <v>5.3599999999999994</v>
      </c>
      <c r="X83" s="51">
        <f t="shared" si="8"/>
        <v>18.854589292682924</v>
      </c>
      <c r="Y83" s="49">
        <f t="shared" si="9"/>
        <v>48.991319999999988</v>
      </c>
      <c r="Z83" s="9">
        <f t="shared" si="10"/>
        <v>33.922954646341452</v>
      </c>
    </row>
    <row r="84" spans="1:26" x14ac:dyDescent="0.2">
      <c r="A84" s="2" t="s">
        <v>184</v>
      </c>
      <c r="B84" s="2" t="s">
        <v>39</v>
      </c>
      <c r="C84" s="2">
        <v>27</v>
      </c>
      <c r="D84" s="2">
        <v>60</v>
      </c>
      <c r="E84" s="2">
        <v>31.4</v>
      </c>
      <c r="F84" s="2">
        <v>0.48</v>
      </c>
      <c r="G84" s="2">
        <v>0.28599999999999998</v>
      </c>
      <c r="H84" s="2">
        <v>0.73599999999999999</v>
      </c>
      <c r="I84" s="2">
        <v>9.6999999999999993</v>
      </c>
      <c r="J84" s="2">
        <v>3.4</v>
      </c>
      <c r="K84" s="2">
        <v>0.5</v>
      </c>
      <c r="L84" s="2">
        <v>1.5</v>
      </c>
      <c r="M84" s="2">
        <v>2.4</v>
      </c>
      <c r="N84" s="2">
        <v>2.1</v>
      </c>
      <c r="O84" s="2">
        <v>17.399999999999999</v>
      </c>
      <c r="P84" s="2">
        <v>0.52200000000000002</v>
      </c>
      <c r="Q84" s="2">
        <v>26.4</v>
      </c>
      <c r="R84" s="2">
        <v>3</v>
      </c>
      <c r="S84" s="2">
        <v>0.6</v>
      </c>
      <c r="T84" s="2">
        <v>1.3</v>
      </c>
      <c r="U84" s="5">
        <v>-6</v>
      </c>
      <c r="V84" s="51">
        <f t="shared" si="6"/>
        <v>3.4118780487804869</v>
      </c>
      <c r="W84" s="51">
        <f t="shared" si="7"/>
        <v>0.52</v>
      </c>
      <c r="X84" s="51">
        <f t="shared" si="8"/>
        <v>1.7741765853658533</v>
      </c>
      <c r="Y84" s="49">
        <f t="shared" si="9"/>
        <v>65.574719999999999</v>
      </c>
      <c r="Z84" s="9">
        <f t="shared" si="10"/>
        <v>33.674448292682925</v>
      </c>
    </row>
    <row r="85" spans="1:26" x14ac:dyDescent="0.2">
      <c r="A85" s="2" t="s">
        <v>270</v>
      </c>
      <c r="B85" s="2" t="s">
        <v>20</v>
      </c>
      <c r="C85" s="2">
        <v>38</v>
      </c>
      <c r="D85" s="2">
        <v>71</v>
      </c>
      <c r="E85" s="2">
        <v>33.9</v>
      </c>
      <c r="F85" s="2">
        <v>0.47499999999999998</v>
      </c>
      <c r="G85" s="2">
        <v>0.47199999999999998</v>
      </c>
      <c r="H85" s="2">
        <v>0.92600000000000005</v>
      </c>
      <c r="I85" s="2">
        <v>4</v>
      </c>
      <c r="J85" s="2">
        <v>2.9</v>
      </c>
      <c r="K85" s="2">
        <v>1</v>
      </c>
      <c r="L85" s="2">
        <v>0.3</v>
      </c>
      <c r="M85" s="2">
        <v>1.4</v>
      </c>
      <c r="N85" s="2">
        <v>2.1</v>
      </c>
      <c r="O85" s="2">
        <v>12</v>
      </c>
      <c r="P85" s="2">
        <v>0.65300000000000002</v>
      </c>
      <c r="Q85" s="2">
        <v>14.2</v>
      </c>
      <c r="R85" s="2">
        <v>5.9</v>
      </c>
      <c r="S85" s="2">
        <v>2.2000000000000002</v>
      </c>
      <c r="T85" s="2">
        <v>2.5</v>
      </c>
      <c r="U85" s="5">
        <v>10</v>
      </c>
      <c r="V85" s="51">
        <f t="shared" si="6"/>
        <v>3.2997033536585358</v>
      </c>
      <c r="W85" s="51">
        <f t="shared" si="7"/>
        <v>5.36</v>
      </c>
      <c r="X85" s="51">
        <f t="shared" si="8"/>
        <v>17.686409975609752</v>
      </c>
      <c r="Y85" s="49">
        <f t="shared" si="9"/>
        <v>49.37624000000001</v>
      </c>
      <c r="Z85" s="9">
        <f t="shared" si="10"/>
        <v>33.531324987804879</v>
      </c>
    </row>
    <row r="86" spans="1:26" x14ac:dyDescent="0.2">
      <c r="A86" s="2" t="s">
        <v>114</v>
      </c>
      <c r="B86" s="2" t="s">
        <v>20</v>
      </c>
      <c r="C86" s="2">
        <v>38</v>
      </c>
      <c r="D86" s="2">
        <v>73</v>
      </c>
      <c r="E86" s="2">
        <v>32.1</v>
      </c>
      <c r="F86" s="2">
        <v>0.47</v>
      </c>
      <c r="G86" s="2">
        <v>0.36199999999999999</v>
      </c>
      <c r="H86" s="2">
        <v>0.77300000000000002</v>
      </c>
      <c r="I86" s="2">
        <v>5.5</v>
      </c>
      <c r="J86" s="2">
        <v>1.8</v>
      </c>
      <c r="K86" s="2">
        <v>1.5</v>
      </c>
      <c r="L86" s="2">
        <v>0.3</v>
      </c>
      <c r="M86" s="2">
        <v>1.1000000000000001</v>
      </c>
      <c r="N86" s="2">
        <v>2.6</v>
      </c>
      <c r="O86" s="2">
        <v>11.1</v>
      </c>
      <c r="P86" s="2">
        <v>0.57499999999999996</v>
      </c>
      <c r="Q86" s="2">
        <v>15.2</v>
      </c>
      <c r="R86" s="2">
        <v>5.8</v>
      </c>
      <c r="S86" s="2">
        <v>2.1</v>
      </c>
      <c r="T86" s="2">
        <v>2.4</v>
      </c>
      <c r="U86" s="5">
        <v>7</v>
      </c>
      <c r="V86" s="51">
        <f t="shared" si="6"/>
        <v>3.4387451219512197</v>
      </c>
      <c r="W86" s="51">
        <f t="shared" si="7"/>
        <v>4.68</v>
      </c>
      <c r="X86" s="51">
        <f t="shared" si="8"/>
        <v>16.093327170731708</v>
      </c>
      <c r="Y86" s="49">
        <f t="shared" si="9"/>
        <v>50.756899999999987</v>
      </c>
      <c r="Z86" s="9">
        <f t="shared" si="10"/>
        <v>33.42511358536585</v>
      </c>
    </row>
    <row r="87" spans="1:26" x14ac:dyDescent="0.2">
      <c r="A87" s="2" t="s">
        <v>319</v>
      </c>
      <c r="B87" s="2" t="s">
        <v>24</v>
      </c>
      <c r="C87" s="2">
        <v>62</v>
      </c>
      <c r="D87" s="2">
        <v>81</v>
      </c>
      <c r="E87" s="2">
        <v>18.899999999999999</v>
      </c>
      <c r="F87" s="2">
        <v>0.46400000000000002</v>
      </c>
      <c r="G87" s="2">
        <v>0.42499999999999999</v>
      </c>
      <c r="H87" s="2">
        <v>0.89</v>
      </c>
      <c r="I87" s="2">
        <v>2.1</v>
      </c>
      <c r="J87" s="2">
        <v>1.8</v>
      </c>
      <c r="K87" s="2">
        <v>0.8</v>
      </c>
      <c r="L87" s="2">
        <v>0.1</v>
      </c>
      <c r="M87" s="2">
        <v>0.8</v>
      </c>
      <c r="N87" s="2">
        <v>1.4</v>
      </c>
      <c r="O87" s="2">
        <v>10.199999999999999</v>
      </c>
      <c r="P87" s="2">
        <v>0.58799999999999997</v>
      </c>
      <c r="Q87" s="2">
        <v>22.6</v>
      </c>
      <c r="R87" s="2">
        <v>5.6</v>
      </c>
      <c r="S87" s="2">
        <v>3.3</v>
      </c>
      <c r="T87" s="2">
        <v>2</v>
      </c>
      <c r="U87" s="5">
        <v>11</v>
      </c>
      <c r="V87" s="51">
        <f t="shared" si="6"/>
        <v>5.4499417682926836</v>
      </c>
      <c r="W87" s="51">
        <f t="shared" si="7"/>
        <v>5.24</v>
      </c>
      <c r="X87" s="51">
        <f t="shared" si="8"/>
        <v>28.557694865853662</v>
      </c>
      <c r="Y87" s="49">
        <f t="shared" si="9"/>
        <v>37.965024</v>
      </c>
      <c r="Z87" s="9">
        <f t="shared" si="10"/>
        <v>33.261359432926831</v>
      </c>
    </row>
    <row r="88" spans="1:26" x14ac:dyDescent="0.2">
      <c r="A88" s="2" t="s">
        <v>764</v>
      </c>
      <c r="B88" s="2" t="s">
        <v>33</v>
      </c>
      <c r="C88" s="2">
        <v>49</v>
      </c>
      <c r="D88" s="2">
        <v>76</v>
      </c>
      <c r="E88" s="2">
        <v>31.7</v>
      </c>
      <c r="F88" s="2">
        <v>0.48199999999999998</v>
      </c>
      <c r="G88" s="2">
        <v>0.35799999999999998</v>
      </c>
      <c r="H88" s="2">
        <v>0.78500000000000003</v>
      </c>
      <c r="I88" s="2">
        <v>6.5</v>
      </c>
      <c r="J88" s="2">
        <v>1.6</v>
      </c>
      <c r="K88" s="2">
        <v>1.2</v>
      </c>
      <c r="L88" s="2">
        <v>0.5</v>
      </c>
      <c r="M88" s="2">
        <v>1.3</v>
      </c>
      <c r="N88" s="2">
        <v>1.6</v>
      </c>
      <c r="O88" s="2">
        <v>10.4</v>
      </c>
      <c r="P88" s="2">
        <v>0.53700000000000003</v>
      </c>
      <c r="Q88" s="2">
        <v>15.7</v>
      </c>
      <c r="R88" s="2">
        <v>4.3</v>
      </c>
      <c r="S88" s="2">
        <v>1.1000000000000001</v>
      </c>
      <c r="T88" s="2">
        <v>1.9</v>
      </c>
      <c r="U88" s="5">
        <v>0</v>
      </c>
      <c r="V88" s="51">
        <f t="shared" si="6"/>
        <v>4.7088352642276421</v>
      </c>
      <c r="W88" s="51">
        <f t="shared" si="7"/>
        <v>2.48</v>
      </c>
      <c r="X88" s="51">
        <f t="shared" si="8"/>
        <v>11.677911455284553</v>
      </c>
      <c r="Y88" s="49">
        <f t="shared" si="9"/>
        <v>54.673791999999985</v>
      </c>
      <c r="Z88" s="9">
        <f t="shared" si="10"/>
        <v>33.175851727642268</v>
      </c>
    </row>
    <row r="89" spans="1:26" x14ac:dyDescent="0.2">
      <c r="A89" s="2" t="s">
        <v>635</v>
      </c>
      <c r="B89" s="2" t="s">
        <v>22</v>
      </c>
      <c r="C89" s="2">
        <v>33</v>
      </c>
      <c r="D89" s="2">
        <v>65</v>
      </c>
      <c r="E89" s="2">
        <v>27.7</v>
      </c>
      <c r="F89" s="2">
        <v>0.495</v>
      </c>
      <c r="G89" s="2">
        <v>0</v>
      </c>
      <c r="H89" s="2">
        <v>0.68100000000000005</v>
      </c>
      <c r="I89" s="2">
        <v>9.6999999999999993</v>
      </c>
      <c r="J89" s="2">
        <v>2.2000000000000002</v>
      </c>
      <c r="K89" s="2">
        <v>1.1000000000000001</v>
      </c>
      <c r="L89" s="2">
        <v>0.6</v>
      </c>
      <c r="M89" s="2">
        <v>1.1000000000000001</v>
      </c>
      <c r="N89" s="2">
        <v>2.5</v>
      </c>
      <c r="O89" s="2">
        <v>8.4</v>
      </c>
      <c r="P89" s="2">
        <v>0.52700000000000002</v>
      </c>
      <c r="Q89" s="2">
        <v>14.6</v>
      </c>
      <c r="R89" s="2">
        <v>5.4</v>
      </c>
      <c r="S89" s="2">
        <v>2.7</v>
      </c>
      <c r="T89" s="2">
        <v>2.1</v>
      </c>
      <c r="U89" s="5">
        <v>11</v>
      </c>
      <c r="V89" s="51">
        <f t="shared" si="6"/>
        <v>2.203965701219512</v>
      </c>
      <c r="W89" s="51">
        <f t="shared" si="7"/>
        <v>5.2</v>
      </c>
      <c r="X89" s="51">
        <f t="shared" si="8"/>
        <v>11.460621646341462</v>
      </c>
      <c r="Y89" s="49">
        <f t="shared" si="9"/>
        <v>54.253679999999996</v>
      </c>
      <c r="Z89" s="9">
        <f t="shared" si="10"/>
        <v>32.857150823170727</v>
      </c>
    </row>
    <row r="90" spans="1:26" x14ac:dyDescent="0.2">
      <c r="A90" s="2" t="s">
        <v>180</v>
      </c>
      <c r="B90" s="2" t="s">
        <v>19</v>
      </c>
      <c r="C90" s="2">
        <v>48</v>
      </c>
      <c r="D90" s="2">
        <v>82</v>
      </c>
      <c r="E90" s="2">
        <v>28.2</v>
      </c>
      <c r="F90" s="2">
        <v>0.432</v>
      </c>
      <c r="G90" s="2">
        <v>0.37</v>
      </c>
      <c r="H90" s="2">
        <v>0.82099999999999995</v>
      </c>
      <c r="I90" s="2">
        <v>5.0999999999999996</v>
      </c>
      <c r="J90" s="2">
        <v>1.2</v>
      </c>
      <c r="K90" s="2">
        <v>0.7</v>
      </c>
      <c r="L90" s="2">
        <v>0.8</v>
      </c>
      <c r="M90" s="2">
        <v>1.1000000000000001</v>
      </c>
      <c r="N90" s="2">
        <v>3</v>
      </c>
      <c r="O90" s="2">
        <v>11.1</v>
      </c>
      <c r="P90" s="2">
        <v>0.55500000000000005</v>
      </c>
      <c r="Q90" s="2">
        <v>17.3</v>
      </c>
      <c r="R90" s="2">
        <v>5.3</v>
      </c>
      <c r="S90" s="2">
        <v>1.1000000000000001</v>
      </c>
      <c r="T90" s="2">
        <v>1.8</v>
      </c>
      <c r="U90" s="5">
        <v>4</v>
      </c>
      <c r="V90" s="51">
        <f t="shared" si="6"/>
        <v>4.8786000000000005</v>
      </c>
      <c r="W90" s="51">
        <f t="shared" si="7"/>
        <v>3.6400000000000006</v>
      </c>
      <c r="X90" s="51">
        <f t="shared" si="8"/>
        <v>17.758104000000003</v>
      </c>
      <c r="Y90" s="49">
        <f t="shared" si="9"/>
        <v>47.496039999999994</v>
      </c>
      <c r="Z90" s="9">
        <f t="shared" si="10"/>
        <v>32.627071999999998</v>
      </c>
    </row>
    <row r="91" spans="1:26" x14ac:dyDescent="0.2">
      <c r="A91" s="2" t="s">
        <v>523</v>
      </c>
      <c r="B91" s="2" t="s">
        <v>47</v>
      </c>
      <c r="C91" s="2">
        <v>29</v>
      </c>
      <c r="D91" s="2">
        <v>77</v>
      </c>
      <c r="E91" s="2">
        <v>35.5</v>
      </c>
      <c r="F91" s="2">
        <v>0.41899999999999998</v>
      </c>
      <c r="G91" s="2">
        <v>0.26400000000000001</v>
      </c>
      <c r="H91" s="2">
        <v>0.53200000000000003</v>
      </c>
      <c r="I91" s="2">
        <v>6.8</v>
      </c>
      <c r="J91" s="2">
        <v>3.3</v>
      </c>
      <c r="K91" s="2">
        <v>1.4</v>
      </c>
      <c r="L91" s="2">
        <v>1.4</v>
      </c>
      <c r="M91" s="2">
        <v>2.6</v>
      </c>
      <c r="N91" s="2">
        <v>2.6</v>
      </c>
      <c r="O91" s="2">
        <v>16.399999999999999</v>
      </c>
      <c r="P91" s="2">
        <v>0.46300000000000002</v>
      </c>
      <c r="Q91" s="2">
        <v>24.5</v>
      </c>
      <c r="R91" s="2">
        <v>1.1000000000000001</v>
      </c>
      <c r="S91" s="2">
        <v>-0.6</v>
      </c>
      <c r="T91" s="2">
        <v>0.9</v>
      </c>
      <c r="U91" s="5">
        <v>-13</v>
      </c>
      <c r="V91" s="51">
        <f t="shared" si="6"/>
        <v>4.9343286331300815</v>
      </c>
      <c r="W91" s="51">
        <f t="shared" si="7"/>
        <v>-1.8</v>
      </c>
      <c r="X91" s="51">
        <f t="shared" si="8"/>
        <v>-8.8817915396341469</v>
      </c>
      <c r="Y91" s="49">
        <f t="shared" si="9"/>
        <v>73.62185599999998</v>
      </c>
      <c r="Z91" s="9">
        <f t="shared" si="10"/>
        <v>32.370032230182915</v>
      </c>
    </row>
    <row r="92" spans="1:26" x14ac:dyDescent="0.2">
      <c r="A92" s="2" t="s">
        <v>467</v>
      </c>
      <c r="B92" s="2" t="s">
        <v>21</v>
      </c>
      <c r="C92" s="2">
        <v>54</v>
      </c>
      <c r="D92" s="2">
        <v>73</v>
      </c>
      <c r="E92" s="2">
        <v>29.8</v>
      </c>
      <c r="F92" s="2">
        <v>0.45400000000000001</v>
      </c>
      <c r="G92" s="2">
        <v>0.38500000000000001</v>
      </c>
      <c r="H92" s="2">
        <v>0.74199999999999999</v>
      </c>
      <c r="I92" s="2">
        <v>2.9</v>
      </c>
      <c r="J92" s="2">
        <v>4.9000000000000004</v>
      </c>
      <c r="K92" s="2">
        <v>1.6</v>
      </c>
      <c r="L92" s="2">
        <v>0.2</v>
      </c>
      <c r="M92" s="2">
        <v>2.2000000000000002</v>
      </c>
      <c r="N92" s="2">
        <v>2.9</v>
      </c>
      <c r="O92" s="2">
        <v>9.8000000000000007</v>
      </c>
      <c r="P92" s="2">
        <v>0.56699999999999995</v>
      </c>
      <c r="Q92" s="2">
        <v>17.399999999999999</v>
      </c>
      <c r="R92" s="2">
        <v>4.8</v>
      </c>
      <c r="S92" s="2">
        <v>1.2</v>
      </c>
      <c r="T92" s="2">
        <v>1.7</v>
      </c>
      <c r="U92" s="5">
        <v>2</v>
      </c>
      <c r="V92" s="51">
        <f t="shared" si="6"/>
        <v>5.1931042682926831</v>
      </c>
      <c r="W92" s="51">
        <f t="shared" si="7"/>
        <v>3</v>
      </c>
      <c r="X92" s="51">
        <f t="shared" si="8"/>
        <v>15.57931280487805</v>
      </c>
      <c r="Y92" s="49">
        <f t="shared" si="9"/>
        <v>48.724872000000005</v>
      </c>
      <c r="Z92" s="9">
        <f t="shared" si="10"/>
        <v>32.152092402439024</v>
      </c>
    </row>
    <row r="93" spans="1:26" x14ac:dyDescent="0.2">
      <c r="A93" s="2" t="s">
        <v>94</v>
      </c>
      <c r="B93" s="2" t="s">
        <v>40</v>
      </c>
      <c r="C93" s="2">
        <v>40</v>
      </c>
      <c r="D93" s="2">
        <v>81</v>
      </c>
      <c r="E93" s="2">
        <v>32.200000000000003</v>
      </c>
      <c r="F93" s="2">
        <v>0.48099999999999998</v>
      </c>
      <c r="G93" s="2">
        <v>0.28000000000000003</v>
      </c>
      <c r="H93" s="2">
        <v>0.71799999999999997</v>
      </c>
      <c r="I93" s="2">
        <v>2.6</v>
      </c>
      <c r="J93" s="2">
        <v>1.7</v>
      </c>
      <c r="K93" s="2">
        <v>1.9</v>
      </c>
      <c r="L93" s="2">
        <v>0.4</v>
      </c>
      <c r="M93" s="2">
        <v>1.3</v>
      </c>
      <c r="N93" s="2">
        <v>2.6</v>
      </c>
      <c r="O93" s="2">
        <v>12.3</v>
      </c>
      <c r="P93" s="2">
        <v>0.55000000000000004</v>
      </c>
      <c r="Q93" s="2">
        <v>16.5</v>
      </c>
      <c r="R93" s="2">
        <v>5.2</v>
      </c>
      <c r="S93" s="2">
        <v>1.7</v>
      </c>
      <c r="T93" s="2">
        <v>2.4</v>
      </c>
      <c r="U93" s="5">
        <v>1</v>
      </c>
      <c r="V93" s="51">
        <f t="shared" si="6"/>
        <v>4.3735060975609761</v>
      </c>
      <c r="W93" s="51">
        <f t="shared" si="7"/>
        <v>3.24</v>
      </c>
      <c r="X93" s="51">
        <f t="shared" si="8"/>
        <v>14.170159756097563</v>
      </c>
      <c r="Y93" s="49">
        <f t="shared" si="9"/>
        <v>50.009400000000007</v>
      </c>
      <c r="Z93" s="9">
        <f t="shared" si="10"/>
        <v>32.089779878048788</v>
      </c>
    </row>
    <row r="94" spans="1:26" x14ac:dyDescent="0.2">
      <c r="A94" s="2" t="s">
        <v>572</v>
      </c>
      <c r="B94" s="2" t="s">
        <v>24</v>
      </c>
      <c r="C94" s="2">
        <v>62</v>
      </c>
      <c r="D94" s="2">
        <v>79</v>
      </c>
      <c r="E94" s="2">
        <v>25</v>
      </c>
      <c r="F94" s="2">
        <v>0.52100000000000002</v>
      </c>
      <c r="G94" s="2">
        <v>0.40200000000000002</v>
      </c>
      <c r="H94" s="2">
        <v>0.73899999999999999</v>
      </c>
      <c r="I94" s="2">
        <v>4.0999999999999996</v>
      </c>
      <c r="J94" s="2">
        <v>2.8</v>
      </c>
      <c r="K94" s="2">
        <v>0.6</v>
      </c>
      <c r="L94" s="2">
        <v>0.4</v>
      </c>
      <c r="M94" s="2">
        <v>1.5</v>
      </c>
      <c r="N94" s="2">
        <v>1.8</v>
      </c>
      <c r="O94" s="2">
        <v>9.1</v>
      </c>
      <c r="P94" s="2">
        <v>0.57799999999999996</v>
      </c>
      <c r="Q94" s="2">
        <v>17</v>
      </c>
      <c r="R94" s="2">
        <v>4.9000000000000004</v>
      </c>
      <c r="S94" s="2">
        <v>1.6</v>
      </c>
      <c r="T94" s="2">
        <v>1.8</v>
      </c>
      <c r="U94" s="5">
        <v>5</v>
      </c>
      <c r="V94" s="51">
        <f t="shared" si="6"/>
        <v>5.2887449186991873</v>
      </c>
      <c r="W94" s="51">
        <f t="shared" si="7"/>
        <v>3.68</v>
      </c>
      <c r="X94" s="51">
        <f t="shared" si="8"/>
        <v>19.46258130081301</v>
      </c>
      <c r="Y94" s="49">
        <f t="shared" si="9"/>
        <v>44.492167999999985</v>
      </c>
      <c r="Z94" s="9">
        <f t="shared" si="10"/>
        <v>31.977374650406496</v>
      </c>
    </row>
    <row r="95" spans="1:26" x14ac:dyDescent="0.2">
      <c r="A95" s="2" t="s">
        <v>492</v>
      </c>
      <c r="B95" s="2" t="s">
        <v>27</v>
      </c>
      <c r="C95" s="2">
        <v>44</v>
      </c>
      <c r="D95" s="2">
        <v>79</v>
      </c>
      <c r="E95" s="2">
        <v>32.6</v>
      </c>
      <c r="F95" s="2">
        <v>0.45400000000000001</v>
      </c>
      <c r="G95" s="2">
        <v>0.40100000000000002</v>
      </c>
      <c r="H95" s="2">
        <v>0.81499999999999995</v>
      </c>
      <c r="I95" s="2">
        <v>3.4</v>
      </c>
      <c r="J95" s="2">
        <v>2.7</v>
      </c>
      <c r="K95" s="2">
        <v>0.6</v>
      </c>
      <c r="L95" s="2">
        <v>0.1</v>
      </c>
      <c r="M95" s="2">
        <v>1.5</v>
      </c>
      <c r="N95" s="2">
        <v>1.6</v>
      </c>
      <c r="O95" s="2">
        <v>15.8</v>
      </c>
      <c r="P95" s="2">
        <v>0.56399999999999995</v>
      </c>
      <c r="Q95" s="2">
        <v>22.3</v>
      </c>
      <c r="R95" s="2">
        <v>4.9000000000000004</v>
      </c>
      <c r="S95" s="2">
        <v>-0.2</v>
      </c>
      <c r="T95" s="2">
        <v>1.2</v>
      </c>
      <c r="U95" s="5">
        <v>-2</v>
      </c>
      <c r="V95" s="51">
        <f t="shared" si="6"/>
        <v>6.4201790650406503</v>
      </c>
      <c r="W95" s="51">
        <f t="shared" si="7"/>
        <v>2.0400000000000005</v>
      </c>
      <c r="X95" s="51">
        <f t="shared" si="8"/>
        <v>13.097165292682929</v>
      </c>
      <c r="Y95" s="49">
        <f t="shared" si="9"/>
        <v>50.690191999999989</v>
      </c>
      <c r="Z95" s="9">
        <f t="shared" si="10"/>
        <v>31.89367864634146</v>
      </c>
    </row>
    <row r="96" spans="1:26" x14ac:dyDescent="0.2">
      <c r="A96" s="2" t="s">
        <v>702</v>
      </c>
      <c r="B96" s="2" t="s">
        <v>40</v>
      </c>
      <c r="C96" s="2">
        <v>40</v>
      </c>
      <c r="D96" s="2">
        <v>54</v>
      </c>
      <c r="E96" s="2">
        <v>30.8</v>
      </c>
      <c r="F96" s="2">
        <v>0.54100000000000004</v>
      </c>
      <c r="G96" s="3"/>
      <c r="H96" s="2">
        <v>0.747</v>
      </c>
      <c r="I96" s="2">
        <v>8.6999999999999993</v>
      </c>
      <c r="J96" s="2">
        <v>0.9</v>
      </c>
      <c r="K96" s="2">
        <v>0.6</v>
      </c>
      <c r="L96" s="2">
        <v>0.4</v>
      </c>
      <c r="M96" s="2">
        <v>1.6</v>
      </c>
      <c r="N96" s="2">
        <v>2.4</v>
      </c>
      <c r="O96" s="2">
        <v>17.5</v>
      </c>
      <c r="P96" s="2">
        <v>0.58199999999999996</v>
      </c>
      <c r="Q96" s="2">
        <v>22.9</v>
      </c>
      <c r="R96" s="2">
        <v>5.9</v>
      </c>
      <c r="S96" s="2">
        <v>0.2</v>
      </c>
      <c r="T96" s="2">
        <v>0.9</v>
      </c>
      <c r="U96" s="5">
        <v>9</v>
      </c>
      <c r="V96" s="51">
        <f t="shared" si="6"/>
        <v>3.8706585365853661</v>
      </c>
      <c r="W96" s="51">
        <f t="shared" si="7"/>
        <v>4.5200000000000005</v>
      </c>
      <c r="X96" s="51">
        <f t="shared" si="8"/>
        <v>17.495376585365857</v>
      </c>
      <c r="Y96" s="49">
        <f t="shared" si="9"/>
        <v>45.305999999999997</v>
      </c>
      <c r="Z96" s="9">
        <f t="shared" si="10"/>
        <v>31.400688292682929</v>
      </c>
    </row>
    <row r="97" spans="1:26" x14ac:dyDescent="0.2">
      <c r="A97" s="2" t="s">
        <v>431</v>
      </c>
      <c r="B97" s="2" t="s">
        <v>36</v>
      </c>
      <c r="C97" s="2">
        <v>23</v>
      </c>
      <c r="D97" s="2">
        <v>57</v>
      </c>
      <c r="E97" s="2">
        <v>31.8</v>
      </c>
      <c r="F97" s="2">
        <v>0.50700000000000001</v>
      </c>
      <c r="G97" s="3"/>
      <c r="H97" s="2">
        <v>0.76600000000000001</v>
      </c>
      <c r="I97" s="2">
        <v>11</v>
      </c>
      <c r="J97" s="2">
        <v>1.8</v>
      </c>
      <c r="K97" s="2">
        <v>1.1000000000000001</v>
      </c>
      <c r="L97" s="2">
        <v>0.8</v>
      </c>
      <c r="M97" s="2">
        <v>2</v>
      </c>
      <c r="N97" s="2">
        <v>3</v>
      </c>
      <c r="O97" s="2">
        <v>14.2</v>
      </c>
      <c r="P97" s="2">
        <v>0.53600000000000003</v>
      </c>
      <c r="Q97" s="2">
        <v>21.8</v>
      </c>
      <c r="R97" s="2">
        <v>4.4000000000000004</v>
      </c>
      <c r="S97" s="2">
        <v>0.5</v>
      </c>
      <c r="T97" s="2">
        <v>1.2</v>
      </c>
      <c r="U97" s="5">
        <v>3</v>
      </c>
      <c r="V97" s="51">
        <f t="shared" si="6"/>
        <v>2.3090387195121949</v>
      </c>
      <c r="W97" s="51">
        <f t="shared" si="7"/>
        <v>2.8400000000000003</v>
      </c>
      <c r="X97" s="51">
        <f t="shared" si="8"/>
        <v>6.557669963414634</v>
      </c>
      <c r="Y97" s="49">
        <f t="shared" si="9"/>
        <v>55.201535999999997</v>
      </c>
      <c r="Z97" s="9">
        <f t="shared" si="10"/>
        <v>30.879602981707315</v>
      </c>
    </row>
    <row r="98" spans="1:26" x14ac:dyDescent="0.2">
      <c r="A98" s="2" t="s">
        <v>561</v>
      </c>
      <c r="B98" s="2" t="s">
        <v>21</v>
      </c>
      <c r="C98" s="2">
        <v>54</v>
      </c>
      <c r="D98" s="2">
        <v>72</v>
      </c>
      <c r="E98" s="2">
        <v>19.399999999999999</v>
      </c>
      <c r="F98" s="2">
        <v>0.64400000000000002</v>
      </c>
      <c r="G98" s="2">
        <v>0.25</v>
      </c>
      <c r="H98" s="2">
        <v>0.71</v>
      </c>
      <c r="I98" s="2">
        <v>5.3</v>
      </c>
      <c r="J98" s="2">
        <v>0.3</v>
      </c>
      <c r="K98" s="2">
        <v>0.4</v>
      </c>
      <c r="L98" s="2">
        <v>1.3</v>
      </c>
      <c r="M98" s="2">
        <v>0.7</v>
      </c>
      <c r="N98" s="2">
        <v>2.2999999999999998</v>
      </c>
      <c r="O98" s="2">
        <v>6.6</v>
      </c>
      <c r="P98" s="2">
        <v>0.68300000000000005</v>
      </c>
      <c r="Q98" s="2">
        <v>13.8</v>
      </c>
      <c r="R98" s="2">
        <v>6</v>
      </c>
      <c r="S98" s="2">
        <v>1.6</v>
      </c>
      <c r="T98" s="2">
        <v>1.3</v>
      </c>
      <c r="U98" s="5">
        <v>28</v>
      </c>
      <c r="V98" s="51">
        <f t="shared" si="6"/>
        <v>2.644551219512195</v>
      </c>
      <c r="W98" s="51">
        <f t="shared" si="7"/>
        <v>8.5200000000000014</v>
      </c>
      <c r="X98" s="51">
        <f t="shared" si="8"/>
        <v>22.531576390243906</v>
      </c>
      <c r="Y98" s="49">
        <f t="shared" si="9"/>
        <v>38.643264000000002</v>
      </c>
      <c r="Z98" s="9">
        <f t="shared" si="10"/>
        <v>30.587420195121954</v>
      </c>
    </row>
    <row r="99" spans="1:26" x14ac:dyDescent="0.2">
      <c r="A99" s="2" t="s">
        <v>577</v>
      </c>
      <c r="B99" s="2" t="s">
        <v>23</v>
      </c>
      <c r="C99" s="2">
        <v>36</v>
      </c>
      <c r="D99" s="2">
        <v>81</v>
      </c>
      <c r="E99" s="2">
        <v>30.7</v>
      </c>
      <c r="F99" s="2">
        <v>0.41299999999999998</v>
      </c>
      <c r="G99" s="2">
        <v>0.38</v>
      </c>
      <c r="H99" s="2">
        <v>0.84899999999999998</v>
      </c>
      <c r="I99" s="2">
        <v>2.9</v>
      </c>
      <c r="J99" s="2">
        <v>3.5</v>
      </c>
      <c r="K99" s="2">
        <v>0.8</v>
      </c>
      <c r="L99" s="2">
        <v>0.5</v>
      </c>
      <c r="M99" s="2">
        <v>1.8</v>
      </c>
      <c r="N99" s="2">
        <v>2.5</v>
      </c>
      <c r="O99" s="2">
        <v>13.2</v>
      </c>
      <c r="P99" s="2">
        <v>0.55800000000000005</v>
      </c>
      <c r="Q99" s="2">
        <v>18.8</v>
      </c>
      <c r="R99" s="2">
        <v>4.5999999999999996</v>
      </c>
      <c r="S99" s="2">
        <v>0.9</v>
      </c>
      <c r="T99" s="2">
        <v>1.8</v>
      </c>
      <c r="U99" s="5">
        <v>-1</v>
      </c>
      <c r="V99" s="51">
        <f t="shared" si="6"/>
        <v>4.2759109756097562</v>
      </c>
      <c r="W99" s="51">
        <f t="shared" si="7"/>
        <v>2.36</v>
      </c>
      <c r="X99" s="51">
        <f t="shared" si="8"/>
        <v>10.091149902439025</v>
      </c>
      <c r="Y99" s="49">
        <f t="shared" si="9"/>
        <v>50.853744000000006</v>
      </c>
      <c r="Z99" s="9">
        <f t="shared" si="10"/>
        <v>30.472446951219517</v>
      </c>
    </row>
    <row r="100" spans="1:26" x14ac:dyDescent="0.2">
      <c r="A100" s="2" t="s">
        <v>166</v>
      </c>
      <c r="B100" s="2" t="s">
        <v>44</v>
      </c>
      <c r="C100" s="2">
        <v>34</v>
      </c>
      <c r="D100" s="2">
        <v>72</v>
      </c>
      <c r="E100" s="2">
        <v>28.2</v>
      </c>
      <c r="F100" s="2">
        <v>0.436</v>
      </c>
      <c r="G100" s="2">
        <v>0.221</v>
      </c>
      <c r="H100" s="2">
        <v>0.77100000000000002</v>
      </c>
      <c r="I100" s="2">
        <v>4.7</v>
      </c>
      <c r="J100" s="2">
        <v>5</v>
      </c>
      <c r="K100" s="2">
        <v>1.2</v>
      </c>
      <c r="L100" s="2">
        <v>0.3</v>
      </c>
      <c r="M100" s="2">
        <v>2.4</v>
      </c>
      <c r="N100" s="2">
        <v>2.2000000000000002</v>
      </c>
      <c r="O100" s="2">
        <v>14.5</v>
      </c>
      <c r="P100" s="2">
        <v>0.504</v>
      </c>
      <c r="Q100" s="2">
        <v>27.1</v>
      </c>
      <c r="R100" s="2">
        <v>3.1</v>
      </c>
      <c r="S100" s="2">
        <v>0.8</v>
      </c>
      <c r="T100" s="2">
        <v>1.4</v>
      </c>
      <c r="U100" s="5">
        <v>-7</v>
      </c>
      <c r="V100" s="51">
        <f t="shared" si="6"/>
        <v>4.7530756097560971</v>
      </c>
      <c r="W100" s="51">
        <f t="shared" si="7"/>
        <v>0.40000000000000013</v>
      </c>
      <c r="X100" s="51">
        <f t="shared" si="8"/>
        <v>1.9012302439024396</v>
      </c>
      <c r="Y100" s="49">
        <f t="shared" si="9"/>
        <v>58.602240000000009</v>
      </c>
      <c r="Z100" s="9">
        <f t="shared" si="10"/>
        <v>30.251735121951224</v>
      </c>
    </row>
    <row r="101" spans="1:26" x14ac:dyDescent="0.2">
      <c r="A101" s="2" t="s">
        <v>695</v>
      </c>
      <c r="B101" s="2" t="s">
        <v>40</v>
      </c>
      <c r="C101" s="2">
        <v>40</v>
      </c>
      <c r="D101" s="2">
        <v>68</v>
      </c>
      <c r="E101" s="2">
        <v>32</v>
      </c>
      <c r="F101" s="2">
        <v>0.43</v>
      </c>
      <c r="G101" s="2">
        <v>0.38700000000000001</v>
      </c>
      <c r="H101" s="2">
        <v>0.89100000000000001</v>
      </c>
      <c r="I101" s="2">
        <v>3</v>
      </c>
      <c r="J101" s="2">
        <v>1.8</v>
      </c>
      <c r="K101" s="2">
        <v>1</v>
      </c>
      <c r="L101" s="2">
        <v>0.1</v>
      </c>
      <c r="M101" s="2">
        <v>1.6</v>
      </c>
      <c r="N101" s="2">
        <v>1.8</v>
      </c>
      <c r="O101" s="2">
        <v>19.100000000000001</v>
      </c>
      <c r="P101" s="2">
        <v>0.55300000000000005</v>
      </c>
      <c r="Q101" s="2">
        <v>25</v>
      </c>
      <c r="R101" s="2">
        <v>5.3</v>
      </c>
      <c r="S101" s="2">
        <v>-0.6</v>
      </c>
      <c r="T101" s="2">
        <v>0.8</v>
      </c>
      <c r="U101" s="5">
        <v>1</v>
      </c>
      <c r="V101" s="51">
        <f t="shared" si="6"/>
        <v>5.5284552845528445</v>
      </c>
      <c r="W101" s="51">
        <f t="shared" si="7"/>
        <v>2.6400000000000006</v>
      </c>
      <c r="X101" s="51">
        <f t="shared" si="8"/>
        <v>14.595121951219513</v>
      </c>
      <c r="Y101" s="49">
        <f t="shared" si="9"/>
        <v>45.593456000000003</v>
      </c>
      <c r="Z101" s="9">
        <f t="shared" si="10"/>
        <v>30.094288975609757</v>
      </c>
    </row>
    <row r="102" spans="1:26" x14ac:dyDescent="0.2">
      <c r="A102" s="2" t="s">
        <v>735</v>
      </c>
      <c r="B102" s="2" t="s">
        <v>33</v>
      </c>
      <c r="C102" s="2">
        <v>49</v>
      </c>
      <c r="D102" s="2">
        <v>80</v>
      </c>
      <c r="E102" s="2">
        <v>20.2</v>
      </c>
      <c r="F102" s="2">
        <v>0.56799999999999995</v>
      </c>
      <c r="G102" s="2">
        <v>0</v>
      </c>
      <c r="H102" s="2">
        <v>0.73699999999999999</v>
      </c>
      <c r="I102" s="2">
        <v>6.8</v>
      </c>
      <c r="J102" s="2">
        <v>0.5</v>
      </c>
      <c r="K102" s="2">
        <v>0.5</v>
      </c>
      <c r="L102" s="2">
        <v>1.2</v>
      </c>
      <c r="M102" s="2">
        <v>1.1000000000000001</v>
      </c>
      <c r="N102" s="2">
        <v>2.6</v>
      </c>
      <c r="O102" s="2">
        <v>6.6</v>
      </c>
      <c r="P102" s="2">
        <v>0.60499999999999998</v>
      </c>
      <c r="Q102" s="2">
        <v>14.8</v>
      </c>
      <c r="R102" s="2">
        <v>4.9000000000000004</v>
      </c>
      <c r="S102" s="2">
        <v>0.6</v>
      </c>
      <c r="T102" s="2">
        <v>1.1000000000000001</v>
      </c>
      <c r="U102" s="5">
        <v>12</v>
      </c>
      <c r="V102" s="51">
        <f t="shared" si="6"/>
        <v>2.9774471544715446</v>
      </c>
      <c r="W102" s="51">
        <f t="shared" si="7"/>
        <v>4.8000000000000007</v>
      </c>
      <c r="X102" s="51">
        <f t="shared" si="8"/>
        <v>14.291746341463416</v>
      </c>
      <c r="Y102" s="49">
        <f t="shared" si="9"/>
        <v>45.769599999999997</v>
      </c>
      <c r="Z102" s="9">
        <f t="shared" si="10"/>
        <v>30.030673170731706</v>
      </c>
    </row>
    <row r="103" spans="1:26" x14ac:dyDescent="0.2">
      <c r="A103" s="2" t="s">
        <v>314</v>
      </c>
      <c r="B103" s="2" t="s">
        <v>39</v>
      </c>
      <c r="C103" s="2">
        <v>27</v>
      </c>
      <c r="D103" s="2">
        <v>77</v>
      </c>
      <c r="E103" s="2">
        <v>33.200000000000003</v>
      </c>
      <c r="F103" s="2">
        <v>0.46300000000000002</v>
      </c>
      <c r="G103" s="2">
        <v>0.40100000000000002</v>
      </c>
      <c r="H103" s="2">
        <v>0.85699999999999998</v>
      </c>
      <c r="I103" s="2">
        <v>2.5</v>
      </c>
      <c r="J103" s="2">
        <v>1.8</v>
      </c>
      <c r="K103" s="2">
        <v>1.4</v>
      </c>
      <c r="L103" s="2">
        <v>0.1</v>
      </c>
      <c r="M103" s="2">
        <v>1.4</v>
      </c>
      <c r="N103" s="2">
        <v>1.5</v>
      </c>
      <c r="O103" s="2">
        <v>15.7</v>
      </c>
      <c r="P103" s="2">
        <v>0.60099999999999998</v>
      </c>
      <c r="Q103" s="2">
        <v>19.100000000000001</v>
      </c>
      <c r="R103" s="2">
        <v>4.5</v>
      </c>
      <c r="S103" s="2">
        <v>0.7</v>
      </c>
      <c r="T103" s="2">
        <v>1.8</v>
      </c>
      <c r="U103" s="5">
        <v>-1</v>
      </c>
      <c r="V103" s="51">
        <f t="shared" si="6"/>
        <v>3.349429573170732</v>
      </c>
      <c r="W103" s="51">
        <f t="shared" si="7"/>
        <v>2.3199999999999998</v>
      </c>
      <c r="X103" s="51">
        <f t="shared" si="8"/>
        <v>7.770676609756098</v>
      </c>
      <c r="Y103" s="49">
        <f t="shared" si="9"/>
        <v>51.545956000000004</v>
      </c>
      <c r="Z103" s="9">
        <f t="shared" si="10"/>
        <v>29.658316304878049</v>
      </c>
    </row>
    <row r="104" spans="1:26" x14ac:dyDescent="0.2">
      <c r="A104" s="2" t="s">
        <v>198</v>
      </c>
      <c r="B104" s="2" t="s">
        <v>43</v>
      </c>
      <c r="C104" s="2">
        <v>51</v>
      </c>
      <c r="D104" s="2">
        <v>82</v>
      </c>
      <c r="E104" s="2">
        <v>21.9</v>
      </c>
      <c r="F104" s="2">
        <v>0.40699999999999997</v>
      </c>
      <c r="G104" s="2">
        <v>0.33300000000000002</v>
      </c>
      <c r="H104" s="2">
        <v>0.66700000000000004</v>
      </c>
      <c r="I104" s="2">
        <v>5</v>
      </c>
      <c r="J104" s="2">
        <v>1.9</v>
      </c>
      <c r="K104" s="2">
        <v>1.2</v>
      </c>
      <c r="L104" s="2">
        <v>0.9</v>
      </c>
      <c r="M104" s="2">
        <v>1.1000000000000001</v>
      </c>
      <c r="N104" s="2">
        <v>2.8</v>
      </c>
      <c r="O104" s="2">
        <v>6.2</v>
      </c>
      <c r="P104" s="2">
        <v>0.498</v>
      </c>
      <c r="Q104" s="2">
        <v>14.8</v>
      </c>
      <c r="R104" s="2">
        <v>4.5</v>
      </c>
      <c r="S104" s="2">
        <v>2.8</v>
      </c>
      <c r="T104" s="2">
        <v>2.2000000000000002</v>
      </c>
      <c r="U104" s="5">
        <v>4</v>
      </c>
      <c r="V104" s="51">
        <f t="shared" si="6"/>
        <v>3.4437750000000009</v>
      </c>
      <c r="W104" s="51">
        <f t="shared" si="7"/>
        <v>3.4800000000000004</v>
      </c>
      <c r="X104" s="51">
        <f t="shared" si="8"/>
        <v>11.984337000000005</v>
      </c>
      <c r="Y104" s="49">
        <f t="shared" si="9"/>
        <v>47.027327999999997</v>
      </c>
      <c r="Z104" s="9">
        <f t="shared" si="10"/>
        <v>29.5058325</v>
      </c>
    </row>
    <row r="105" spans="1:26" x14ac:dyDescent="0.2">
      <c r="A105" s="2" t="s">
        <v>76</v>
      </c>
      <c r="B105" s="2" t="s">
        <v>42</v>
      </c>
      <c r="C105" s="2">
        <v>44</v>
      </c>
      <c r="D105" s="2">
        <v>73</v>
      </c>
      <c r="E105" s="2">
        <v>34.700000000000003</v>
      </c>
      <c r="F105" s="2">
        <v>0.41899999999999998</v>
      </c>
      <c r="G105" s="2">
        <v>0.40200000000000002</v>
      </c>
      <c r="H105" s="2">
        <v>0.78800000000000003</v>
      </c>
      <c r="I105" s="2">
        <v>3.7</v>
      </c>
      <c r="J105" s="2">
        <v>3.3</v>
      </c>
      <c r="K105" s="2">
        <v>1</v>
      </c>
      <c r="L105" s="2">
        <v>0.2</v>
      </c>
      <c r="M105" s="2">
        <v>1.8</v>
      </c>
      <c r="N105" s="2">
        <v>2.1</v>
      </c>
      <c r="O105" s="2">
        <v>17.100000000000001</v>
      </c>
      <c r="P105" s="2">
        <v>0.50700000000000001</v>
      </c>
      <c r="Q105" s="2">
        <v>24.3</v>
      </c>
      <c r="R105" s="2">
        <v>4</v>
      </c>
      <c r="S105" s="2">
        <v>-1.1000000000000001</v>
      </c>
      <c r="T105" s="2">
        <v>0.5</v>
      </c>
      <c r="U105" s="5">
        <v>-4</v>
      </c>
      <c r="V105" s="51">
        <f t="shared" si="6"/>
        <v>6.8810734756097576</v>
      </c>
      <c r="W105" s="51">
        <f t="shared" si="7"/>
        <v>1</v>
      </c>
      <c r="X105" s="51">
        <f t="shared" si="8"/>
        <v>6.8810734756097576</v>
      </c>
      <c r="Y105" s="49">
        <f t="shared" si="9"/>
        <v>51.858323999999996</v>
      </c>
      <c r="Z105" s="9">
        <f t="shared" si="10"/>
        <v>29.369698737804878</v>
      </c>
    </row>
    <row r="106" spans="1:26" x14ac:dyDescent="0.2">
      <c r="A106" s="2" t="s">
        <v>115</v>
      </c>
      <c r="B106" s="2" t="s">
        <v>33</v>
      </c>
      <c r="C106" s="2">
        <v>49</v>
      </c>
      <c r="D106" s="2">
        <v>81</v>
      </c>
      <c r="E106" s="2">
        <v>24.4</v>
      </c>
      <c r="F106" s="2">
        <v>0.40699999999999997</v>
      </c>
      <c r="G106" s="2">
        <v>0.39400000000000002</v>
      </c>
      <c r="H106" s="2">
        <v>0.82099999999999995</v>
      </c>
      <c r="I106" s="2">
        <v>3.5</v>
      </c>
      <c r="J106" s="2">
        <v>2.6</v>
      </c>
      <c r="K106" s="2">
        <v>0.8</v>
      </c>
      <c r="L106" s="2">
        <v>0.4</v>
      </c>
      <c r="M106" s="2">
        <v>1.3</v>
      </c>
      <c r="N106" s="2">
        <v>2.6</v>
      </c>
      <c r="O106" s="2">
        <v>11.9</v>
      </c>
      <c r="P106" s="2">
        <v>0.53900000000000003</v>
      </c>
      <c r="Q106" s="2">
        <v>23.1</v>
      </c>
      <c r="R106" s="2">
        <v>4.3</v>
      </c>
      <c r="S106" s="2">
        <v>1.1000000000000001</v>
      </c>
      <c r="T106" s="2">
        <v>1.6</v>
      </c>
      <c r="U106" s="5">
        <v>-1</v>
      </c>
      <c r="V106" s="51">
        <f t="shared" si="6"/>
        <v>5.6836564024390244</v>
      </c>
      <c r="W106" s="51">
        <f t="shared" si="7"/>
        <v>2.16</v>
      </c>
      <c r="X106" s="51">
        <f t="shared" si="8"/>
        <v>12.276697829268294</v>
      </c>
      <c r="Y106" s="49">
        <f t="shared" si="9"/>
        <v>46.053684000000004</v>
      </c>
      <c r="Z106" s="9">
        <f t="shared" si="10"/>
        <v>29.165190914634149</v>
      </c>
    </row>
    <row r="107" spans="1:26" x14ac:dyDescent="0.2">
      <c r="A107" s="2" t="s">
        <v>451</v>
      </c>
      <c r="B107" s="2" t="s">
        <v>36</v>
      </c>
      <c r="C107" s="2">
        <v>23</v>
      </c>
      <c r="D107" s="2">
        <v>73</v>
      </c>
      <c r="E107" s="2">
        <v>35</v>
      </c>
      <c r="F107" s="2">
        <v>0.45900000000000002</v>
      </c>
      <c r="G107" s="2">
        <v>0.42699999999999999</v>
      </c>
      <c r="H107" s="2">
        <v>0.81499999999999995</v>
      </c>
      <c r="I107" s="2">
        <v>3.6</v>
      </c>
      <c r="J107" s="2">
        <v>3.4</v>
      </c>
      <c r="K107" s="2">
        <v>0.5</v>
      </c>
      <c r="L107" s="2">
        <v>0</v>
      </c>
      <c r="M107" s="2">
        <v>2</v>
      </c>
      <c r="N107" s="2">
        <v>1.9</v>
      </c>
      <c r="O107" s="2">
        <v>18.2</v>
      </c>
      <c r="P107" s="2">
        <v>0.57399999999999995</v>
      </c>
      <c r="Q107" s="2">
        <v>23.3</v>
      </c>
      <c r="R107" s="2">
        <v>5.3</v>
      </c>
      <c r="S107" s="2">
        <v>-0.6</v>
      </c>
      <c r="T107" s="2">
        <v>0.9</v>
      </c>
      <c r="U107" s="5">
        <v>-2</v>
      </c>
      <c r="V107" s="51">
        <f t="shared" si="6"/>
        <v>3.478720782520325</v>
      </c>
      <c r="W107" s="51">
        <f t="shared" si="7"/>
        <v>2.08</v>
      </c>
      <c r="X107" s="51">
        <f t="shared" si="8"/>
        <v>7.2357392276422763</v>
      </c>
      <c r="Y107" s="49">
        <f t="shared" si="9"/>
        <v>51.003055999999994</v>
      </c>
      <c r="Z107" s="9">
        <f t="shared" si="10"/>
        <v>29.119397613821135</v>
      </c>
    </row>
    <row r="108" spans="1:26" x14ac:dyDescent="0.2">
      <c r="A108" s="2" t="s">
        <v>503</v>
      </c>
      <c r="B108" s="2" t="s">
        <v>23</v>
      </c>
      <c r="C108" s="2">
        <v>36</v>
      </c>
      <c r="D108" s="2">
        <v>82</v>
      </c>
      <c r="E108" s="2">
        <v>21.6</v>
      </c>
      <c r="F108" s="2">
        <v>0.52300000000000002</v>
      </c>
      <c r="G108" s="2">
        <v>0.16700000000000001</v>
      </c>
      <c r="H108" s="2">
        <v>0.754</v>
      </c>
      <c r="I108" s="2">
        <v>6.4</v>
      </c>
      <c r="J108" s="2">
        <v>0.8</v>
      </c>
      <c r="K108" s="2">
        <v>0.3</v>
      </c>
      <c r="L108" s="2">
        <v>1.2</v>
      </c>
      <c r="M108" s="2">
        <v>1.5</v>
      </c>
      <c r="N108" s="2">
        <v>2.6</v>
      </c>
      <c r="O108" s="2">
        <v>9.4</v>
      </c>
      <c r="P108" s="2">
        <v>0.58399999999999996</v>
      </c>
      <c r="Q108" s="2">
        <v>18.8</v>
      </c>
      <c r="R108" s="2">
        <v>4.5</v>
      </c>
      <c r="S108" s="2">
        <v>-0.5</v>
      </c>
      <c r="T108" s="2">
        <v>0.7</v>
      </c>
      <c r="U108" s="5">
        <v>5</v>
      </c>
      <c r="V108" s="51">
        <f t="shared" si="6"/>
        <v>3.0455999999999999</v>
      </c>
      <c r="W108" s="51">
        <f t="shared" si="7"/>
        <v>3.08</v>
      </c>
      <c r="X108" s="51">
        <f t="shared" si="8"/>
        <v>9.3804479999999995</v>
      </c>
      <c r="Y108" s="49">
        <f t="shared" si="9"/>
        <v>48.444288</v>
      </c>
      <c r="Z108" s="9">
        <f t="shared" si="10"/>
        <v>28.912368000000001</v>
      </c>
    </row>
    <row r="109" spans="1:26" x14ac:dyDescent="0.2">
      <c r="A109" s="2" t="s">
        <v>286</v>
      </c>
      <c r="B109" s="2" t="s">
        <v>34</v>
      </c>
      <c r="C109" s="2">
        <v>54</v>
      </c>
      <c r="D109" s="2">
        <v>71</v>
      </c>
      <c r="E109" s="2">
        <v>28.9</v>
      </c>
      <c r="F109" s="2">
        <v>0.44600000000000001</v>
      </c>
      <c r="G109" s="2">
        <v>0.35799999999999998</v>
      </c>
      <c r="H109" s="2">
        <v>0.82299999999999995</v>
      </c>
      <c r="I109" s="2">
        <v>2.6</v>
      </c>
      <c r="J109" s="2">
        <v>4.0999999999999996</v>
      </c>
      <c r="K109" s="2">
        <v>1</v>
      </c>
      <c r="L109" s="2">
        <v>0.4</v>
      </c>
      <c r="M109" s="2">
        <v>2.5</v>
      </c>
      <c r="N109" s="2">
        <v>2.2999999999999998</v>
      </c>
      <c r="O109" s="2">
        <v>12.5</v>
      </c>
      <c r="P109" s="2">
        <v>0.57199999999999995</v>
      </c>
      <c r="Q109" s="2">
        <v>20.399999999999999</v>
      </c>
      <c r="R109" s="2">
        <v>4.4000000000000004</v>
      </c>
      <c r="S109" s="2">
        <v>-0.3</v>
      </c>
      <c r="T109" s="2">
        <v>0.9</v>
      </c>
      <c r="U109" s="5">
        <v>0</v>
      </c>
      <c r="V109" s="51">
        <f t="shared" si="6"/>
        <v>5.7428176829268285</v>
      </c>
      <c r="W109" s="51">
        <f t="shared" si="7"/>
        <v>2.12</v>
      </c>
      <c r="X109" s="51">
        <f t="shared" si="8"/>
        <v>12.174773487804877</v>
      </c>
      <c r="Y109" s="49">
        <f t="shared" si="9"/>
        <v>44.928799999999995</v>
      </c>
      <c r="Z109" s="9">
        <f t="shared" si="10"/>
        <v>28.551786743902436</v>
      </c>
    </row>
    <row r="110" spans="1:26" x14ac:dyDescent="0.2">
      <c r="A110" s="2" t="s">
        <v>364</v>
      </c>
      <c r="B110" s="2" t="s">
        <v>19</v>
      </c>
      <c r="C110" s="2">
        <v>48</v>
      </c>
      <c r="D110" s="2">
        <v>80</v>
      </c>
      <c r="E110" s="2">
        <v>24.6</v>
      </c>
      <c r="F110" s="2">
        <v>0.51700000000000002</v>
      </c>
      <c r="G110" s="3"/>
      <c r="H110" s="2">
        <v>0.56100000000000005</v>
      </c>
      <c r="I110" s="2">
        <v>7.8</v>
      </c>
      <c r="J110" s="2">
        <v>0.5</v>
      </c>
      <c r="K110" s="2">
        <v>0.6</v>
      </c>
      <c r="L110" s="2">
        <v>1.1000000000000001</v>
      </c>
      <c r="M110" s="2">
        <v>1.4</v>
      </c>
      <c r="N110" s="2">
        <v>2.2999999999999998</v>
      </c>
      <c r="O110" s="2">
        <v>8.1</v>
      </c>
      <c r="P110" s="2">
        <v>0.52900000000000003</v>
      </c>
      <c r="Q110" s="2">
        <v>16.2</v>
      </c>
      <c r="R110" s="2">
        <v>4</v>
      </c>
      <c r="S110" s="2">
        <v>-1.5</v>
      </c>
      <c r="T110" s="2">
        <v>0.2</v>
      </c>
      <c r="U110" s="5">
        <v>0</v>
      </c>
      <c r="V110" s="51">
        <f t="shared" si="6"/>
        <v>3.8880000000000008</v>
      </c>
      <c r="W110" s="51">
        <f t="shared" si="7"/>
        <v>1.6800000000000002</v>
      </c>
      <c r="X110" s="51">
        <f t="shared" si="8"/>
        <v>6.5318400000000016</v>
      </c>
      <c r="Y110" s="49">
        <f t="shared" si="9"/>
        <v>50.543680000000002</v>
      </c>
      <c r="Z110" s="9">
        <f t="shared" si="10"/>
        <v>28.537760000000002</v>
      </c>
    </row>
    <row r="111" spans="1:26" x14ac:dyDescent="0.2">
      <c r="A111" s="2" t="s">
        <v>216</v>
      </c>
      <c r="B111" s="2" t="s">
        <v>32</v>
      </c>
      <c r="C111" s="2">
        <v>15</v>
      </c>
      <c r="D111" s="2">
        <v>70</v>
      </c>
      <c r="E111" s="2">
        <v>26.5</v>
      </c>
      <c r="F111" s="2">
        <v>0.53800000000000003</v>
      </c>
      <c r="G111" s="2">
        <v>0</v>
      </c>
      <c r="H111" s="2">
        <v>0.51400000000000001</v>
      </c>
      <c r="I111" s="2">
        <v>7.1</v>
      </c>
      <c r="J111" s="2">
        <v>1.6</v>
      </c>
      <c r="K111" s="2">
        <v>0.6</v>
      </c>
      <c r="L111" s="2">
        <v>1.7</v>
      </c>
      <c r="M111" s="2">
        <v>1.6</v>
      </c>
      <c r="N111" s="2">
        <v>2.6</v>
      </c>
      <c r="O111" s="2">
        <v>11.1</v>
      </c>
      <c r="P111" s="2">
        <v>0.54300000000000004</v>
      </c>
      <c r="Q111" s="2">
        <v>20.3</v>
      </c>
      <c r="R111" s="2">
        <v>3.3</v>
      </c>
      <c r="S111" s="2">
        <v>0.3</v>
      </c>
      <c r="T111" s="2">
        <v>1.1000000000000001</v>
      </c>
      <c r="U111" s="5">
        <v>-2</v>
      </c>
      <c r="V111" s="51">
        <f t="shared" si="6"/>
        <v>1.4350800304878051</v>
      </c>
      <c r="W111" s="51">
        <f t="shared" si="7"/>
        <v>1.3600000000000003</v>
      </c>
      <c r="X111" s="51">
        <f t="shared" si="8"/>
        <v>1.9517088414634154</v>
      </c>
      <c r="Y111" s="49">
        <f t="shared" si="9"/>
        <v>55.012439999999991</v>
      </c>
      <c r="Z111" s="9">
        <f t="shared" si="10"/>
        <v>28.482074420731703</v>
      </c>
    </row>
    <row r="112" spans="1:26" x14ac:dyDescent="0.2">
      <c r="A112" s="2" t="s">
        <v>566</v>
      </c>
      <c r="B112" s="2" t="s">
        <v>41</v>
      </c>
      <c r="C112" s="2">
        <v>25</v>
      </c>
      <c r="D112" s="2">
        <v>82</v>
      </c>
      <c r="E112" s="2">
        <v>27.6</v>
      </c>
      <c r="F112" s="2">
        <v>0.48599999999999999</v>
      </c>
      <c r="G112" s="2">
        <v>0.33300000000000002</v>
      </c>
      <c r="H112" s="2">
        <v>0.85799999999999998</v>
      </c>
      <c r="I112" s="2">
        <v>5.7</v>
      </c>
      <c r="J112" s="2">
        <v>1.1000000000000001</v>
      </c>
      <c r="K112" s="2">
        <v>0.4</v>
      </c>
      <c r="L112" s="2">
        <v>0.9</v>
      </c>
      <c r="M112" s="2">
        <v>1.2</v>
      </c>
      <c r="N112" s="2">
        <v>2.2999999999999998</v>
      </c>
      <c r="O112" s="2">
        <v>11.1</v>
      </c>
      <c r="P112" s="2">
        <v>0.54900000000000004</v>
      </c>
      <c r="Q112" s="2">
        <v>18.2</v>
      </c>
      <c r="R112" s="2">
        <v>5.0999999999999996</v>
      </c>
      <c r="S112" s="2">
        <v>-1.2</v>
      </c>
      <c r="T112" s="2">
        <v>0.5</v>
      </c>
      <c r="U112" s="5">
        <v>3</v>
      </c>
      <c r="V112" s="51">
        <f t="shared" si="6"/>
        <v>2.6162500000000004</v>
      </c>
      <c r="W112" s="51">
        <f t="shared" si="7"/>
        <v>2.8400000000000003</v>
      </c>
      <c r="X112" s="51">
        <f t="shared" si="8"/>
        <v>7.430150000000002</v>
      </c>
      <c r="Y112" s="49">
        <f t="shared" si="9"/>
        <v>49.147191999999997</v>
      </c>
      <c r="Z112" s="9">
        <f t="shared" si="10"/>
        <v>28.288671000000001</v>
      </c>
    </row>
    <row r="113" spans="1:26" x14ac:dyDescent="0.2">
      <c r="A113" s="2" t="s">
        <v>197</v>
      </c>
      <c r="B113" s="2" t="s">
        <v>24</v>
      </c>
      <c r="C113" s="2">
        <v>62</v>
      </c>
      <c r="D113" s="2">
        <v>68</v>
      </c>
      <c r="E113" s="2">
        <v>24.3</v>
      </c>
      <c r="F113" s="2">
        <v>0.432</v>
      </c>
      <c r="G113" s="2">
        <v>0.41499999999999998</v>
      </c>
      <c r="H113" s="2">
        <v>0.79400000000000004</v>
      </c>
      <c r="I113" s="2">
        <v>3.4</v>
      </c>
      <c r="J113" s="2">
        <v>1.5</v>
      </c>
      <c r="K113" s="2">
        <v>1</v>
      </c>
      <c r="L113" s="2">
        <v>0.9</v>
      </c>
      <c r="M113" s="2">
        <v>1.1000000000000001</v>
      </c>
      <c r="N113" s="2">
        <v>1.6</v>
      </c>
      <c r="O113" s="2">
        <v>9.1</v>
      </c>
      <c r="P113" s="2">
        <v>0.57999999999999996</v>
      </c>
      <c r="Q113" s="2">
        <v>16.7</v>
      </c>
      <c r="R113" s="2">
        <v>4.2</v>
      </c>
      <c r="S113" s="2">
        <v>3.3</v>
      </c>
      <c r="T113" s="2">
        <v>2.2000000000000002</v>
      </c>
      <c r="U113" s="5">
        <v>6</v>
      </c>
      <c r="V113" s="51">
        <f t="shared" si="6"/>
        <v>4.3467859756097553</v>
      </c>
      <c r="W113" s="51">
        <f t="shared" si="7"/>
        <v>3.7600000000000007</v>
      </c>
      <c r="X113" s="51">
        <f t="shared" si="8"/>
        <v>16.343915268292683</v>
      </c>
      <c r="Y113" s="49">
        <f t="shared" si="9"/>
        <v>39.733759999999997</v>
      </c>
      <c r="Z113" s="9">
        <f t="shared" si="10"/>
        <v>28.03883763414634</v>
      </c>
    </row>
    <row r="114" spans="1:26" x14ac:dyDescent="0.2">
      <c r="A114" s="2" t="s">
        <v>627</v>
      </c>
      <c r="B114" s="2" t="s">
        <v>41</v>
      </c>
      <c r="C114" s="2">
        <v>25</v>
      </c>
      <c r="D114" s="2">
        <v>74</v>
      </c>
      <c r="E114" s="2">
        <v>27.6</v>
      </c>
      <c r="F114" s="2">
        <v>0.42699999999999999</v>
      </c>
      <c r="G114" s="2">
        <v>0.26900000000000002</v>
      </c>
      <c r="H114" s="2">
        <v>0.77800000000000002</v>
      </c>
      <c r="I114" s="2">
        <v>8.1</v>
      </c>
      <c r="J114" s="2">
        <v>1.6</v>
      </c>
      <c r="K114" s="2">
        <v>0.5</v>
      </c>
      <c r="L114" s="2">
        <v>0.7</v>
      </c>
      <c r="M114" s="2">
        <v>1.6</v>
      </c>
      <c r="N114" s="2">
        <v>3.4</v>
      </c>
      <c r="O114" s="2">
        <v>13.3</v>
      </c>
      <c r="P114" s="2">
        <v>0.497</v>
      </c>
      <c r="Q114" s="2">
        <v>24.1</v>
      </c>
      <c r="R114" s="2">
        <v>3.9</v>
      </c>
      <c r="S114" s="2">
        <v>-0.3</v>
      </c>
      <c r="T114" s="2">
        <v>0.9</v>
      </c>
      <c r="U114" s="5">
        <v>-2</v>
      </c>
      <c r="V114" s="51">
        <f t="shared" si="6"/>
        <v>3.1263871951219513</v>
      </c>
      <c r="W114" s="51">
        <f t="shared" si="7"/>
        <v>1.52</v>
      </c>
      <c r="X114" s="51">
        <f t="shared" si="8"/>
        <v>4.7521085365853661</v>
      </c>
      <c r="Y114" s="49">
        <f t="shared" si="9"/>
        <v>51.297096000000003</v>
      </c>
      <c r="Z114" s="9">
        <f t="shared" si="10"/>
        <v>28.024602268292686</v>
      </c>
    </row>
    <row r="115" spans="1:26" x14ac:dyDescent="0.2">
      <c r="A115" s="2" t="s">
        <v>268</v>
      </c>
      <c r="B115" s="2" t="s">
        <v>32</v>
      </c>
      <c r="C115" s="2">
        <v>15</v>
      </c>
      <c r="D115" s="2">
        <v>72</v>
      </c>
      <c r="E115" s="2">
        <v>33.299999999999997</v>
      </c>
      <c r="F115" s="2">
        <v>0.42199999999999999</v>
      </c>
      <c r="G115" s="2">
        <v>0.32500000000000001</v>
      </c>
      <c r="H115" s="2">
        <v>0.80200000000000005</v>
      </c>
      <c r="I115" s="2">
        <v>3.5</v>
      </c>
      <c r="J115" s="2">
        <v>4.9000000000000004</v>
      </c>
      <c r="K115" s="2">
        <v>1</v>
      </c>
      <c r="L115" s="2">
        <v>0.2</v>
      </c>
      <c r="M115" s="2">
        <v>2.6</v>
      </c>
      <c r="N115" s="2">
        <v>2</v>
      </c>
      <c r="O115" s="2">
        <v>17.899999999999999</v>
      </c>
      <c r="P115" s="2">
        <v>0.52300000000000002</v>
      </c>
      <c r="Q115" s="2">
        <v>26.8</v>
      </c>
      <c r="R115" s="2">
        <v>2.8</v>
      </c>
      <c r="S115" s="2">
        <v>-0.9</v>
      </c>
      <c r="T115" s="2">
        <v>0.7</v>
      </c>
      <c r="U115" s="5">
        <v>-10</v>
      </c>
      <c r="V115" s="51">
        <f t="shared" si="6"/>
        <v>2.4487682926829271</v>
      </c>
      <c r="W115" s="51">
        <f t="shared" si="7"/>
        <v>-0.60000000000000009</v>
      </c>
      <c r="X115" s="51">
        <f t="shared" si="8"/>
        <v>-1.4692609756097565</v>
      </c>
      <c r="Y115" s="49">
        <f t="shared" si="9"/>
        <v>57.34569599999999</v>
      </c>
      <c r="Z115" s="9">
        <f t="shared" si="10"/>
        <v>27.938217512195116</v>
      </c>
    </row>
    <row r="116" spans="1:26" x14ac:dyDescent="0.2">
      <c r="A116" s="2" t="s">
        <v>683</v>
      </c>
      <c r="B116" s="2" t="s">
        <v>23</v>
      </c>
      <c r="C116" s="2">
        <v>36</v>
      </c>
      <c r="D116" s="2">
        <v>69</v>
      </c>
      <c r="E116" s="2">
        <v>26.9</v>
      </c>
      <c r="F116" s="2">
        <v>0.50800000000000001</v>
      </c>
      <c r="G116" s="2">
        <v>0</v>
      </c>
      <c r="H116" s="2">
        <v>0.51700000000000002</v>
      </c>
      <c r="I116" s="2">
        <v>9.1999999999999993</v>
      </c>
      <c r="J116" s="2">
        <v>1.4</v>
      </c>
      <c r="K116" s="2">
        <v>0.7</v>
      </c>
      <c r="L116" s="2">
        <v>0.7</v>
      </c>
      <c r="M116" s="2">
        <v>1.9</v>
      </c>
      <c r="N116" s="2">
        <v>2.6</v>
      </c>
      <c r="O116" s="2">
        <v>11.8</v>
      </c>
      <c r="P116" s="2">
        <v>0.52100000000000002</v>
      </c>
      <c r="Q116" s="2">
        <v>20.8</v>
      </c>
      <c r="R116" s="2">
        <v>3.3</v>
      </c>
      <c r="S116" s="2">
        <v>-0.8</v>
      </c>
      <c r="T116" s="2">
        <v>0.6</v>
      </c>
      <c r="U116" s="5">
        <v>-3</v>
      </c>
      <c r="V116" s="51">
        <f t="shared" si="6"/>
        <v>3.5311170731707322</v>
      </c>
      <c r="W116" s="51">
        <f t="shared" si="7"/>
        <v>0.96</v>
      </c>
      <c r="X116" s="51">
        <f t="shared" si="8"/>
        <v>3.389872390243903</v>
      </c>
      <c r="Y116" s="49">
        <f t="shared" si="9"/>
        <v>52.406327999999995</v>
      </c>
      <c r="Z116" s="9">
        <f t="shared" si="10"/>
        <v>27.898100195121948</v>
      </c>
    </row>
    <row r="117" spans="1:26" x14ac:dyDescent="0.2">
      <c r="A117" s="2" t="s">
        <v>726</v>
      </c>
      <c r="B117" s="2" t="s">
        <v>25</v>
      </c>
      <c r="C117" s="2">
        <v>48</v>
      </c>
      <c r="D117" s="2">
        <v>76</v>
      </c>
      <c r="E117" s="2">
        <v>28.2</v>
      </c>
      <c r="F117" s="2">
        <v>0.45600000000000002</v>
      </c>
      <c r="G117" s="2">
        <v>0</v>
      </c>
      <c r="H117" s="2">
        <v>0.76700000000000002</v>
      </c>
      <c r="I117" s="2">
        <v>8.3000000000000007</v>
      </c>
      <c r="J117" s="2">
        <v>1.6</v>
      </c>
      <c r="K117" s="2">
        <v>0.7</v>
      </c>
      <c r="L117" s="2">
        <v>0.3</v>
      </c>
      <c r="M117" s="2">
        <v>2</v>
      </c>
      <c r="N117" s="2">
        <v>2.8</v>
      </c>
      <c r="O117" s="2">
        <v>13.7</v>
      </c>
      <c r="P117" s="2">
        <v>0.48899999999999999</v>
      </c>
      <c r="Q117" s="2">
        <v>26.3</v>
      </c>
      <c r="R117" s="2">
        <v>3.4</v>
      </c>
      <c r="S117" s="2">
        <v>-3.4</v>
      </c>
      <c r="T117" s="2">
        <v>-0.7</v>
      </c>
      <c r="U117" s="5">
        <v>-3</v>
      </c>
      <c r="V117" s="51">
        <f t="shared" si="6"/>
        <v>6.8739219512195113</v>
      </c>
      <c r="W117" s="51">
        <f t="shared" si="7"/>
        <v>0.48</v>
      </c>
      <c r="X117" s="51">
        <f t="shared" si="8"/>
        <v>3.2994825365853653</v>
      </c>
      <c r="Y117" s="49">
        <f t="shared" si="9"/>
        <v>52.468271999999999</v>
      </c>
      <c r="Z117" s="9">
        <f t="shared" si="10"/>
        <v>27.883877268292682</v>
      </c>
    </row>
    <row r="118" spans="1:26" x14ac:dyDescent="0.2">
      <c r="A118" s="2" t="s">
        <v>88</v>
      </c>
      <c r="B118" s="2" t="s">
        <v>19</v>
      </c>
      <c r="C118" s="2">
        <v>48</v>
      </c>
      <c r="D118" s="2">
        <v>43</v>
      </c>
      <c r="E118" s="2">
        <v>32.9</v>
      </c>
      <c r="F118" s="2">
        <v>0.47699999999999998</v>
      </c>
      <c r="G118" s="2">
        <v>0.35699999999999998</v>
      </c>
      <c r="H118" s="2">
        <v>0.77200000000000002</v>
      </c>
      <c r="I118" s="2">
        <v>4.7</v>
      </c>
      <c r="J118" s="2">
        <v>5.5</v>
      </c>
      <c r="K118" s="2">
        <v>1.6</v>
      </c>
      <c r="L118" s="2">
        <v>0.3</v>
      </c>
      <c r="M118" s="2">
        <v>3.3</v>
      </c>
      <c r="N118" s="2">
        <v>2.2999999999999998</v>
      </c>
      <c r="O118" s="2">
        <v>17.7</v>
      </c>
      <c r="P118" s="2">
        <v>0.57799999999999996</v>
      </c>
      <c r="Q118" s="2">
        <v>24.9</v>
      </c>
      <c r="R118" s="2">
        <v>4.0999999999999996</v>
      </c>
      <c r="S118" s="2">
        <v>2.9</v>
      </c>
      <c r="T118" s="2">
        <v>1.8</v>
      </c>
      <c r="U118" s="5">
        <v>4</v>
      </c>
      <c r="V118" s="51">
        <f t="shared" si="6"/>
        <v>4.2958573170731702</v>
      </c>
      <c r="W118" s="51">
        <f t="shared" si="7"/>
        <v>3.16</v>
      </c>
      <c r="X118" s="51">
        <f t="shared" si="8"/>
        <v>13.574909121951219</v>
      </c>
      <c r="Y118" s="49">
        <f t="shared" si="9"/>
        <v>41.659431999999995</v>
      </c>
      <c r="Z118" s="9">
        <f t="shared" si="10"/>
        <v>27.617170560975609</v>
      </c>
    </row>
    <row r="119" spans="1:26" x14ac:dyDescent="0.2">
      <c r="A119" s="2" t="s">
        <v>121</v>
      </c>
      <c r="B119" s="2" t="s">
        <v>28</v>
      </c>
      <c r="C119" s="2">
        <v>37</v>
      </c>
      <c r="D119" s="2">
        <v>55</v>
      </c>
      <c r="E119" s="2">
        <v>30.2</v>
      </c>
      <c r="F119" s="2">
        <v>0.59299999999999997</v>
      </c>
      <c r="G119" s="2">
        <v>0</v>
      </c>
      <c r="H119" s="2">
        <v>0.63200000000000001</v>
      </c>
      <c r="I119" s="2">
        <v>9.6</v>
      </c>
      <c r="J119" s="2">
        <v>1.1000000000000001</v>
      </c>
      <c r="K119" s="2">
        <v>0.7</v>
      </c>
      <c r="L119" s="2">
        <v>1.1000000000000001</v>
      </c>
      <c r="M119" s="2">
        <v>1.3</v>
      </c>
      <c r="N119" s="2">
        <v>2.6</v>
      </c>
      <c r="O119" s="2">
        <v>8.6999999999999993</v>
      </c>
      <c r="P119" s="2">
        <v>0.61499999999999999</v>
      </c>
      <c r="Q119" s="2">
        <v>12.9</v>
      </c>
      <c r="R119" s="2">
        <v>4.9000000000000004</v>
      </c>
      <c r="S119" s="2">
        <v>1.3</v>
      </c>
      <c r="T119" s="2">
        <v>1.4</v>
      </c>
      <c r="U119" s="5">
        <v>14</v>
      </c>
      <c r="V119" s="51">
        <f t="shared" si="6"/>
        <v>2.0142157012195123</v>
      </c>
      <c r="W119" s="51">
        <f t="shared" si="7"/>
        <v>5.32</v>
      </c>
      <c r="X119" s="51">
        <f t="shared" si="8"/>
        <v>10.715627530487806</v>
      </c>
      <c r="Y119" s="49">
        <f t="shared" si="9"/>
        <v>44.045099999999991</v>
      </c>
      <c r="Z119" s="9">
        <f t="shared" si="10"/>
        <v>27.380363765243899</v>
      </c>
    </row>
    <row r="120" spans="1:26" x14ac:dyDescent="0.2">
      <c r="A120" s="2" t="s">
        <v>350</v>
      </c>
      <c r="B120" s="2" t="s">
        <v>36</v>
      </c>
      <c r="C120" s="2">
        <v>23</v>
      </c>
      <c r="D120" s="2">
        <v>80</v>
      </c>
      <c r="E120" s="2">
        <v>31.1</v>
      </c>
      <c r="F120" s="2">
        <v>0.41899999999999998</v>
      </c>
      <c r="G120" s="2">
        <v>0.32700000000000001</v>
      </c>
      <c r="H120" s="2">
        <v>0.78</v>
      </c>
      <c r="I120" s="2">
        <v>4.0999999999999996</v>
      </c>
      <c r="J120" s="2">
        <v>4.0999999999999996</v>
      </c>
      <c r="K120" s="2">
        <v>1.6</v>
      </c>
      <c r="L120" s="2">
        <v>0.5</v>
      </c>
      <c r="M120" s="2">
        <v>3.2</v>
      </c>
      <c r="N120" s="2">
        <v>2.6</v>
      </c>
      <c r="O120" s="2">
        <v>13.8</v>
      </c>
      <c r="P120" s="2">
        <v>0.51400000000000001</v>
      </c>
      <c r="Q120" s="2">
        <v>24.4</v>
      </c>
      <c r="R120" s="2">
        <v>1.3</v>
      </c>
      <c r="S120" s="2">
        <v>-0.8</v>
      </c>
      <c r="T120" s="2">
        <v>0.8</v>
      </c>
      <c r="U120" s="5">
        <v>-12</v>
      </c>
      <c r="V120" s="51">
        <f t="shared" si="6"/>
        <v>3.5474227642276421</v>
      </c>
      <c r="W120" s="51">
        <f t="shared" si="7"/>
        <v>-1.5600000000000003</v>
      </c>
      <c r="X120" s="51">
        <f t="shared" si="8"/>
        <v>-5.5339795121951223</v>
      </c>
      <c r="Y120" s="49">
        <f t="shared" si="9"/>
        <v>59.722239999999999</v>
      </c>
      <c r="Z120" s="9">
        <f t="shared" si="10"/>
        <v>27.094130243902438</v>
      </c>
    </row>
    <row r="121" spans="1:26" x14ac:dyDescent="0.2">
      <c r="A121" s="2" t="s">
        <v>201</v>
      </c>
      <c r="B121" s="2" t="s">
        <v>41</v>
      </c>
      <c r="C121" s="2">
        <v>25</v>
      </c>
      <c r="D121" s="2">
        <v>82</v>
      </c>
      <c r="E121" s="2">
        <v>34.200000000000003</v>
      </c>
      <c r="F121" s="2">
        <v>0.41199999999999998</v>
      </c>
      <c r="G121" s="2">
        <v>0.34100000000000003</v>
      </c>
      <c r="H121" s="2">
        <v>0.79500000000000004</v>
      </c>
      <c r="I121" s="2">
        <v>4.5999999999999996</v>
      </c>
      <c r="J121" s="2">
        <v>1.7</v>
      </c>
      <c r="K121" s="2">
        <v>0.7</v>
      </c>
      <c r="L121" s="2">
        <v>0.6</v>
      </c>
      <c r="M121" s="2">
        <v>2</v>
      </c>
      <c r="N121" s="2">
        <v>2.2000000000000002</v>
      </c>
      <c r="O121" s="2">
        <v>16.899999999999999</v>
      </c>
      <c r="P121" s="2">
        <v>0.52</v>
      </c>
      <c r="Q121" s="2">
        <v>23.6</v>
      </c>
      <c r="R121" s="2">
        <v>3.3</v>
      </c>
      <c r="S121" s="2">
        <v>-2.1</v>
      </c>
      <c r="T121" s="2">
        <v>0</v>
      </c>
      <c r="U121" s="5">
        <v>-7</v>
      </c>
      <c r="V121" s="51">
        <f t="shared" si="6"/>
        <v>4.2037500000000003</v>
      </c>
      <c r="W121" s="51">
        <f t="shared" si="7"/>
        <v>-8.0000000000000071E-2</v>
      </c>
      <c r="X121" s="51">
        <f t="shared" si="8"/>
        <v>-0.33630000000000032</v>
      </c>
      <c r="Y121" s="49">
        <f t="shared" si="9"/>
        <v>54.31024</v>
      </c>
      <c r="Z121" s="9">
        <f t="shared" si="10"/>
        <v>26.986969999999999</v>
      </c>
    </row>
    <row r="122" spans="1:26" x14ac:dyDescent="0.2">
      <c r="A122" s="2" t="s">
        <v>287</v>
      </c>
      <c r="B122" s="2" t="s">
        <v>27</v>
      </c>
      <c r="C122" s="2">
        <v>44</v>
      </c>
      <c r="D122" s="2">
        <v>76</v>
      </c>
      <c r="E122" s="2">
        <v>26</v>
      </c>
      <c r="F122" s="2">
        <v>0.48299999999999998</v>
      </c>
      <c r="G122" s="2">
        <v>0.16700000000000001</v>
      </c>
      <c r="H122" s="2">
        <v>0.82699999999999996</v>
      </c>
      <c r="I122" s="2">
        <v>3.2</v>
      </c>
      <c r="J122" s="2">
        <v>3.2</v>
      </c>
      <c r="K122" s="2">
        <v>1.2</v>
      </c>
      <c r="L122" s="2">
        <v>0.4</v>
      </c>
      <c r="M122" s="2">
        <v>1.4</v>
      </c>
      <c r="N122" s="2">
        <v>2.2999999999999998</v>
      </c>
      <c r="O122" s="2">
        <v>8.3000000000000007</v>
      </c>
      <c r="P122" s="2">
        <v>0.55100000000000005</v>
      </c>
      <c r="Q122" s="2">
        <v>16.100000000000001</v>
      </c>
      <c r="R122" s="2">
        <v>4.4000000000000004</v>
      </c>
      <c r="S122" s="2">
        <v>0.6</v>
      </c>
      <c r="T122" s="2">
        <v>1.3</v>
      </c>
      <c r="U122" s="5">
        <v>3</v>
      </c>
      <c r="V122" s="51">
        <f t="shared" si="6"/>
        <v>3.5563983739837397</v>
      </c>
      <c r="W122" s="51">
        <f t="shared" si="7"/>
        <v>2.8800000000000003</v>
      </c>
      <c r="X122" s="51">
        <f t="shared" si="8"/>
        <v>10.242427317073172</v>
      </c>
      <c r="Y122" s="49">
        <f t="shared" si="9"/>
        <v>43.512432000000011</v>
      </c>
      <c r="Z122" s="9">
        <f t="shared" si="10"/>
        <v>26.877429658536592</v>
      </c>
    </row>
    <row r="123" spans="1:26" x14ac:dyDescent="0.2">
      <c r="A123" s="2" t="s">
        <v>404</v>
      </c>
      <c r="B123" s="2" t="s">
        <v>28</v>
      </c>
      <c r="C123" s="2">
        <v>37</v>
      </c>
      <c r="D123" s="2">
        <v>74</v>
      </c>
      <c r="E123" s="2">
        <v>32.700000000000003</v>
      </c>
      <c r="F123" s="2">
        <v>0.41499999999999998</v>
      </c>
      <c r="G123" s="2">
        <v>0.39400000000000002</v>
      </c>
      <c r="H123" s="2">
        <v>0.65200000000000002</v>
      </c>
      <c r="I123" s="2">
        <v>4</v>
      </c>
      <c r="J123" s="2">
        <v>3</v>
      </c>
      <c r="K123" s="2">
        <v>0.9</v>
      </c>
      <c r="L123" s="2">
        <v>0.3</v>
      </c>
      <c r="M123" s="2">
        <v>1.5</v>
      </c>
      <c r="N123" s="2">
        <v>2.6</v>
      </c>
      <c r="O123" s="2">
        <v>14.5</v>
      </c>
      <c r="P123" s="2">
        <v>0.52700000000000002</v>
      </c>
      <c r="Q123" s="2">
        <v>21.6</v>
      </c>
      <c r="R123" s="2">
        <v>3.7</v>
      </c>
      <c r="S123" s="2">
        <v>0.1</v>
      </c>
      <c r="T123" s="2">
        <v>1.3</v>
      </c>
      <c r="U123" s="5">
        <v>-5</v>
      </c>
      <c r="V123" s="51">
        <f t="shared" si="6"/>
        <v>4.9133743902439022</v>
      </c>
      <c r="W123" s="51">
        <f t="shared" si="7"/>
        <v>1</v>
      </c>
      <c r="X123" s="51">
        <f t="shared" si="8"/>
        <v>4.9133743902439022</v>
      </c>
      <c r="Y123" s="49">
        <f t="shared" si="9"/>
        <v>48.666839999999993</v>
      </c>
      <c r="Z123" s="9">
        <f t="shared" si="10"/>
        <v>26.790107195121948</v>
      </c>
    </row>
    <row r="124" spans="1:26" x14ac:dyDescent="0.2">
      <c r="A124" s="2" t="s">
        <v>589</v>
      </c>
      <c r="B124" s="2" t="s">
        <v>39</v>
      </c>
      <c r="C124" s="2">
        <v>27</v>
      </c>
      <c r="D124" s="2">
        <v>72</v>
      </c>
      <c r="E124" s="2">
        <v>20.8</v>
      </c>
      <c r="F124" s="2">
        <v>0.54900000000000004</v>
      </c>
      <c r="G124" s="2">
        <v>0</v>
      </c>
      <c r="H124" s="2">
        <v>0.68500000000000005</v>
      </c>
      <c r="I124" s="2">
        <v>7.4</v>
      </c>
      <c r="J124" s="2">
        <v>0.8</v>
      </c>
      <c r="K124" s="2">
        <v>0.4</v>
      </c>
      <c r="L124" s="2">
        <v>0.9</v>
      </c>
      <c r="M124" s="2">
        <v>1</v>
      </c>
      <c r="N124" s="2">
        <v>2.4</v>
      </c>
      <c r="O124" s="2">
        <v>9.6999999999999993</v>
      </c>
      <c r="P124" s="2">
        <v>0.57899999999999996</v>
      </c>
      <c r="Q124" s="2">
        <v>19.7</v>
      </c>
      <c r="R124" s="2">
        <v>4.4000000000000004</v>
      </c>
      <c r="S124" s="2">
        <v>-0.7</v>
      </c>
      <c r="T124" s="2">
        <v>0.5</v>
      </c>
      <c r="U124" s="5">
        <v>7</v>
      </c>
      <c r="V124" s="51">
        <f t="shared" si="6"/>
        <v>2.0238146341463419</v>
      </c>
      <c r="W124" s="51">
        <f t="shared" si="7"/>
        <v>3.3600000000000003</v>
      </c>
      <c r="X124" s="51">
        <f t="shared" si="8"/>
        <v>6.8000171707317092</v>
      </c>
      <c r="Y124" s="49">
        <f t="shared" si="9"/>
        <v>46.645344000000001</v>
      </c>
      <c r="Z124" s="9">
        <f t="shared" si="10"/>
        <v>26.722680585365854</v>
      </c>
    </row>
    <row r="125" spans="1:26" x14ac:dyDescent="0.2">
      <c r="A125" s="2" t="s">
        <v>547</v>
      </c>
      <c r="B125" s="2" t="s">
        <v>33</v>
      </c>
      <c r="C125" s="2">
        <v>49</v>
      </c>
      <c r="D125" s="2">
        <v>58</v>
      </c>
      <c r="E125" s="2">
        <v>18.600000000000001</v>
      </c>
      <c r="F125" s="2">
        <v>0.67700000000000005</v>
      </c>
      <c r="G125" s="3"/>
      <c r="H125" s="2">
        <v>0.72599999999999998</v>
      </c>
      <c r="I125" s="2">
        <v>4.2</v>
      </c>
      <c r="J125" s="2">
        <v>0.5</v>
      </c>
      <c r="K125" s="2">
        <v>0.6</v>
      </c>
      <c r="L125" s="2">
        <v>0.9</v>
      </c>
      <c r="M125" s="2">
        <v>0.6</v>
      </c>
      <c r="N125" s="2">
        <v>1.6</v>
      </c>
      <c r="O125" s="2">
        <v>9.1</v>
      </c>
      <c r="P125" s="2">
        <v>0.69499999999999995</v>
      </c>
      <c r="Q125" s="2">
        <v>17.399999999999999</v>
      </c>
      <c r="R125" s="2">
        <v>5.0999999999999996</v>
      </c>
      <c r="S125" s="2">
        <v>3.6</v>
      </c>
      <c r="T125" s="2">
        <v>1.5</v>
      </c>
      <c r="U125" s="5">
        <v>28</v>
      </c>
      <c r="V125" s="51">
        <f t="shared" si="6"/>
        <v>2.3368518292682929</v>
      </c>
      <c r="W125" s="51">
        <f t="shared" si="7"/>
        <v>8.24</v>
      </c>
      <c r="X125" s="51">
        <f t="shared" si="8"/>
        <v>19.255659073170733</v>
      </c>
      <c r="Y125" s="49">
        <f t="shared" si="9"/>
        <v>33.44164</v>
      </c>
      <c r="Z125" s="9">
        <f t="shared" si="10"/>
        <v>26.348649536585366</v>
      </c>
    </row>
    <row r="126" spans="1:26" x14ac:dyDescent="0.2">
      <c r="A126" s="2" t="s">
        <v>802</v>
      </c>
      <c r="B126" s="2" t="s">
        <v>27</v>
      </c>
      <c r="C126" s="2">
        <v>44</v>
      </c>
      <c r="D126" s="2">
        <v>73</v>
      </c>
      <c r="E126" s="2">
        <v>22.2</v>
      </c>
      <c r="F126" s="2">
        <v>0.47599999999999998</v>
      </c>
      <c r="G126" s="2">
        <v>0.27800000000000002</v>
      </c>
      <c r="H126" s="2">
        <v>0.74199999999999999</v>
      </c>
      <c r="I126" s="2">
        <v>5.3</v>
      </c>
      <c r="J126" s="2">
        <v>1.5</v>
      </c>
      <c r="K126" s="2">
        <v>1</v>
      </c>
      <c r="L126" s="2">
        <v>0.5</v>
      </c>
      <c r="M126" s="2">
        <v>1.5</v>
      </c>
      <c r="N126" s="2">
        <v>2.2999999999999998</v>
      </c>
      <c r="O126" s="2">
        <v>11.2</v>
      </c>
      <c r="P126" s="2">
        <v>0.53200000000000003</v>
      </c>
      <c r="Q126" s="2">
        <v>25.6</v>
      </c>
      <c r="R126" s="2">
        <v>3.7</v>
      </c>
      <c r="S126" s="2">
        <v>0.1</v>
      </c>
      <c r="T126" s="2">
        <v>0.8</v>
      </c>
      <c r="U126" s="5">
        <v>-1</v>
      </c>
      <c r="V126" s="51">
        <f t="shared" si="6"/>
        <v>4.6378146341463404</v>
      </c>
      <c r="W126" s="51">
        <f t="shared" si="7"/>
        <v>1.6000000000000003</v>
      </c>
      <c r="X126" s="51">
        <f t="shared" si="8"/>
        <v>7.4205034146341458</v>
      </c>
      <c r="Y126" s="49">
        <f t="shared" si="9"/>
        <v>44.583728000000001</v>
      </c>
      <c r="Z126" s="9">
        <f t="shared" si="10"/>
        <v>26.002115707317074</v>
      </c>
    </row>
    <row r="127" spans="1:26" x14ac:dyDescent="0.2">
      <c r="A127" s="2" t="s">
        <v>507</v>
      </c>
      <c r="B127" s="2" t="s">
        <v>36</v>
      </c>
      <c r="C127" s="2">
        <v>23</v>
      </c>
      <c r="D127" s="2">
        <v>68</v>
      </c>
      <c r="E127" s="2">
        <v>32</v>
      </c>
      <c r="F127" s="2">
        <v>0.39400000000000002</v>
      </c>
      <c r="G127" s="2">
        <v>0.34799999999999998</v>
      </c>
      <c r="H127" s="2">
        <v>0.85699999999999998</v>
      </c>
      <c r="I127" s="2">
        <v>3.4</v>
      </c>
      <c r="J127" s="2">
        <v>7</v>
      </c>
      <c r="K127" s="2">
        <v>0.8</v>
      </c>
      <c r="L127" s="2">
        <v>0.1</v>
      </c>
      <c r="M127" s="2">
        <v>2.4</v>
      </c>
      <c r="N127" s="2">
        <v>2.1</v>
      </c>
      <c r="O127" s="2">
        <v>12.1</v>
      </c>
      <c r="P127" s="2">
        <v>0.51500000000000001</v>
      </c>
      <c r="Q127" s="2">
        <v>20.100000000000001</v>
      </c>
      <c r="R127" s="2">
        <v>2.8</v>
      </c>
      <c r="S127" s="2">
        <v>-1.1000000000000001</v>
      </c>
      <c r="T127" s="2">
        <v>0.5</v>
      </c>
      <c r="U127" s="5">
        <v>-7</v>
      </c>
      <c r="V127" s="51">
        <f t="shared" si="6"/>
        <v>2.5558048780487801</v>
      </c>
      <c r="W127" s="51">
        <f t="shared" si="7"/>
        <v>-8.0000000000000293E-2</v>
      </c>
      <c r="X127" s="51">
        <f t="shared" si="8"/>
        <v>-0.20446439024390314</v>
      </c>
      <c r="Y127" s="49">
        <f t="shared" si="9"/>
        <v>51.711280000000009</v>
      </c>
      <c r="Z127" s="9">
        <f t="shared" si="10"/>
        <v>25.753407804878051</v>
      </c>
    </row>
    <row r="128" spans="1:26" x14ac:dyDescent="0.2">
      <c r="A128" s="2" t="s">
        <v>587</v>
      </c>
      <c r="B128" s="2" t="s">
        <v>557</v>
      </c>
      <c r="C128" s="2">
        <v>43</v>
      </c>
      <c r="D128" s="2">
        <v>77</v>
      </c>
      <c r="E128" s="2">
        <v>32</v>
      </c>
      <c r="F128" s="2">
        <v>0.433</v>
      </c>
      <c r="G128" s="2">
        <v>0.34799999999999998</v>
      </c>
      <c r="H128" s="2">
        <v>0.76100000000000001</v>
      </c>
      <c r="I128" s="2">
        <v>4</v>
      </c>
      <c r="J128" s="2">
        <v>2.6</v>
      </c>
      <c r="K128" s="2">
        <v>0.7</v>
      </c>
      <c r="L128" s="2">
        <v>0.4</v>
      </c>
      <c r="M128" s="2">
        <v>1.5</v>
      </c>
      <c r="N128" s="2">
        <v>2.1</v>
      </c>
      <c r="O128" s="2">
        <v>14</v>
      </c>
      <c r="P128" s="2">
        <v>0.50700000000000001</v>
      </c>
      <c r="Q128" s="2">
        <v>22.1</v>
      </c>
      <c r="R128" s="2">
        <v>3.6</v>
      </c>
      <c r="S128" s="2">
        <v>-1.7</v>
      </c>
      <c r="T128" s="2">
        <v>0.2</v>
      </c>
      <c r="U128" s="5">
        <v>-5</v>
      </c>
      <c r="V128" s="51">
        <f t="shared" si="6"/>
        <v>5.9490325203252041</v>
      </c>
      <c r="W128" s="51">
        <f t="shared" si="7"/>
        <v>0.52000000000000024</v>
      </c>
      <c r="X128" s="51">
        <f t="shared" si="8"/>
        <v>3.0934969105691077</v>
      </c>
      <c r="Y128" s="49">
        <f t="shared" si="9"/>
        <v>47.733840000000008</v>
      </c>
      <c r="Z128" s="9">
        <f t="shared" si="10"/>
        <v>25.413668455284558</v>
      </c>
    </row>
    <row r="129" spans="1:26" x14ac:dyDescent="0.2">
      <c r="A129" s="2" t="s">
        <v>54</v>
      </c>
      <c r="B129" s="2" t="s">
        <v>44</v>
      </c>
      <c r="C129" s="2">
        <v>34</v>
      </c>
      <c r="D129" s="2">
        <v>80</v>
      </c>
      <c r="E129" s="2">
        <v>25.6</v>
      </c>
      <c r="F129" s="2">
        <v>0.47399999999999998</v>
      </c>
      <c r="G129" s="2">
        <v>0.27100000000000002</v>
      </c>
      <c r="H129" s="2">
        <v>0.66400000000000003</v>
      </c>
      <c r="I129" s="2">
        <v>6.2</v>
      </c>
      <c r="J129" s="2">
        <v>1.4</v>
      </c>
      <c r="K129" s="2">
        <v>1</v>
      </c>
      <c r="L129" s="2">
        <v>0.5</v>
      </c>
      <c r="M129" s="2">
        <v>1.1000000000000001</v>
      </c>
      <c r="N129" s="2">
        <v>1.8</v>
      </c>
      <c r="O129" s="2">
        <v>7.2</v>
      </c>
      <c r="P129" s="2">
        <v>0.51600000000000001</v>
      </c>
      <c r="Q129" s="2">
        <v>14.3</v>
      </c>
      <c r="R129" s="2">
        <v>3.1</v>
      </c>
      <c r="S129" s="2">
        <v>-0.3</v>
      </c>
      <c r="T129" s="2">
        <v>0.9</v>
      </c>
      <c r="U129" s="5">
        <v>-3</v>
      </c>
      <c r="V129" s="51">
        <f t="shared" si="6"/>
        <v>2.529821138211382</v>
      </c>
      <c r="W129" s="51">
        <f t="shared" si="7"/>
        <v>1.0000000000000002</v>
      </c>
      <c r="X129" s="51">
        <f t="shared" si="8"/>
        <v>2.5298211382113824</v>
      </c>
      <c r="Y129" s="49">
        <f t="shared" si="9"/>
        <v>47.536639999999991</v>
      </c>
      <c r="Z129" s="9">
        <f t="shared" si="10"/>
        <v>25.033230569105687</v>
      </c>
    </row>
    <row r="130" spans="1:26" x14ac:dyDescent="0.2">
      <c r="A130" s="2" t="s">
        <v>327</v>
      </c>
      <c r="B130" s="2" t="s">
        <v>19</v>
      </c>
      <c r="C130" s="2">
        <v>48</v>
      </c>
      <c r="D130" s="2">
        <v>82</v>
      </c>
      <c r="E130" s="2">
        <v>22</v>
      </c>
      <c r="F130" s="2">
        <v>0.442</v>
      </c>
      <c r="G130" s="2">
        <v>0.38100000000000001</v>
      </c>
      <c r="H130" s="2">
        <v>0.76100000000000001</v>
      </c>
      <c r="I130" s="2">
        <v>3.9</v>
      </c>
      <c r="J130" s="2">
        <v>1.1000000000000001</v>
      </c>
      <c r="K130" s="2">
        <v>0.9</v>
      </c>
      <c r="L130" s="2">
        <v>0.2</v>
      </c>
      <c r="M130" s="2">
        <v>1.2</v>
      </c>
      <c r="N130" s="2">
        <v>1.9</v>
      </c>
      <c r="O130" s="2">
        <v>9.6999999999999993</v>
      </c>
      <c r="P130" s="2">
        <v>0.55200000000000005</v>
      </c>
      <c r="Q130" s="2">
        <v>19.899999999999999</v>
      </c>
      <c r="R130" s="2">
        <v>4.2</v>
      </c>
      <c r="S130" s="2">
        <v>0.2</v>
      </c>
      <c r="T130" s="2">
        <v>1</v>
      </c>
      <c r="U130" s="5">
        <v>2</v>
      </c>
      <c r="V130" s="51">
        <f t="shared" si="6"/>
        <v>4.3779999999999992</v>
      </c>
      <c r="W130" s="51">
        <f t="shared" si="7"/>
        <v>2.48</v>
      </c>
      <c r="X130" s="51">
        <f t="shared" si="8"/>
        <v>10.857439999999999</v>
      </c>
      <c r="Y130" s="49">
        <f t="shared" si="9"/>
        <v>38.980832000000007</v>
      </c>
      <c r="Z130" s="9">
        <f t="shared" si="10"/>
        <v>24.919136000000002</v>
      </c>
    </row>
    <row r="131" spans="1:26" x14ac:dyDescent="0.2">
      <c r="A131" s="2" t="s">
        <v>623</v>
      </c>
      <c r="B131" s="2" t="s">
        <v>24</v>
      </c>
      <c r="C131" s="2">
        <v>62</v>
      </c>
      <c r="D131" s="2">
        <v>59</v>
      </c>
      <c r="E131" s="2">
        <v>21.5</v>
      </c>
      <c r="F131" s="2">
        <v>0.52300000000000002</v>
      </c>
      <c r="G131" s="2">
        <v>0</v>
      </c>
      <c r="H131" s="2">
        <v>0.69899999999999995</v>
      </c>
      <c r="I131" s="2">
        <v>6.2</v>
      </c>
      <c r="J131" s="2">
        <v>1.5</v>
      </c>
      <c r="K131" s="2">
        <v>0.5</v>
      </c>
      <c r="L131" s="2">
        <v>0.5</v>
      </c>
      <c r="M131" s="2">
        <v>1.3</v>
      </c>
      <c r="N131" s="2">
        <v>2</v>
      </c>
      <c r="O131" s="2">
        <v>8.1999999999999993</v>
      </c>
      <c r="P131" s="2">
        <v>0.57199999999999995</v>
      </c>
      <c r="Q131" s="2">
        <v>17.7</v>
      </c>
      <c r="R131" s="2">
        <v>4.3</v>
      </c>
      <c r="S131" s="2">
        <v>1.9</v>
      </c>
      <c r="T131" s="2">
        <v>1.3</v>
      </c>
      <c r="U131" s="5">
        <v>12</v>
      </c>
      <c r="V131" s="51">
        <f t="shared" si="6"/>
        <v>3.5367172256097565</v>
      </c>
      <c r="W131" s="51">
        <f t="shared" si="7"/>
        <v>4.6400000000000006</v>
      </c>
      <c r="X131" s="51">
        <f t="shared" si="8"/>
        <v>16.410367926829274</v>
      </c>
      <c r="Y131" s="49">
        <f t="shared" si="9"/>
        <v>33.22974399999999</v>
      </c>
      <c r="Z131" s="9">
        <f t="shared" si="10"/>
        <v>24.820055963414632</v>
      </c>
    </row>
    <row r="132" spans="1:26" x14ac:dyDescent="0.2">
      <c r="A132" s="2" t="s">
        <v>363</v>
      </c>
      <c r="B132" s="2" t="s">
        <v>27</v>
      </c>
      <c r="C132" s="2">
        <v>44</v>
      </c>
      <c r="D132" s="2">
        <v>70</v>
      </c>
      <c r="E132" s="2">
        <v>18.2</v>
      </c>
      <c r="F132" s="2">
        <v>0.65900000000000003</v>
      </c>
      <c r="G132" s="2">
        <v>0</v>
      </c>
      <c r="H132" s="2">
        <v>0.626</v>
      </c>
      <c r="I132" s="2">
        <v>4.4000000000000004</v>
      </c>
      <c r="J132" s="2">
        <v>0.9</v>
      </c>
      <c r="K132" s="2">
        <v>0.7</v>
      </c>
      <c r="L132" s="2">
        <v>0.8</v>
      </c>
      <c r="M132" s="2">
        <v>1.1000000000000001</v>
      </c>
      <c r="N132" s="2">
        <v>2.4</v>
      </c>
      <c r="O132" s="2">
        <v>7.4</v>
      </c>
      <c r="P132" s="2">
        <v>0.67</v>
      </c>
      <c r="Q132" s="2">
        <v>17.100000000000001</v>
      </c>
      <c r="R132" s="2">
        <v>4.7</v>
      </c>
      <c r="S132" s="2">
        <v>2.4</v>
      </c>
      <c r="T132" s="2">
        <v>1.4</v>
      </c>
      <c r="U132" s="5">
        <v>17</v>
      </c>
      <c r="V132" s="51">
        <f t="shared" si="6"/>
        <v>2.4353597560975611</v>
      </c>
      <c r="W132" s="51">
        <f t="shared" si="7"/>
        <v>5.84</v>
      </c>
      <c r="X132" s="51">
        <f t="shared" si="8"/>
        <v>14.222500975609757</v>
      </c>
      <c r="Y132" s="49">
        <f t="shared" si="9"/>
        <v>35.246400000000001</v>
      </c>
      <c r="Z132" s="9">
        <f t="shared" si="10"/>
        <v>24.734450487804878</v>
      </c>
    </row>
    <row r="133" spans="1:26" x14ac:dyDescent="0.2">
      <c r="A133" s="2" t="s">
        <v>210</v>
      </c>
      <c r="B133" s="2" t="s">
        <v>36</v>
      </c>
      <c r="C133" s="2">
        <v>23</v>
      </c>
      <c r="D133" s="2">
        <v>61</v>
      </c>
      <c r="E133" s="2">
        <v>30.3</v>
      </c>
      <c r="F133" s="2">
        <v>0.46400000000000002</v>
      </c>
      <c r="G133" s="2">
        <v>0.254</v>
      </c>
      <c r="H133" s="2">
        <v>0.80700000000000005</v>
      </c>
      <c r="I133" s="2">
        <v>7</v>
      </c>
      <c r="J133" s="2">
        <v>1.3</v>
      </c>
      <c r="K133" s="2">
        <v>0.7</v>
      </c>
      <c r="L133" s="2">
        <v>0.4</v>
      </c>
      <c r="M133" s="2">
        <v>1.3</v>
      </c>
      <c r="N133" s="2">
        <v>2.2999999999999998</v>
      </c>
      <c r="O133" s="2">
        <v>14.6</v>
      </c>
      <c r="P133" s="2">
        <v>0.54200000000000004</v>
      </c>
      <c r="Q133" s="2">
        <v>22.2</v>
      </c>
      <c r="R133" s="2">
        <v>4.0999999999999996</v>
      </c>
      <c r="S133" s="2">
        <v>-1.7</v>
      </c>
      <c r="T133" s="2">
        <v>0.1</v>
      </c>
      <c r="U133" s="5">
        <v>1</v>
      </c>
      <c r="V133" s="51">
        <f t="shared" si="6"/>
        <v>2.3977184451219511</v>
      </c>
      <c r="W133" s="51">
        <f t="shared" si="7"/>
        <v>1.88</v>
      </c>
      <c r="X133" s="51">
        <f t="shared" si="8"/>
        <v>4.5077106768292676</v>
      </c>
      <c r="Y133" s="49">
        <f t="shared" si="9"/>
        <v>43.830207999999999</v>
      </c>
      <c r="Z133" s="9">
        <f t="shared" si="10"/>
        <v>24.168959338414634</v>
      </c>
    </row>
    <row r="134" spans="1:26" x14ac:dyDescent="0.2">
      <c r="A134" s="2" t="s">
        <v>221</v>
      </c>
      <c r="B134" s="2" t="s">
        <v>42</v>
      </c>
      <c r="C134" s="2">
        <v>44</v>
      </c>
      <c r="D134" s="2">
        <v>53</v>
      </c>
      <c r="E134" s="2">
        <v>29.4</v>
      </c>
      <c r="F134" s="2">
        <v>0.503</v>
      </c>
      <c r="G134" s="2">
        <v>0.2</v>
      </c>
      <c r="H134" s="2">
        <v>0.58299999999999996</v>
      </c>
      <c r="I134" s="2">
        <v>5.5</v>
      </c>
      <c r="J134" s="2">
        <v>2.9</v>
      </c>
      <c r="K134" s="2">
        <v>1.2</v>
      </c>
      <c r="L134" s="2">
        <v>0.9</v>
      </c>
      <c r="M134" s="2">
        <v>2.2000000000000002</v>
      </c>
      <c r="N134" s="2">
        <v>3.1</v>
      </c>
      <c r="O134" s="2">
        <v>14.2</v>
      </c>
      <c r="P134" s="2">
        <v>0.53</v>
      </c>
      <c r="Q134" s="2">
        <v>24</v>
      </c>
      <c r="R134" s="2">
        <v>3.2</v>
      </c>
      <c r="S134" s="2">
        <v>0.2</v>
      </c>
      <c r="T134" s="2">
        <v>0.9</v>
      </c>
      <c r="U134" s="5">
        <v>-1</v>
      </c>
      <c r="V134" s="51">
        <f t="shared" si="6"/>
        <v>4.1805365853658527</v>
      </c>
      <c r="W134" s="51">
        <f t="shared" si="7"/>
        <v>1.4400000000000004</v>
      </c>
      <c r="X134" s="51">
        <f t="shared" si="8"/>
        <v>6.0199726829268299</v>
      </c>
      <c r="Y134" s="49">
        <f t="shared" si="9"/>
        <v>41.289120000000004</v>
      </c>
      <c r="Z134" s="9">
        <f t="shared" si="10"/>
        <v>23.654546341463416</v>
      </c>
    </row>
    <row r="135" spans="1:26" x14ac:dyDescent="0.2">
      <c r="A135" s="2" t="s">
        <v>84</v>
      </c>
      <c r="B135" s="2" t="s">
        <v>34</v>
      </c>
      <c r="C135" s="2">
        <v>54</v>
      </c>
      <c r="D135" s="2">
        <v>56</v>
      </c>
      <c r="E135" s="2">
        <v>31.3</v>
      </c>
      <c r="F135" s="2">
        <v>0.41399999999999998</v>
      </c>
      <c r="G135" s="2">
        <v>0.36099999999999999</v>
      </c>
      <c r="H135" s="2">
        <v>0.81399999999999995</v>
      </c>
      <c r="I135" s="2">
        <v>3.5</v>
      </c>
      <c r="J135" s="2">
        <v>2.7</v>
      </c>
      <c r="K135" s="2">
        <v>1.4</v>
      </c>
      <c r="L135" s="2">
        <v>0.4</v>
      </c>
      <c r="M135" s="2">
        <v>1.2</v>
      </c>
      <c r="N135" s="2">
        <v>3.1</v>
      </c>
      <c r="O135" s="2">
        <v>10.199999999999999</v>
      </c>
      <c r="P135" s="2">
        <v>0.54500000000000004</v>
      </c>
      <c r="Q135" s="2">
        <v>14.8</v>
      </c>
      <c r="R135" s="2">
        <v>4.2</v>
      </c>
      <c r="S135" s="2">
        <v>2.5</v>
      </c>
      <c r="T135" s="2">
        <v>2</v>
      </c>
      <c r="U135" s="5">
        <v>7</v>
      </c>
      <c r="V135" s="51">
        <f t="shared" si="6"/>
        <v>3.5590390243902439</v>
      </c>
      <c r="W135" s="51">
        <f t="shared" si="7"/>
        <v>3.8800000000000008</v>
      </c>
      <c r="X135" s="51">
        <f t="shared" si="8"/>
        <v>13.809071414634149</v>
      </c>
      <c r="Y135" s="49">
        <f t="shared" si="9"/>
        <v>33.396160000000002</v>
      </c>
      <c r="Z135" s="9">
        <f t="shared" si="10"/>
        <v>23.602615707317074</v>
      </c>
    </row>
    <row r="136" spans="1:26" x14ac:dyDescent="0.2">
      <c r="A136" s="2" t="s">
        <v>792</v>
      </c>
      <c r="B136" s="2" t="s">
        <v>42</v>
      </c>
      <c r="C136" s="2">
        <v>44</v>
      </c>
      <c r="D136" s="2">
        <v>78</v>
      </c>
      <c r="E136" s="2">
        <v>27.7</v>
      </c>
      <c r="F136" s="2">
        <v>0.433</v>
      </c>
      <c r="G136" s="2">
        <v>0.39200000000000002</v>
      </c>
      <c r="H136" s="2">
        <v>0.84</v>
      </c>
      <c r="I136" s="2">
        <v>2.8</v>
      </c>
      <c r="J136" s="2">
        <v>1.2</v>
      </c>
      <c r="K136" s="2">
        <v>0.5</v>
      </c>
      <c r="L136" s="2">
        <v>0.2</v>
      </c>
      <c r="M136" s="2">
        <v>0.7</v>
      </c>
      <c r="N136" s="2">
        <v>1.9</v>
      </c>
      <c r="O136" s="2">
        <v>9.6999999999999993</v>
      </c>
      <c r="P136" s="2">
        <v>0.59099999999999997</v>
      </c>
      <c r="Q136" s="2">
        <v>14.7</v>
      </c>
      <c r="R136" s="2">
        <v>5</v>
      </c>
      <c r="S136" s="2">
        <v>-0.1</v>
      </c>
      <c r="T136" s="2">
        <v>1</v>
      </c>
      <c r="U136" s="5">
        <v>8</v>
      </c>
      <c r="V136" s="51">
        <f t="shared" ref="V136:V199" si="11">C136*(E136/48*D136/82*Q136/100)</f>
        <v>3.5504981707317058</v>
      </c>
      <c r="W136" s="51">
        <f t="shared" ref="W136:W199" si="12">R136*0.4+T136*0.4+U136*0.2</f>
        <v>4</v>
      </c>
      <c r="X136" s="51">
        <f t="shared" ref="X136:X199" si="13">V136*W136</f>
        <v>14.201992682926823</v>
      </c>
      <c r="Y136" s="49">
        <f t="shared" ref="Y136:Y199" si="14">D136*(O136*P136+1.5*J136+1.2*I136+3*(K136+L136)-M136-N136)/25</f>
        <v>32.425224</v>
      </c>
      <c r="Z136" s="9">
        <f t="shared" ref="Z136:Z199" si="15">0.5*(X136)+0.5*(Y136)</f>
        <v>23.313608341463411</v>
      </c>
    </row>
    <row r="137" spans="1:26" x14ac:dyDescent="0.2">
      <c r="A137" s="2" t="s">
        <v>382</v>
      </c>
      <c r="B137" s="2" t="s">
        <v>35</v>
      </c>
      <c r="C137" s="2">
        <v>48</v>
      </c>
      <c r="D137" s="2">
        <v>81</v>
      </c>
      <c r="E137" s="2">
        <v>26.7</v>
      </c>
      <c r="F137" s="2">
        <v>0.42299999999999999</v>
      </c>
      <c r="G137" s="2">
        <v>0.39500000000000002</v>
      </c>
      <c r="H137" s="2">
        <v>0.83699999999999997</v>
      </c>
      <c r="I137" s="2">
        <v>3.1</v>
      </c>
      <c r="J137" s="2">
        <v>1</v>
      </c>
      <c r="K137" s="2">
        <v>0.8</v>
      </c>
      <c r="L137" s="2">
        <v>0.3</v>
      </c>
      <c r="M137" s="2">
        <v>1.1000000000000001</v>
      </c>
      <c r="N137" s="2">
        <v>2.2999999999999998</v>
      </c>
      <c r="O137" s="2">
        <v>10.9</v>
      </c>
      <c r="P137" s="2">
        <v>0.55300000000000005</v>
      </c>
      <c r="Q137" s="2">
        <v>18.600000000000001</v>
      </c>
      <c r="R137" s="2">
        <v>4.2</v>
      </c>
      <c r="S137" s="2">
        <v>-0.1</v>
      </c>
      <c r="T137" s="2">
        <v>1</v>
      </c>
      <c r="U137" s="5">
        <v>0</v>
      </c>
      <c r="V137" s="51">
        <f t="shared" si="11"/>
        <v>4.9056365853658539</v>
      </c>
      <c r="W137" s="51">
        <f t="shared" si="12"/>
        <v>2.08</v>
      </c>
      <c r="X137" s="51">
        <f t="shared" si="13"/>
        <v>10.203724097560977</v>
      </c>
      <c r="Y137" s="49">
        <f t="shared" si="14"/>
        <v>36.118548000000004</v>
      </c>
      <c r="Z137" s="9">
        <f t="shared" si="15"/>
        <v>23.161136048780492</v>
      </c>
    </row>
    <row r="138" spans="1:26" x14ac:dyDescent="0.2">
      <c r="A138" s="2" t="s">
        <v>460</v>
      </c>
      <c r="B138" s="2" t="s">
        <v>42</v>
      </c>
      <c r="C138" s="2">
        <v>44</v>
      </c>
      <c r="D138" s="2">
        <v>72</v>
      </c>
      <c r="E138" s="2">
        <v>21.6</v>
      </c>
      <c r="F138" s="2">
        <v>0.55100000000000005</v>
      </c>
      <c r="G138" s="2">
        <v>0</v>
      </c>
      <c r="H138" s="2">
        <v>0.61799999999999999</v>
      </c>
      <c r="I138" s="2">
        <v>5.3</v>
      </c>
      <c r="J138" s="2">
        <v>0.9</v>
      </c>
      <c r="K138" s="2">
        <v>0.6</v>
      </c>
      <c r="L138" s="2">
        <v>0.6</v>
      </c>
      <c r="M138" s="2">
        <v>0.8</v>
      </c>
      <c r="N138" s="2">
        <v>1.8</v>
      </c>
      <c r="O138" s="2">
        <v>6.8</v>
      </c>
      <c r="P138" s="2">
        <v>0.56299999999999994</v>
      </c>
      <c r="Q138" s="2">
        <v>14.4</v>
      </c>
      <c r="R138" s="2">
        <v>4.3</v>
      </c>
      <c r="S138" s="2">
        <v>0.2</v>
      </c>
      <c r="T138" s="2">
        <v>0.8</v>
      </c>
      <c r="U138" s="5">
        <v>10</v>
      </c>
      <c r="V138" s="51">
        <f t="shared" si="11"/>
        <v>2.5034926829268289</v>
      </c>
      <c r="W138" s="51">
        <f t="shared" si="12"/>
        <v>4.04</v>
      </c>
      <c r="X138" s="51">
        <f t="shared" si="13"/>
        <v>10.114110439024389</v>
      </c>
      <c r="Y138" s="49">
        <f t="shared" si="14"/>
        <v>36.11059199999999</v>
      </c>
      <c r="Z138" s="9">
        <f t="shared" si="15"/>
        <v>23.112351219512188</v>
      </c>
    </row>
    <row r="139" spans="1:26" x14ac:dyDescent="0.2">
      <c r="A139" s="2" t="s">
        <v>107</v>
      </c>
      <c r="B139" s="2" t="s">
        <v>26</v>
      </c>
      <c r="C139" s="2">
        <v>25</v>
      </c>
      <c r="D139" s="2">
        <v>78</v>
      </c>
      <c r="E139" s="2">
        <v>28.1</v>
      </c>
      <c r="F139" s="2">
        <v>0.45700000000000002</v>
      </c>
      <c r="G139" s="2">
        <v>0.35</v>
      </c>
      <c r="H139" s="2">
        <v>0.748</v>
      </c>
      <c r="I139" s="2">
        <v>3.3</v>
      </c>
      <c r="J139" s="2">
        <v>2.7</v>
      </c>
      <c r="K139" s="2">
        <v>0.9</v>
      </c>
      <c r="L139" s="2">
        <v>0.2</v>
      </c>
      <c r="M139" s="2">
        <v>1.9</v>
      </c>
      <c r="N139" s="2">
        <v>2.4</v>
      </c>
      <c r="O139" s="2">
        <v>14</v>
      </c>
      <c r="P139" s="2">
        <v>0.54700000000000004</v>
      </c>
      <c r="Q139" s="2">
        <v>23.9</v>
      </c>
      <c r="R139" s="2">
        <v>3.2</v>
      </c>
      <c r="S139" s="2">
        <v>-1.2</v>
      </c>
      <c r="T139" s="2">
        <v>0.5</v>
      </c>
      <c r="U139" s="5">
        <v>-7</v>
      </c>
      <c r="V139" s="51">
        <f t="shared" si="11"/>
        <v>3.3272370426829267</v>
      </c>
      <c r="W139" s="51">
        <f t="shared" si="12"/>
        <v>8.0000000000000071E-2</v>
      </c>
      <c r="X139" s="51">
        <f t="shared" si="13"/>
        <v>0.26617896341463437</v>
      </c>
      <c r="Y139" s="49">
        <f t="shared" si="14"/>
        <v>45.764160000000004</v>
      </c>
      <c r="Z139" s="9">
        <f t="shared" si="15"/>
        <v>23.015169481707318</v>
      </c>
    </row>
    <row r="140" spans="1:26" x14ac:dyDescent="0.2">
      <c r="A140" s="2" t="s">
        <v>255</v>
      </c>
      <c r="B140" s="2" t="s">
        <v>39</v>
      </c>
      <c r="C140" s="2">
        <v>27</v>
      </c>
      <c r="D140" s="2">
        <v>79</v>
      </c>
      <c r="E140" s="2">
        <v>28.4</v>
      </c>
      <c r="F140" s="2">
        <v>0.42499999999999999</v>
      </c>
      <c r="G140" s="2">
        <v>0.36899999999999999</v>
      </c>
      <c r="H140" s="2">
        <v>0.79200000000000004</v>
      </c>
      <c r="I140" s="2">
        <v>4.4000000000000004</v>
      </c>
      <c r="J140" s="2">
        <v>1.6</v>
      </c>
      <c r="K140" s="2">
        <v>1.1000000000000001</v>
      </c>
      <c r="L140" s="2">
        <v>1</v>
      </c>
      <c r="M140" s="2">
        <v>1.1000000000000001</v>
      </c>
      <c r="N140" s="2">
        <v>2.6</v>
      </c>
      <c r="O140" s="2">
        <v>9.1</v>
      </c>
      <c r="P140" s="2">
        <v>0.52200000000000002</v>
      </c>
      <c r="Q140" s="2">
        <v>15.1</v>
      </c>
      <c r="R140" s="2">
        <v>1.9</v>
      </c>
      <c r="S140" s="2">
        <v>0.2</v>
      </c>
      <c r="T140" s="2">
        <v>1.2</v>
      </c>
      <c r="U140" s="5">
        <v>-10</v>
      </c>
      <c r="V140" s="51">
        <f t="shared" si="11"/>
        <v>2.3239728658536585</v>
      </c>
      <c r="W140" s="51">
        <f t="shared" si="12"/>
        <v>-0.76</v>
      </c>
      <c r="X140" s="51">
        <f t="shared" si="13"/>
        <v>-1.7662193780487805</v>
      </c>
      <c r="Y140" s="49">
        <f t="shared" si="14"/>
        <v>47.495432000000008</v>
      </c>
      <c r="Z140" s="9">
        <f t="shared" si="15"/>
        <v>22.864606310975613</v>
      </c>
    </row>
    <row r="141" spans="1:26" x14ac:dyDescent="0.2">
      <c r="A141" s="2" t="s">
        <v>684</v>
      </c>
      <c r="B141" s="2" t="s">
        <v>25</v>
      </c>
      <c r="C141" s="2">
        <v>48</v>
      </c>
      <c r="D141" s="2">
        <v>73</v>
      </c>
      <c r="E141" s="2">
        <v>29</v>
      </c>
      <c r="F141" s="2">
        <v>0.39300000000000002</v>
      </c>
      <c r="G141" s="2">
        <v>0.35099999999999998</v>
      </c>
      <c r="H141" s="2">
        <v>0.76</v>
      </c>
      <c r="I141" s="2">
        <v>2.6</v>
      </c>
      <c r="J141" s="2">
        <v>3.9</v>
      </c>
      <c r="K141" s="2">
        <v>1.1000000000000001</v>
      </c>
      <c r="L141" s="2">
        <v>0.4</v>
      </c>
      <c r="M141" s="2">
        <v>1.6</v>
      </c>
      <c r="N141" s="2">
        <v>2.8</v>
      </c>
      <c r="O141" s="2">
        <v>9.1</v>
      </c>
      <c r="P141" s="2">
        <v>0.49399999999999999</v>
      </c>
      <c r="Q141" s="2">
        <v>17.3</v>
      </c>
      <c r="R141" s="2">
        <v>3.8</v>
      </c>
      <c r="S141" s="2">
        <v>-0.8</v>
      </c>
      <c r="T141" s="2">
        <v>0.6</v>
      </c>
      <c r="U141" s="5">
        <v>-2</v>
      </c>
      <c r="V141" s="51">
        <f t="shared" si="11"/>
        <v>4.4663536585365851</v>
      </c>
      <c r="W141" s="51">
        <f t="shared" si="12"/>
        <v>1.3599999999999999</v>
      </c>
      <c r="X141" s="51">
        <f t="shared" si="13"/>
        <v>6.0742409756097553</v>
      </c>
      <c r="Y141" s="49">
        <f t="shared" si="14"/>
        <v>39.610967999999986</v>
      </c>
      <c r="Z141" s="9">
        <f t="shared" si="15"/>
        <v>22.84260448780487</v>
      </c>
    </row>
    <row r="142" spans="1:26" x14ac:dyDescent="0.2">
      <c r="A142" s="2" t="s">
        <v>591</v>
      </c>
      <c r="B142" s="2" t="s">
        <v>41</v>
      </c>
      <c r="C142" s="2">
        <v>25</v>
      </c>
      <c r="D142" s="2">
        <v>69</v>
      </c>
      <c r="E142" s="2">
        <v>19.899999999999999</v>
      </c>
      <c r="F142" s="2">
        <v>0.501</v>
      </c>
      <c r="G142" s="2">
        <v>0</v>
      </c>
      <c r="H142" s="2">
        <v>0.81299999999999994</v>
      </c>
      <c r="I142" s="2">
        <v>5.9</v>
      </c>
      <c r="J142" s="2">
        <v>1</v>
      </c>
      <c r="K142" s="2">
        <v>0.4</v>
      </c>
      <c r="L142" s="2">
        <v>0.9</v>
      </c>
      <c r="M142" s="2">
        <v>0.9</v>
      </c>
      <c r="N142" s="2">
        <v>2</v>
      </c>
      <c r="O142" s="2">
        <v>8.4</v>
      </c>
      <c r="P142" s="2">
        <v>0.55200000000000005</v>
      </c>
      <c r="Q142" s="2">
        <v>19</v>
      </c>
      <c r="R142" s="2">
        <v>4.0999999999999996</v>
      </c>
      <c r="S142" s="2">
        <v>0</v>
      </c>
      <c r="T142" s="2">
        <v>0.7</v>
      </c>
      <c r="U142" s="5">
        <v>8</v>
      </c>
      <c r="V142" s="51">
        <f t="shared" si="11"/>
        <v>1.6570693597560977</v>
      </c>
      <c r="W142" s="51">
        <f t="shared" si="12"/>
        <v>3.52</v>
      </c>
      <c r="X142" s="51">
        <f t="shared" si="13"/>
        <v>5.8328841463414642</v>
      </c>
      <c r="Y142" s="49">
        <f t="shared" si="14"/>
        <v>39.238368000000008</v>
      </c>
      <c r="Z142" s="9">
        <f t="shared" si="15"/>
        <v>22.535626073170736</v>
      </c>
    </row>
    <row r="143" spans="1:26" x14ac:dyDescent="0.2">
      <c r="A143" s="2" t="s">
        <v>795</v>
      </c>
      <c r="B143" s="2" t="s">
        <v>21</v>
      </c>
      <c r="C143" s="2">
        <v>54</v>
      </c>
      <c r="D143" s="2">
        <v>73</v>
      </c>
      <c r="E143" s="2">
        <v>26.5</v>
      </c>
      <c r="F143" s="2">
        <v>0.442</v>
      </c>
      <c r="G143" s="2">
        <v>0.375</v>
      </c>
      <c r="H143" s="2">
        <v>0.90500000000000003</v>
      </c>
      <c r="I143" s="2">
        <v>2.8</v>
      </c>
      <c r="J143" s="2">
        <v>2</v>
      </c>
      <c r="K143" s="2">
        <v>0.7</v>
      </c>
      <c r="L143" s="2">
        <v>0.1</v>
      </c>
      <c r="M143" s="2">
        <v>1.2</v>
      </c>
      <c r="N143" s="2">
        <v>1.6</v>
      </c>
      <c r="O143" s="2">
        <v>9.6</v>
      </c>
      <c r="P143" s="2">
        <v>0.59</v>
      </c>
      <c r="Q143" s="2">
        <v>16.8</v>
      </c>
      <c r="R143" s="2">
        <v>4.0999999999999996</v>
      </c>
      <c r="S143" s="2">
        <v>0.1</v>
      </c>
      <c r="T143" s="2">
        <v>1</v>
      </c>
      <c r="U143" s="5">
        <v>2</v>
      </c>
      <c r="V143" s="51">
        <f t="shared" si="11"/>
        <v>4.4587865853658535</v>
      </c>
      <c r="W143" s="51">
        <f t="shared" si="12"/>
        <v>2.44</v>
      </c>
      <c r="X143" s="51">
        <f t="shared" si="13"/>
        <v>10.879439268292682</v>
      </c>
      <c r="Y143" s="49">
        <f t="shared" si="14"/>
        <v>33.942080000000004</v>
      </c>
      <c r="Z143" s="9">
        <f t="shared" si="15"/>
        <v>22.410759634146345</v>
      </c>
    </row>
    <row r="144" spans="1:26" x14ac:dyDescent="0.2">
      <c r="A144" s="2" t="s">
        <v>522</v>
      </c>
      <c r="B144" s="2" t="s">
        <v>47</v>
      </c>
      <c r="C144" s="2">
        <v>29</v>
      </c>
      <c r="D144" s="2">
        <v>82</v>
      </c>
      <c r="E144" s="2">
        <v>28.5</v>
      </c>
      <c r="F144" s="2">
        <v>0.44700000000000001</v>
      </c>
      <c r="G144" s="2">
        <v>0.38200000000000001</v>
      </c>
      <c r="H144" s="2">
        <v>0.82599999999999996</v>
      </c>
      <c r="I144" s="2">
        <v>3.7</v>
      </c>
      <c r="J144" s="2">
        <v>0.9</v>
      </c>
      <c r="K144" s="2">
        <v>0.7</v>
      </c>
      <c r="L144" s="2">
        <v>0.5</v>
      </c>
      <c r="M144" s="2">
        <v>1</v>
      </c>
      <c r="N144" s="2">
        <v>2.6</v>
      </c>
      <c r="O144" s="2">
        <v>9.6</v>
      </c>
      <c r="P144" s="2">
        <v>0.57399999999999995</v>
      </c>
      <c r="Q144" s="2">
        <v>14</v>
      </c>
      <c r="R144" s="2">
        <v>4.4000000000000004</v>
      </c>
      <c r="S144" s="2">
        <v>-0.1</v>
      </c>
      <c r="T144" s="2">
        <v>1.1000000000000001</v>
      </c>
      <c r="U144" s="5">
        <v>4</v>
      </c>
      <c r="V144" s="51">
        <f t="shared" si="11"/>
        <v>2.410625</v>
      </c>
      <c r="W144" s="51">
        <f t="shared" si="12"/>
        <v>3</v>
      </c>
      <c r="X144" s="51">
        <f t="shared" si="13"/>
        <v>7.2318750000000005</v>
      </c>
      <c r="Y144" s="49">
        <f t="shared" si="14"/>
        <v>37.065311999999999</v>
      </c>
      <c r="Z144" s="9">
        <f t="shared" si="15"/>
        <v>22.1485935</v>
      </c>
    </row>
    <row r="145" spans="1:26" x14ac:dyDescent="0.2">
      <c r="A145" s="2" t="s">
        <v>271</v>
      </c>
      <c r="B145" s="2" t="s">
        <v>30</v>
      </c>
      <c r="C145" s="2">
        <v>50</v>
      </c>
      <c r="D145" s="2">
        <v>80</v>
      </c>
      <c r="E145" s="2">
        <v>16.899999999999999</v>
      </c>
      <c r="F145" s="2">
        <v>0.495</v>
      </c>
      <c r="G145" s="3"/>
      <c r="H145" s="2">
        <v>0.64500000000000002</v>
      </c>
      <c r="I145" s="2">
        <v>5.2</v>
      </c>
      <c r="J145" s="2">
        <v>0.5</v>
      </c>
      <c r="K145" s="2">
        <v>0.4</v>
      </c>
      <c r="L145" s="2">
        <v>0.9</v>
      </c>
      <c r="M145" s="2">
        <v>0.8</v>
      </c>
      <c r="N145" s="2">
        <v>2.2999999999999998</v>
      </c>
      <c r="O145" s="2">
        <v>6.4</v>
      </c>
      <c r="P145" s="2">
        <v>0.51400000000000001</v>
      </c>
      <c r="Q145" s="2">
        <v>19.399999999999999</v>
      </c>
      <c r="R145" s="2">
        <v>3.5</v>
      </c>
      <c r="S145" s="2">
        <v>-0.9</v>
      </c>
      <c r="T145" s="2">
        <v>0.4</v>
      </c>
      <c r="U145" s="5">
        <v>5</v>
      </c>
      <c r="V145" s="51">
        <f t="shared" si="11"/>
        <v>3.3319105691056903</v>
      </c>
      <c r="W145" s="51">
        <f t="shared" si="12"/>
        <v>2.56</v>
      </c>
      <c r="X145" s="51">
        <f t="shared" si="13"/>
        <v>8.5296910569105666</v>
      </c>
      <c r="Y145" s="49">
        <f t="shared" si="14"/>
        <v>35.454719999999995</v>
      </c>
      <c r="Z145" s="9">
        <f t="shared" si="15"/>
        <v>21.99220552845528</v>
      </c>
    </row>
    <row r="146" spans="1:26" x14ac:dyDescent="0.2">
      <c r="A146" s="2" t="s">
        <v>565</v>
      </c>
      <c r="B146" s="2" t="s">
        <v>45</v>
      </c>
      <c r="C146" s="2">
        <v>57</v>
      </c>
      <c r="D146" s="2">
        <v>63</v>
      </c>
      <c r="E146" s="2">
        <v>27.5</v>
      </c>
      <c r="F146" s="2">
        <v>0.438</v>
      </c>
      <c r="G146" s="2">
        <v>0.34300000000000003</v>
      </c>
      <c r="H146" s="2">
        <v>0.73299999999999998</v>
      </c>
      <c r="I146" s="2">
        <v>4.5999999999999996</v>
      </c>
      <c r="J146" s="2">
        <v>2</v>
      </c>
      <c r="K146" s="2">
        <v>0.9</v>
      </c>
      <c r="L146" s="2">
        <v>0.4</v>
      </c>
      <c r="M146" s="2">
        <v>1.3</v>
      </c>
      <c r="N146" s="2">
        <v>2.9</v>
      </c>
      <c r="O146" s="2">
        <v>9.9</v>
      </c>
      <c r="P146" s="2">
        <v>0.55200000000000005</v>
      </c>
      <c r="Q146" s="2">
        <v>16.600000000000001</v>
      </c>
      <c r="R146" s="2">
        <v>3.5</v>
      </c>
      <c r="S146" s="2">
        <v>1.5</v>
      </c>
      <c r="T146" s="2">
        <v>1.5</v>
      </c>
      <c r="U146" s="5">
        <v>1</v>
      </c>
      <c r="V146" s="51">
        <f t="shared" si="11"/>
        <v>4.1648666158536587</v>
      </c>
      <c r="W146" s="51">
        <f t="shared" si="12"/>
        <v>2.2000000000000002</v>
      </c>
      <c r="X146" s="51">
        <f t="shared" si="13"/>
        <v>9.1627065548780493</v>
      </c>
      <c r="Y146" s="49">
        <f t="shared" si="14"/>
        <v>34.48569599999999</v>
      </c>
      <c r="Z146" s="9">
        <f t="shared" si="15"/>
        <v>21.82420127743902</v>
      </c>
    </row>
    <row r="147" spans="1:26" x14ac:dyDescent="0.2">
      <c r="A147" s="2" t="s">
        <v>316</v>
      </c>
      <c r="B147" s="2" t="s">
        <v>32</v>
      </c>
      <c r="C147" s="2">
        <v>15</v>
      </c>
      <c r="D147" s="2">
        <v>82</v>
      </c>
      <c r="E147" s="2">
        <v>30</v>
      </c>
      <c r="F147" s="2">
        <v>0.44</v>
      </c>
      <c r="G147" s="2">
        <v>0.41399999999999998</v>
      </c>
      <c r="H147" s="2">
        <v>0.86099999999999999</v>
      </c>
      <c r="I147" s="2">
        <v>3.8</v>
      </c>
      <c r="J147" s="2">
        <v>2.1</v>
      </c>
      <c r="K147" s="2">
        <v>1</v>
      </c>
      <c r="L147" s="2">
        <v>0.2</v>
      </c>
      <c r="M147" s="2">
        <v>1.5</v>
      </c>
      <c r="N147" s="2">
        <v>3</v>
      </c>
      <c r="O147" s="2">
        <v>12.1</v>
      </c>
      <c r="P147" s="2">
        <v>0.54100000000000004</v>
      </c>
      <c r="Q147" s="2">
        <v>19.100000000000001</v>
      </c>
      <c r="R147" s="2">
        <v>2.7</v>
      </c>
      <c r="S147" s="2">
        <v>-1.5</v>
      </c>
      <c r="T147" s="2">
        <v>0.3</v>
      </c>
      <c r="U147" s="5">
        <v>-8</v>
      </c>
      <c r="V147" s="51">
        <f t="shared" si="11"/>
        <v>1.7906249999999999</v>
      </c>
      <c r="W147" s="51">
        <f t="shared" si="12"/>
        <v>-0.39999999999999991</v>
      </c>
      <c r="X147" s="51">
        <f t="shared" si="13"/>
        <v>-0.71624999999999983</v>
      </c>
      <c r="Y147" s="49">
        <f t="shared" si="14"/>
        <v>43.808007999999994</v>
      </c>
      <c r="Z147" s="9">
        <f t="shared" si="15"/>
        <v>21.545878999999996</v>
      </c>
    </row>
    <row r="148" spans="1:26" x14ac:dyDescent="0.2">
      <c r="A148" s="2" t="s">
        <v>264</v>
      </c>
      <c r="B148" s="2" t="s">
        <v>26</v>
      </c>
      <c r="C148" s="2">
        <v>25</v>
      </c>
      <c r="D148" s="2">
        <v>80</v>
      </c>
      <c r="E148" s="2">
        <v>26.7</v>
      </c>
      <c r="F148" s="2">
        <v>0.49099999999999999</v>
      </c>
      <c r="G148" s="2">
        <v>0</v>
      </c>
      <c r="H148" s="2">
        <v>0.73</v>
      </c>
      <c r="I148" s="2">
        <v>7.5</v>
      </c>
      <c r="J148" s="2">
        <v>0.9</v>
      </c>
      <c r="K148" s="2">
        <v>0.4</v>
      </c>
      <c r="L148" s="2">
        <v>0.5</v>
      </c>
      <c r="M148" s="2">
        <v>1.8</v>
      </c>
      <c r="N148" s="2">
        <v>2.9</v>
      </c>
      <c r="O148" s="2">
        <v>12.3</v>
      </c>
      <c r="P148" s="2">
        <v>0.52300000000000002</v>
      </c>
      <c r="Q148" s="2">
        <v>23.3</v>
      </c>
      <c r="R148" s="2">
        <v>2.2000000000000002</v>
      </c>
      <c r="S148" s="2">
        <v>-3.9</v>
      </c>
      <c r="T148" s="2">
        <v>-1</v>
      </c>
      <c r="U148" s="5">
        <v>-10</v>
      </c>
      <c r="V148" s="51">
        <f t="shared" si="11"/>
        <v>3.1611280487804887</v>
      </c>
      <c r="W148" s="51">
        <f t="shared" si="12"/>
        <v>-1.52</v>
      </c>
      <c r="X148" s="51">
        <f t="shared" si="13"/>
        <v>-4.8049146341463427</v>
      </c>
      <c r="Y148" s="49">
        <f t="shared" si="14"/>
        <v>47.305280000000003</v>
      </c>
      <c r="Z148" s="9">
        <f t="shared" si="15"/>
        <v>21.25018268292683</v>
      </c>
    </row>
    <row r="149" spans="1:26" x14ac:dyDescent="0.2">
      <c r="A149" s="2" t="s">
        <v>171</v>
      </c>
      <c r="B149" s="2" t="s">
        <v>28</v>
      </c>
      <c r="C149" s="2">
        <v>37</v>
      </c>
      <c r="D149" s="2">
        <v>65</v>
      </c>
      <c r="E149" s="2">
        <v>31</v>
      </c>
      <c r="F149" s="2">
        <v>0.39500000000000002</v>
      </c>
      <c r="G149" s="2">
        <v>0.318</v>
      </c>
      <c r="H149" s="2">
        <v>0.72099999999999997</v>
      </c>
      <c r="I149" s="2">
        <v>3</v>
      </c>
      <c r="J149" s="2">
        <v>5.6</v>
      </c>
      <c r="K149" s="2">
        <v>1.2</v>
      </c>
      <c r="L149" s="2">
        <v>0.4</v>
      </c>
      <c r="M149" s="2">
        <v>2</v>
      </c>
      <c r="N149" s="2">
        <v>2.4</v>
      </c>
      <c r="O149" s="2">
        <v>9.6999999999999993</v>
      </c>
      <c r="P149" s="2">
        <v>0.47599999999999998</v>
      </c>
      <c r="Q149" s="2">
        <v>18.2</v>
      </c>
      <c r="R149" s="2">
        <v>2.2000000000000002</v>
      </c>
      <c r="S149" s="2">
        <v>-0.9</v>
      </c>
      <c r="T149" s="2">
        <v>0.5</v>
      </c>
      <c r="U149" s="5">
        <v>-8</v>
      </c>
      <c r="V149" s="51">
        <f t="shared" si="11"/>
        <v>3.4474110772357722</v>
      </c>
      <c r="W149" s="51">
        <f t="shared" si="12"/>
        <v>-0.52</v>
      </c>
      <c r="X149" s="51">
        <f t="shared" si="13"/>
        <v>-1.7926537601626016</v>
      </c>
      <c r="Y149" s="49">
        <f t="shared" si="14"/>
        <v>44.244720000000001</v>
      </c>
      <c r="Z149" s="9">
        <f t="shared" si="15"/>
        <v>21.2260331199187</v>
      </c>
    </row>
    <row r="150" spans="1:26" x14ac:dyDescent="0.2">
      <c r="A150" s="2" t="s">
        <v>659</v>
      </c>
      <c r="B150" s="2" t="s">
        <v>20</v>
      </c>
      <c r="C150" s="2">
        <v>38</v>
      </c>
      <c r="D150" s="2">
        <v>73</v>
      </c>
      <c r="E150" s="2">
        <v>19.399999999999999</v>
      </c>
      <c r="F150" s="2">
        <v>0.53900000000000003</v>
      </c>
      <c r="G150" s="2">
        <v>0</v>
      </c>
      <c r="H150" s="2">
        <v>0.64900000000000002</v>
      </c>
      <c r="I150" s="2">
        <v>4.9000000000000004</v>
      </c>
      <c r="J150" s="2">
        <v>1</v>
      </c>
      <c r="K150" s="2">
        <v>0.5</v>
      </c>
      <c r="L150" s="2">
        <v>1.2</v>
      </c>
      <c r="M150" s="2">
        <v>0.8</v>
      </c>
      <c r="N150" s="2">
        <v>2.6</v>
      </c>
      <c r="O150" s="2">
        <v>5.7</v>
      </c>
      <c r="P150" s="2">
        <v>0.56100000000000005</v>
      </c>
      <c r="Q150" s="2">
        <v>13.9</v>
      </c>
      <c r="R150" s="2">
        <v>3.6</v>
      </c>
      <c r="S150" s="2">
        <v>0.5</v>
      </c>
      <c r="T150" s="2">
        <v>0.9</v>
      </c>
      <c r="U150" s="5">
        <v>7</v>
      </c>
      <c r="V150" s="51">
        <f t="shared" si="11"/>
        <v>1.9005001016260161</v>
      </c>
      <c r="W150" s="51">
        <f t="shared" si="12"/>
        <v>3.2</v>
      </c>
      <c r="X150" s="51">
        <f t="shared" si="13"/>
        <v>6.0816003252032518</v>
      </c>
      <c r="Y150" s="49">
        <f t="shared" si="14"/>
        <v>35.850883999999994</v>
      </c>
      <c r="Z150" s="9">
        <f t="shared" si="15"/>
        <v>20.966242162601624</v>
      </c>
    </row>
    <row r="151" spans="1:26" x14ac:dyDescent="0.2">
      <c r="A151" s="2" t="s">
        <v>485</v>
      </c>
      <c r="B151" s="2" t="s">
        <v>22</v>
      </c>
      <c r="C151" s="2">
        <v>33</v>
      </c>
      <c r="D151" s="2">
        <v>80</v>
      </c>
      <c r="E151" s="2">
        <v>28.2</v>
      </c>
      <c r="F151" s="2">
        <v>0.41</v>
      </c>
      <c r="G151" s="2">
        <v>0.34100000000000003</v>
      </c>
      <c r="H151" s="2">
        <v>0.83899999999999997</v>
      </c>
      <c r="I151" s="2">
        <v>2.8</v>
      </c>
      <c r="J151" s="2">
        <v>4.0999999999999996</v>
      </c>
      <c r="K151" s="2">
        <v>0.7</v>
      </c>
      <c r="L151" s="2">
        <v>0.3</v>
      </c>
      <c r="M151" s="2">
        <v>1.7</v>
      </c>
      <c r="N151" s="2">
        <v>1.7</v>
      </c>
      <c r="O151" s="2">
        <v>9.5</v>
      </c>
      <c r="P151" s="2">
        <v>0.498</v>
      </c>
      <c r="Q151" s="2">
        <v>17.8</v>
      </c>
      <c r="R151" s="2">
        <v>2.2999999999999998</v>
      </c>
      <c r="S151" s="2">
        <v>-2.2999999999999998</v>
      </c>
      <c r="T151" s="2">
        <v>-0.2</v>
      </c>
      <c r="U151" s="5">
        <v>-8</v>
      </c>
      <c r="V151" s="51">
        <f t="shared" si="11"/>
        <v>3.3668048780487805</v>
      </c>
      <c r="W151" s="51">
        <f t="shared" si="12"/>
        <v>-0.76000000000000023</v>
      </c>
      <c r="X151" s="51">
        <f t="shared" si="13"/>
        <v>-2.5587717073170739</v>
      </c>
      <c r="Y151" s="49">
        <f t="shared" si="14"/>
        <v>44.291200000000011</v>
      </c>
      <c r="Z151" s="9">
        <f t="shared" si="15"/>
        <v>20.86621414634147</v>
      </c>
    </row>
    <row r="152" spans="1:26" x14ac:dyDescent="0.2">
      <c r="A152" s="2" t="s">
        <v>192</v>
      </c>
      <c r="B152" s="2" t="s">
        <v>44</v>
      </c>
      <c r="C152" s="2">
        <v>34</v>
      </c>
      <c r="D152" s="2">
        <v>64</v>
      </c>
      <c r="E152" s="2">
        <v>32.1</v>
      </c>
      <c r="F152" s="2">
        <v>0.436</v>
      </c>
      <c r="G152" s="2">
        <v>0.39100000000000001</v>
      </c>
      <c r="H152" s="2">
        <v>0.78500000000000003</v>
      </c>
      <c r="I152" s="2">
        <v>2.6</v>
      </c>
      <c r="J152" s="2">
        <v>3.3</v>
      </c>
      <c r="K152" s="2">
        <v>1.2</v>
      </c>
      <c r="L152" s="2">
        <v>0.2</v>
      </c>
      <c r="M152" s="2">
        <v>2.1</v>
      </c>
      <c r="N152" s="2">
        <v>1.8</v>
      </c>
      <c r="O152" s="2">
        <v>15.4</v>
      </c>
      <c r="P152" s="2">
        <v>0.54</v>
      </c>
      <c r="Q152" s="2">
        <v>23.2</v>
      </c>
      <c r="R152" s="2">
        <v>2.5</v>
      </c>
      <c r="S152" s="2">
        <v>-1.2</v>
      </c>
      <c r="T152" s="2">
        <v>0.4</v>
      </c>
      <c r="U152" s="5">
        <v>-8</v>
      </c>
      <c r="V152" s="51">
        <f t="shared" si="11"/>
        <v>4.1171512195121949</v>
      </c>
      <c r="W152" s="51">
        <f t="shared" si="12"/>
        <v>-0.43999999999999995</v>
      </c>
      <c r="X152" s="51">
        <f t="shared" si="13"/>
        <v>-1.8115465365853656</v>
      </c>
      <c r="Y152" s="49">
        <f t="shared" si="14"/>
        <v>42.716159999999988</v>
      </c>
      <c r="Z152" s="9">
        <f t="shared" si="15"/>
        <v>20.45230673170731</v>
      </c>
    </row>
    <row r="153" spans="1:26" x14ac:dyDescent="0.2">
      <c r="A153" s="2" t="s">
        <v>138</v>
      </c>
      <c r="B153" s="2" t="s">
        <v>40</v>
      </c>
      <c r="C153" s="2">
        <v>40</v>
      </c>
      <c r="D153" s="2">
        <v>81</v>
      </c>
      <c r="E153" s="2">
        <v>20.2</v>
      </c>
      <c r="F153" s="2">
        <v>0.46400000000000002</v>
      </c>
      <c r="G153" s="2">
        <v>0</v>
      </c>
      <c r="H153" s="2">
        <v>0.56699999999999995</v>
      </c>
      <c r="I153" s="2">
        <v>4.0999999999999996</v>
      </c>
      <c r="J153" s="2">
        <v>1</v>
      </c>
      <c r="K153" s="2">
        <v>0.8</v>
      </c>
      <c r="L153" s="2">
        <v>0.7</v>
      </c>
      <c r="M153" s="2">
        <v>0.5</v>
      </c>
      <c r="N153" s="2">
        <v>1.8</v>
      </c>
      <c r="O153" s="2">
        <v>6.3</v>
      </c>
      <c r="P153" s="2">
        <v>0.47399999999999998</v>
      </c>
      <c r="Q153" s="2">
        <v>15.1</v>
      </c>
      <c r="R153" s="2">
        <v>2.9</v>
      </c>
      <c r="S153" s="2">
        <v>-0.1</v>
      </c>
      <c r="T153" s="2">
        <v>0.8</v>
      </c>
      <c r="U153" s="5">
        <v>-1</v>
      </c>
      <c r="V153" s="51">
        <f t="shared" si="11"/>
        <v>2.5108353658536586</v>
      </c>
      <c r="W153" s="51">
        <f t="shared" si="12"/>
        <v>1.28</v>
      </c>
      <c r="X153" s="51">
        <f t="shared" si="13"/>
        <v>3.213869268292683</v>
      </c>
      <c r="Y153" s="49">
        <f t="shared" si="14"/>
        <v>37.60408799999999</v>
      </c>
      <c r="Z153" s="9">
        <f t="shared" si="15"/>
        <v>20.408978634146337</v>
      </c>
    </row>
    <row r="154" spans="1:26" x14ac:dyDescent="0.2">
      <c r="A154" s="2" t="s">
        <v>650</v>
      </c>
      <c r="B154" s="2" t="s">
        <v>46</v>
      </c>
      <c r="C154" s="2">
        <v>19</v>
      </c>
      <c r="D154" s="2">
        <v>80</v>
      </c>
      <c r="E154" s="2">
        <v>28.9</v>
      </c>
      <c r="F154" s="2">
        <v>0.43099999999999999</v>
      </c>
      <c r="G154" s="2">
        <v>0.32800000000000001</v>
      </c>
      <c r="H154" s="2">
        <v>0.72599999999999998</v>
      </c>
      <c r="I154" s="2">
        <v>3.8</v>
      </c>
      <c r="J154" s="2">
        <v>1.9</v>
      </c>
      <c r="K154" s="2">
        <v>0.9</v>
      </c>
      <c r="L154" s="2">
        <v>0.4</v>
      </c>
      <c r="M154" s="2">
        <v>1.3</v>
      </c>
      <c r="N154" s="2">
        <v>1.9</v>
      </c>
      <c r="O154" s="2">
        <v>10.1</v>
      </c>
      <c r="P154" s="2">
        <v>0.53</v>
      </c>
      <c r="Q154" s="2">
        <v>15.9</v>
      </c>
      <c r="R154" s="2">
        <v>1.9</v>
      </c>
      <c r="S154" s="2">
        <v>-2.5</v>
      </c>
      <c r="T154" s="2">
        <v>-0.3</v>
      </c>
      <c r="U154" s="5">
        <v>-10</v>
      </c>
      <c r="V154" s="51">
        <f t="shared" si="11"/>
        <v>1.774530487804878</v>
      </c>
      <c r="W154" s="51">
        <f t="shared" si="12"/>
        <v>-1.3599999999999999</v>
      </c>
      <c r="X154" s="51">
        <f t="shared" si="13"/>
        <v>-2.4133614634146339</v>
      </c>
      <c r="Y154" s="49">
        <f t="shared" si="14"/>
        <v>43.081599999999987</v>
      </c>
      <c r="Z154" s="9">
        <f t="shared" si="15"/>
        <v>20.334119268292678</v>
      </c>
    </row>
    <row r="155" spans="1:26" x14ac:dyDescent="0.2">
      <c r="A155" s="2" t="s">
        <v>655</v>
      </c>
      <c r="B155" s="2" t="s">
        <v>33</v>
      </c>
      <c r="C155" s="2">
        <v>49</v>
      </c>
      <c r="D155" s="2">
        <v>78</v>
      </c>
      <c r="E155" s="2">
        <v>15.6</v>
      </c>
      <c r="F155" s="2">
        <v>0.53400000000000003</v>
      </c>
      <c r="G155" s="2">
        <v>0</v>
      </c>
      <c r="H155" s="2">
        <v>0.63600000000000001</v>
      </c>
      <c r="I155" s="2">
        <v>4.7</v>
      </c>
      <c r="J155" s="2">
        <v>0.9</v>
      </c>
      <c r="K155" s="2">
        <v>0.8</v>
      </c>
      <c r="L155" s="2">
        <v>0.3</v>
      </c>
      <c r="M155" s="2">
        <v>1</v>
      </c>
      <c r="N155" s="2">
        <v>2.5</v>
      </c>
      <c r="O155" s="2">
        <v>6.4</v>
      </c>
      <c r="P155" s="2">
        <v>0.55700000000000005</v>
      </c>
      <c r="Q155" s="2">
        <v>19.600000000000001</v>
      </c>
      <c r="R155" s="2">
        <v>3.4</v>
      </c>
      <c r="S155" s="2">
        <v>0.6</v>
      </c>
      <c r="T155" s="2">
        <v>0.8</v>
      </c>
      <c r="U155" s="5">
        <v>5</v>
      </c>
      <c r="V155" s="51">
        <f t="shared" si="11"/>
        <v>2.969041463414634</v>
      </c>
      <c r="W155" s="51">
        <f t="shared" si="12"/>
        <v>2.68</v>
      </c>
      <c r="X155" s="51">
        <f t="shared" si="13"/>
        <v>7.9570311219512195</v>
      </c>
      <c r="Y155" s="49">
        <f t="shared" si="14"/>
        <v>32.306976000000006</v>
      </c>
      <c r="Z155" s="9">
        <f t="shared" si="15"/>
        <v>20.132003560975612</v>
      </c>
    </row>
    <row r="156" spans="1:26" x14ac:dyDescent="0.2">
      <c r="A156" s="2" t="s">
        <v>122</v>
      </c>
      <c r="B156" s="2" t="s">
        <v>23</v>
      </c>
      <c r="C156" s="2">
        <v>36</v>
      </c>
      <c r="D156" s="2">
        <v>62</v>
      </c>
      <c r="E156" s="2">
        <v>31.1</v>
      </c>
      <c r="F156" s="2">
        <v>0.41599999999999998</v>
      </c>
      <c r="G156" s="2">
        <v>0.34799999999999998</v>
      </c>
      <c r="H156" s="2">
        <v>0.72399999999999998</v>
      </c>
      <c r="I156" s="2">
        <v>4.7</v>
      </c>
      <c r="J156" s="2">
        <v>1.8</v>
      </c>
      <c r="K156" s="2">
        <v>0.7</v>
      </c>
      <c r="L156" s="2">
        <v>0.5</v>
      </c>
      <c r="M156" s="2">
        <v>1.3</v>
      </c>
      <c r="N156" s="2">
        <v>3.1</v>
      </c>
      <c r="O156" s="2">
        <v>13.6</v>
      </c>
      <c r="P156" s="2">
        <v>0.52600000000000002</v>
      </c>
      <c r="Q156" s="2">
        <v>19.5</v>
      </c>
      <c r="R156" s="2">
        <v>3.1</v>
      </c>
      <c r="S156" s="2">
        <v>0.2</v>
      </c>
      <c r="T156" s="2">
        <v>1.1000000000000001</v>
      </c>
      <c r="U156" s="5">
        <v>-3</v>
      </c>
      <c r="V156" s="51">
        <f t="shared" si="11"/>
        <v>3.4390152439024391</v>
      </c>
      <c r="W156" s="51">
        <f t="shared" si="12"/>
        <v>1.08</v>
      </c>
      <c r="X156" s="51">
        <f t="shared" si="13"/>
        <v>3.7141364634146345</v>
      </c>
      <c r="Y156" s="49">
        <f t="shared" si="14"/>
        <v>36.440128000000001</v>
      </c>
      <c r="Z156" s="9">
        <f t="shared" si="15"/>
        <v>20.077132231707317</v>
      </c>
    </row>
    <row r="157" spans="1:26" x14ac:dyDescent="0.2">
      <c r="A157" s="2" t="s">
        <v>205</v>
      </c>
      <c r="B157" s="2" t="s">
        <v>36</v>
      </c>
      <c r="C157" s="2">
        <v>23</v>
      </c>
      <c r="D157" s="2">
        <v>80</v>
      </c>
      <c r="E157" s="2">
        <v>24.4</v>
      </c>
      <c r="F157" s="2">
        <v>0.46400000000000002</v>
      </c>
      <c r="G157" s="2">
        <v>0.38300000000000001</v>
      </c>
      <c r="H157" s="2">
        <v>0.59399999999999997</v>
      </c>
      <c r="I157" s="2">
        <v>3.3</v>
      </c>
      <c r="J157" s="2">
        <v>1</v>
      </c>
      <c r="K157" s="2">
        <v>1.2</v>
      </c>
      <c r="L157" s="2">
        <v>0.6</v>
      </c>
      <c r="M157" s="2">
        <v>1.1000000000000001</v>
      </c>
      <c r="N157" s="2">
        <v>1.8</v>
      </c>
      <c r="O157" s="2">
        <v>7.4</v>
      </c>
      <c r="P157" s="2">
        <v>0.54200000000000004</v>
      </c>
      <c r="Q157" s="2">
        <v>14.8</v>
      </c>
      <c r="R157" s="2">
        <v>2.8</v>
      </c>
      <c r="S157" s="2">
        <v>0</v>
      </c>
      <c r="T157" s="2">
        <v>1</v>
      </c>
      <c r="U157" s="5">
        <v>-4</v>
      </c>
      <c r="V157" s="51">
        <f t="shared" si="11"/>
        <v>1.6881626016260163</v>
      </c>
      <c r="W157" s="51">
        <f t="shared" si="12"/>
        <v>0.72</v>
      </c>
      <c r="X157" s="51">
        <f t="shared" si="13"/>
        <v>1.2154770731707316</v>
      </c>
      <c r="Y157" s="49">
        <f t="shared" si="14"/>
        <v>38.306559999999998</v>
      </c>
      <c r="Z157" s="9">
        <f t="shared" si="15"/>
        <v>19.761018536585365</v>
      </c>
    </row>
    <row r="158" spans="1:26" x14ac:dyDescent="0.2">
      <c r="A158" s="2" t="s">
        <v>713</v>
      </c>
      <c r="B158" s="2" t="s">
        <v>28</v>
      </c>
      <c r="C158" s="2">
        <v>37</v>
      </c>
      <c r="D158" s="2">
        <v>65</v>
      </c>
      <c r="E158" s="2">
        <v>22.6</v>
      </c>
      <c r="F158" s="2">
        <v>0.55700000000000005</v>
      </c>
      <c r="G158" s="3"/>
      <c r="H158" s="2">
        <v>0.73899999999999999</v>
      </c>
      <c r="I158" s="2">
        <v>4.9000000000000004</v>
      </c>
      <c r="J158" s="2">
        <v>0.5</v>
      </c>
      <c r="K158" s="2">
        <v>0.4</v>
      </c>
      <c r="L158" s="2">
        <v>0.6</v>
      </c>
      <c r="M158" s="2">
        <v>1.4</v>
      </c>
      <c r="N158" s="2">
        <v>2.4</v>
      </c>
      <c r="O158" s="2">
        <v>11.9</v>
      </c>
      <c r="P158" s="2">
        <v>0.59599999999999997</v>
      </c>
      <c r="Q158" s="2">
        <v>23.4</v>
      </c>
      <c r="R158" s="2">
        <v>3.8</v>
      </c>
      <c r="S158" s="2">
        <v>-3.1</v>
      </c>
      <c r="T158" s="2">
        <v>-0.4</v>
      </c>
      <c r="U158" s="5">
        <v>2</v>
      </c>
      <c r="V158" s="51">
        <f t="shared" si="11"/>
        <v>3.2313521341463418</v>
      </c>
      <c r="W158" s="51">
        <f t="shared" si="12"/>
        <v>1.7599999999999998</v>
      </c>
      <c r="X158" s="51">
        <f t="shared" si="13"/>
        <v>5.687179756097561</v>
      </c>
      <c r="Y158" s="49">
        <f t="shared" si="14"/>
        <v>33.598240000000004</v>
      </c>
      <c r="Z158" s="9">
        <f t="shared" si="15"/>
        <v>19.642709878048784</v>
      </c>
    </row>
    <row r="159" spans="1:26" x14ac:dyDescent="0.2">
      <c r="A159" s="2" t="s">
        <v>603</v>
      </c>
      <c r="B159" s="2" t="s">
        <v>30</v>
      </c>
      <c r="C159" s="2">
        <v>50</v>
      </c>
      <c r="D159" s="2">
        <v>82</v>
      </c>
      <c r="E159" s="2">
        <v>20.8</v>
      </c>
      <c r="F159" s="2">
        <v>0.48099999999999998</v>
      </c>
      <c r="G159" s="2">
        <v>0.45900000000000002</v>
      </c>
      <c r="H159" s="2">
        <v>0.82099999999999995</v>
      </c>
      <c r="I159" s="2">
        <v>2.5</v>
      </c>
      <c r="J159" s="2">
        <v>1.6</v>
      </c>
      <c r="K159" s="2">
        <v>0.3</v>
      </c>
      <c r="L159" s="2">
        <v>0.1</v>
      </c>
      <c r="M159" s="2">
        <v>0.9</v>
      </c>
      <c r="N159" s="2">
        <v>1.2</v>
      </c>
      <c r="O159" s="2">
        <v>7.1</v>
      </c>
      <c r="P159" s="2">
        <v>0.61899999999999999</v>
      </c>
      <c r="Q159" s="2">
        <v>14.7</v>
      </c>
      <c r="R159" s="2">
        <v>3.9</v>
      </c>
      <c r="S159" s="2">
        <v>0.1</v>
      </c>
      <c r="T159" s="2">
        <v>0.9</v>
      </c>
      <c r="U159" s="5">
        <v>6</v>
      </c>
      <c r="V159" s="51">
        <f t="shared" si="11"/>
        <v>3.1849999999999996</v>
      </c>
      <c r="W159" s="51">
        <f t="shared" si="12"/>
        <v>3.12</v>
      </c>
      <c r="X159" s="51">
        <f t="shared" si="13"/>
        <v>9.9371999999999989</v>
      </c>
      <c r="Y159" s="49">
        <f t="shared" si="14"/>
        <v>29.175272000000003</v>
      </c>
      <c r="Z159" s="9">
        <f t="shared" si="15"/>
        <v>19.556236000000002</v>
      </c>
    </row>
    <row r="160" spans="1:26" x14ac:dyDescent="0.2">
      <c r="A160" s="2" t="s">
        <v>346</v>
      </c>
      <c r="B160" s="2" t="s">
        <v>36</v>
      </c>
      <c r="C160" s="2">
        <v>23</v>
      </c>
      <c r="D160" s="2">
        <v>69</v>
      </c>
      <c r="E160" s="2">
        <v>17.2</v>
      </c>
      <c r="F160" s="2">
        <v>0.501</v>
      </c>
      <c r="G160" s="2">
        <v>0</v>
      </c>
      <c r="H160" s="2">
        <v>0.68700000000000006</v>
      </c>
      <c r="I160" s="2">
        <v>5.3</v>
      </c>
      <c r="J160" s="2">
        <v>1.1000000000000001</v>
      </c>
      <c r="K160" s="2">
        <v>0.6</v>
      </c>
      <c r="L160" s="2">
        <v>1.3</v>
      </c>
      <c r="M160" s="2">
        <v>1.1000000000000001</v>
      </c>
      <c r="N160" s="2">
        <v>2.4</v>
      </c>
      <c r="O160" s="2">
        <v>6.2</v>
      </c>
      <c r="P160" s="2">
        <v>0.52600000000000002</v>
      </c>
      <c r="Q160" s="2">
        <v>18.600000000000001</v>
      </c>
      <c r="R160" s="2">
        <v>2.5</v>
      </c>
      <c r="S160" s="2">
        <v>0.5</v>
      </c>
      <c r="T160" s="2">
        <v>0.7</v>
      </c>
      <c r="U160" s="5">
        <v>1</v>
      </c>
      <c r="V160" s="51">
        <f t="shared" si="11"/>
        <v>1.2899213414634148</v>
      </c>
      <c r="W160" s="51">
        <f t="shared" si="12"/>
        <v>1.48</v>
      </c>
      <c r="X160" s="51">
        <f t="shared" si="13"/>
        <v>1.9090835853658539</v>
      </c>
      <c r="Y160" s="49">
        <f t="shared" si="14"/>
        <v>37.180512</v>
      </c>
      <c r="Z160" s="9">
        <f t="shared" si="15"/>
        <v>19.544797792682928</v>
      </c>
    </row>
    <row r="161" spans="1:26" x14ac:dyDescent="0.2">
      <c r="A161" s="2" t="s">
        <v>70</v>
      </c>
      <c r="B161" s="2" t="s">
        <v>43</v>
      </c>
      <c r="C161" s="2">
        <v>51</v>
      </c>
      <c r="D161" s="2">
        <v>78</v>
      </c>
      <c r="E161" s="2">
        <v>28.3</v>
      </c>
      <c r="F161" s="2">
        <v>0.39900000000000002</v>
      </c>
      <c r="G161" s="2">
        <v>0.34699999999999998</v>
      </c>
      <c r="H161" s="2">
        <v>0.71799999999999997</v>
      </c>
      <c r="I161" s="2">
        <v>4</v>
      </c>
      <c r="J161" s="2">
        <v>1.5</v>
      </c>
      <c r="K161" s="2">
        <v>0.8</v>
      </c>
      <c r="L161" s="2">
        <v>0.3</v>
      </c>
      <c r="M161" s="2">
        <v>1.1000000000000001</v>
      </c>
      <c r="N161" s="2">
        <v>2</v>
      </c>
      <c r="O161" s="2">
        <v>9.5</v>
      </c>
      <c r="P161" s="2">
        <v>0.48599999999999999</v>
      </c>
      <c r="Q161" s="2">
        <v>16.8</v>
      </c>
      <c r="R161" s="2">
        <v>3.2</v>
      </c>
      <c r="S161" s="2">
        <v>-1.4</v>
      </c>
      <c r="T161" s="2">
        <v>0.3</v>
      </c>
      <c r="U161" s="5">
        <v>-5</v>
      </c>
      <c r="V161" s="51">
        <f t="shared" si="11"/>
        <v>4.8051329268292697</v>
      </c>
      <c r="W161" s="51">
        <f t="shared" si="12"/>
        <v>0.40000000000000036</v>
      </c>
      <c r="X161" s="51">
        <f t="shared" si="13"/>
        <v>1.9220531707317097</v>
      </c>
      <c r="Y161" s="49">
        <f t="shared" si="14"/>
        <v>37.025040000000004</v>
      </c>
      <c r="Z161" s="9">
        <f t="shared" si="15"/>
        <v>19.473546585365856</v>
      </c>
    </row>
    <row r="162" spans="1:26" x14ac:dyDescent="0.2">
      <c r="A162" s="2" t="s">
        <v>543</v>
      </c>
      <c r="B162" s="2" t="s">
        <v>26</v>
      </c>
      <c r="C162" s="2">
        <v>25</v>
      </c>
      <c r="D162" s="2">
        <v>66</v>
      </c>
      <c r="E162" s="2">
        <v>25.4</v>
      </c>
      <c r="F162" s="2">
        <v>0.439</v>
      </c>
      <c r="G162" s="2">
        <v>0.35899999999999999</v>
      </c>
      <c r="H162" s="2">
        <v>0.78100000000000003</v>
      </c>
      <c r="I162" s="2">
        <v>5.0999999999999996</v>
      </c>
      <c r="J162" s="2">
        <v>1.2</v>
      </c>
      <c r="K162" s="2">
        <v>0.8</v>
      </c>
      <c r="L162" s="2">
        <v>0.5</v>
      </c>
      <c r="M162" s="2">
        <v>0.8</v>
      </c>
      <c r="N162" s="2">
        <v>2.2999999999999998</v>
      </c>
      <c r="O162" s="2">
        <v>9.1</v>
      </c>
      <c r="P162" s="2">
        <v>0.54</v>
      </c>
      <c r="Q162" s="2">
        <v>16.7</v>
      </c>
      <c r="R162" s="2">
        <v>2.9</v>
      </c>
      <c r="S162" s="2">
        <v>0.2</v>
      </c>
      <c r="T162" s="2">
        <v>0.9</v>
      </c>
      <c r="U162" s="5">
        <v>0</v>
      </c>
      <c r="V162" s="51">
        <f t="shared" si="11"/>
        <v>1.7781935975609755</v>
      </c>
      <c r="W162" s="51">
        <f t="shared" si="12"/>
        <v>1.52</v>
      </c>
      <c r="X162" s="51">
        <f t="shared" si="13"/>
        <v>2.7028542682926826</v>
      </c>
      <c r="Y162" s="49">
        <f t="shared" si="14"/>
        <v>35.993760000000002</v>
      </c>
      <c r="Z162" s="9">
        <f t="shared" si="15"/>
        <v>19.348307134146342</v>
      </c>
    </row>
    <row r="163" spans="1:26" x14ac:dyDescent="0.2">
      <c r="A163" s="2" t="s">
        <v>275</v>
      </c>
      <c r="B163" s="2" t="s">
        <v>18</v>
      </c>
      <c r="C163" s="2">
        <v>59</v>
      </c>
      <c r="D163" s="2">
        <v>78</v>
      </c>
      <c r="E163" s="2">
        <v>19.7</v>
      </c>
      <c r="F163" s="2">
        <v>0.432</v>
      </c>
      <c r="G163" s="2">
        <v>0.35599999999999998</v>
      </c>
      <c r="H163" s="2">
        <v>0.79700000000000004</v>
      </c>
      <c r="I163" s="2">
        <v>2.4</v>
      </c>
      <c r="J163" s="2">
        <v>1.5</v>
      </c>
      <c r="K163" s="2">
        <v>0.7</v>
      </c>
      <c r="L163" s="2">
        <v>0.3</v>
      </c>
      <c r="M163" s="2">
        <v>0.8</v>
      </c>
      <c r="N163" s="2">
        <v>1.8</v>
      </c>
      <c r="O163" s="2">
        <v>8.5</v>
      </c>
      <c r="P163" s="2">
        <v>0.52200000000000002</v>
      </c>
      <c r="Q163" s="2">
        <v>20.100000000000001</v>
      </c>
      <c r="R163" s="2">
        <v>3.3</v>
      </c>
      <c r="S163" s="2">
        <v>-1.2</v>
      </c>
      <c r="T163" s="2">
        <v>0.3</v>
      </c>
      <c r="U163" s="5">
        <v>1</v>
      </c>
      <c r="V163" s="51">
        <f t="shared" si="11"/>
        <v>4.6297102134146337</v>
      </c>
      <c r="W163" s="51">
        <f t="shared" si="12"/>
        <v>1.64</v>
      </c>
      <c r="X163" s="51">
        <f t="shared" si="13"/>
        <v>7.5927247499999986</v>
      </c>
      <c r="Y163" s="49">
        <f t="shared" si="14"/>
        <v>31.097039999999996</v>
      </c>
      <c r="Z163" s="9">
        <f t="shared" si="15"/>
        <v>19.344882374999997</v>
      </c>
    </row>
    <row r="164" spans="1:26" x14ac:dyDescent="0.2">
      <c r="A164" s="2" t="s">
        <v>229</v>
      </c>
      <c r="B164" s="2" t="s">
        <v>20</v>
      </c>
      <c r="C164" s="2">
        <v>38</v>
      </c>
      <c r="D164" s="2">
        <v>29</v>
      </c>
      <c r="E164" s="2">
        <v>33</v>
      </c>
      <c r="F164" s="2">
        <v>0.56699999999999995</v>
      </c>
      <c r="G164" s="2">
        <v>0.36399999999999999</v>
      </c>
      <c r="H164" s="2">
        <v>0.68200000000000005</v>
      </c>
      <c r="I164" s="2">
        <v>8.4</v>
      </c>
      <c r="J164" s="2">
        <v>2.6</v>
      </c>
      <c r="K164" s="2">
        <v>0.9</v>
      </c>
      <c r="L164" s="2">
        <v>1.5</v>
      </c>
      <c r="M164" s="2">
        <v>2.2000000000000002</v>
      </c>
      <c r="N164" s="2">
        <v>1.9</v>
      </c>
      <c r="O164" s="2">
        <v>18.600000000000001</v>
      </c>
      <c r="P164" s="2">
        <v>0.58799999999999997</v>
      </c>
      <c r="Q164" s="2">
        <v>24.7</v>
      </c>
      <c r="R164" s="2">
        <v>2.8</v>
      </c>
      <c r="S164" s="2">
        <v>2.8</v>
      </c>
      <c r="T164" s="2">
        <v>1.1000000000000001</v>
      </c>
      <c r="U164" s="5">
        <v>5</v>
      </c>
      <c r="V164" s="51">
        <f t="shared" si="11"/>
        <v>2.2821143292682926</v>
      </c>
      <c r="W164" s="51">
        <f t="shared" si="12"/>
        <v>2.56</v>
      </c>
      <c r="X164" s="51">
        <f t="shared" si="13"/>
        <v>5.8422126829268288</v>
      </c>
      <c r="Y164" s="49">
        <f t="shared" si="14"/>
        <v>32.499487999999999</v>
      </c>
      <c r="Z164" s="9">
        <f t="shared" si="15"/>
        <v>19.170850341463414</v>
      </c>
    </row>
    <row r="165" spans="1:26" x14ac:dyDescent="0.2">
      <c r="A165" s="2" t="s">
        <v>694</v>
      </c>
      <c r="B165" s="2" t="s">
        <v>39</v>
      </c>
      <c r="C165" s="2">
        <v>27</v>
      </c>
      <c r="D165" s="2">
        <v>54</v>
      </c>
      <c r="E165" s="2">
        <v>29</v>
      </c>
      <c r="F165" s="2">
        <v>0.40600000000000003</v>
      </c>
      <c r="G165" s="2">
        <v>0.39900000000000002</v>
      </c>
      <c r="H165" s="2">
        <v>0.52800000000000002</v>
      </c>
      <c r="I165" s="2">
        <v>2.9</v>
      </c>
      <c r="J165" s="2">
        <v>8.8000000000000007</v>
      </c>
      <c r="K165" s="2">
        <v>0.9</v>
      </c>
      <c r="L165" s="2">
        <v>0.1</v>
      </c>
      <c r="M165" s="2">
        <v>2.8</v>
      </c>
      <c r="N165" s="2">
        <v>1.4</v>
      </c>
      <c r="O165" s="2">
        <v>8</v>
      </c>
      <c r="P165" s="2">
        <v>0.49399999999999999</v>
      </c>
      <c r="Q165" s="2">
        <v>16.3</v>
      </c>
      <c r="R165" s="2">
        <v>0.9</v>
      </c>
      <c r="S165" s="2">
        <v>-4.5</v>
      </c>
      <c r="T165" s="2">
        <v>-1</v>
      </c>
      <c r="U165" s="5">
        <v>-12</v>
      </c>
      <c r="V165" s="51">
        <f t="shared" si="11"/>
        <v>1.7510076219512198</v>
      </c>
      <c r="W165" s="51">
        <f t="shared" si="12"/>
        <v>-2.4400000000000004</v>
      </c>
      <c r="X165" s="51">
        <f t="shared" si="13"/>
        <v>-4.272458597560977</v>
      </c>
      <c r="Y165" s="49">
        <f t="shared" si="14"/>
        <v>41.973120000000009</v>
      </c>
      <c r="Z165" s="9">
        <f t="shared" si="15"/>
        <v>18.850330701219516</v>
      </c>
    </row>
    <row r="166" spans="1:26" x14ac:dyDescent="0.2">
      <c r="A166" s="2" t="s">
        <v>106</v>
      </c>
      <c r="B166" s="2" t="s">
        <v>26</v>
      </c>
      <c r="C166" s="2">
        <v>25</v>
      </c>
      <c r="D166" s="2">
        <v>70</v>
      </c>
      <c r="E166" s="2">
        <v>32.299999999999997</v>
      </c>
      <c r="F166" s="2">
        <v>0.38</v>
      </c>
      <c r="G166" s="2">
        <v>0.33</v>
      </c>
      <c r="H166" s="2">
        <v>0.90300000000000002</v>
      </c>
      <c r="I166" s="2">
        <v>3</v>
      </c>
      <c r="J166" s="2">
        <v>5.7</v>
      </c>
      <c r="K166" s="2">
        <v>0.6</v>
      </c>
      <c r="L166" s="2">
        <v>0.1</v>
      </c>
      <c r="M166" s="2">
        <v>1.9</v>
      </c>
      <c r="N166" s="2">
        <v>2.1</v>
      </c>
      <c r="O166" s="2">
        <v>12.8</v>
      </c>
      <c r="P166" s="2">
        <v>0.47299999999999998</v>
      </c>
      <c r="Q166" s="2">
        <v>21.8</v>
      </c>
      <c r="R166" s="2">
        <v>0.9</v>
      </c>
      <c r="S166" s="2">
        <v>-2.5</v>
      </c>
      <c r="T166" s="2">
        <v>-0.3</v>
      </c>
      <c r="U166" s="5">
        <v>-14</v>
      </c>
      <c r="V166" s="51">
        <f t="shared" si="11"/>
        <v>3.1307037601626018</v>
      </c>
      <c r="W166" s="51">
        <f t="shared" si="12"/>
        <v>-2.56</v>
      </c>
      <c r="X166" s="51">
        <f t="shared" si="13"/>
        <v>-8.01460162601626</v>
      </c>
      <c r="Y166" s="49">
        <f t="shared" si="14"/>
        <v>45.652320000000003</v>
      </c>
      <c r="Z166" s="9">
        <f t="shared" si="15"/>
        <v>18.818859186991872</v>
      </c>
    </row>
    <row r="167" spans="1:26" x14ac:dyDescent="0.2">
      <c r="A167" s="2" t="s">
        <v>58</v>
      </c>
      <c r="B167" s="2" t="s">
        <v>32</v>
      </c>
      <c r="C167" s="2">
        <v>15</v>
      </c>
      <c r="D167" s="2">
        <v>77</v>
      </c>
      <c r="E167" s="2">
        <v>24.6</v>
      </c>
      <c r="F167" s="2">
        <v>0.41399999999999998</v>
      </c>
      <c r="G167" s="2">
        <v>0.34699999999999998</v>
      </c>
      <c r="H167" s="2">
        <v>0.68300000000000005</v>
      </c>
      <c r="I167" s="2">
        <v>4.4000000000000004</v>
      </c>
      <c r="J167" s="2">
        <v>1.9</v>
      </c>
      <c r="K167" s="2">
        <v>0.8</v>
      </c>
      <c r="L167" s="2">
        <v>0.8</v>
      </c>
      <c r="M167" s="2">
        <v>1.6</v>
      </c>
      <c r="N167" s="2">
        <v>2.2000000000000002</v>
      </c>
      <c r="O167" s="2">
        <v>6.8</v>
      </c>
      <c r="P167" s="2">
        <v>0.51800000000000002</v>
      </c>
      <c r="Q167" s="2">
        <v>15</v>
      </c>
      <c r="R167" s="2">
        <v>1.2</v>
      </c>
      <c r="S167" s="2">
        <v>-1.8</v>
      </c>
      <c r="T167" s="2">
        <v>0.1</v>
      </c>
      <c r="U167" s="5">
        <v>-11</v>
      </c>
      <c r="V167" s="51">
        <f t="shared" si="11"/>
        <v>1.0828125000000002</v>
      </c>
      <c r="W167" s="51">
        <f t="shared" si="12"/>
        <v>-1.6800000000000002</v>
      </c>
      <c r="X167" s="51">
        <f t="shared" si="13"/>
        <v>-1.8191250000000005</v>
      </c>
      <c r="Y167" s="49">
        <f t="shared" si="14"/>
        <v>38.969391999999999</v>
      </c>
      <c r="Z167" s="9">
        <f t="shared" si="15"/>
        <v>18.5751335</v>
      </c>
    </row>
    <row r="168" spans="1:26" x14ac:dyDescent="0.2">
      <c r="A168" s="2" t="s">
        <v>714</v>
      </c>
      <c r="B168" s="2" t="s">
        <v>38</v>
      </c>
      <c r="C168" s="2">
        <v>28</v>
      </c>
      <c r="D168" s="2">
        <v>82</v>
      </c>
      <c r="E168" s="2">
        <v>24.5</v>
      </c>
      <c r="F168" s="2">
        <v>0.50600000000000001</v>
      </c>
      <c r="G168" s="3"/>
      <c r="H168" s="2">
        <v>0.57899999999999996</v>
      </c>
      <c r="I168" s="2">
        <v>6.4</v>
      </c>
      <c r="J168" s="2">
        <v>0.6</v>
      </c>
      <c r="K168" s="2">
        <v>0.4</v>
      </c>
      <c r="L168" s="2">
        <v>0.7</v>
      </c>
      <c r="M168" s="2">
        <v>1.2</v>
      </c>
      <c r="N168" s="2">
        <v>3.1</v>
      </c>
      <c r="O168" s="2">
        <v>7.1</v>
      </c>
      <c r="P168" s="2">
        <v>0.52300000000000002</v>
      </c>
      <c r="Q168" s="2">
        <v>14.4</v>
      </c>
      <c r="R168" s="2">
        <v>2.7</v>
      </c>
      <c r="S168" s="2">
        <v>-2.5</v>
      </c>
      <c r="T168" s="2">
        <v>-0.3</v>
      </c>
      <c r="U168" s="5">
        <v>-5</v>
      </c>
      <c r="V168" s="51">
        <f t="shared" si="11"/>
        <v>2.0579999999999998</v>
      </c>
      <c r="W168" s="51">
        <f t="shared" si="12"/>
        <v>-3.9999999999999925E-2</v>
      </c>
      <c r="X168" s="51">
        <f t="shared" si="13"/>
        <v>-8.2319999999999838E-2</v>
      </c>
      <c r="Y168" s="49">
        <f t="shared" si="14"/>
        <v>37.042023999999998</v>
      </c>
      <c r="Z168" s="9">
        <f t="shared" si="15"/>
        <v>18.479851999999998</v>
      </c>
    </row>
    <row r="169" spans="1:26" x14ac:dyDescent="0.2">
      <c r="A169" s="2" t="s">
        <v>252</v>
      </c>
      <c r="B169" s="2" t="s">
        <v>30</v>
      </c>
      <c r="C169" s="2">
        <v>50</v>
      </c>
      <c r="D169" s="2">
        <v>52</v>
      </c>
      <c r="E169" s="2">
        <v>18.399999999999999</v>
      </c>
      <c r="F169" s="2">
        <v>0.46400000000000002</v>
      </c>
      <c r="G169" s="2">
        <v>0.253</v>
      </c>
      <c r="H169" s="2">
        <v>0.84399999999999997</v>
      </c>
      <c r="I169" s="2">
        <v>3.2</v>
      </c>
      <c r="J169" s="2">
        <v>2.1</v>
      </c>
      <c r="K169" s="2">
        <v>0.8</v>
      </c>
      <c r="L169" s="2">
        <v>1.1000000000000001</v>
      </c>
      <c r="M169" s="2">
        <v>1.3</v>
      </c>
      <c r="N169" s="2">
        <v>2</v>
      </c>
      <c r="O169" s="2">
        <v>7.4</v>
      </c>
      <c r="P169" s="2">
        <v>0.55200000000000005</v>
      </c>
      <c r="Q169" s="2">
        <v>20</v>
      </c>
      <c r="R169" s="2">
        <v>3</v>
      </c>
      <c r="S169" s="2">
        <v>4.5</v>
      </c>
      <c r="T169" s="2">
        <v>1.6</v>
      </c>
      <c r="U169" s="5">
        <v>9</v>
      </c>
      <c r="V169" s="51">
        <f t="shared" si="11"/>
        <v>2.4308943089430892</v>
      </c>
      <c r="W169" s="51">
        <f t="shared" si="12"/>
        <v>3.6400000000000006</v>
      </c>
      <c r="X169" s="51">
        <f t="shared" si="13"/>
        <v>8.8484552845528466</v>
      </c>
      <c r="Y169" s="49">
        <f t="shared" si="14"/>
        <v>28.027583999999997</v>
      </c>
      <c r="Z169" s="9">
        <f t="shared" si="15"/>
        <v>18.438019642276423</v>
      </c>
    </row>
    <row r="170" spans="1:26" x14ac:dyDescent="0.2">
      <c r="A170" s="2" t="s">
        <v>488</v>
      </c>
      <c r="B170" s="2" t="s">
        <v>26</v>
      </c>
      <c r="C170" s="2">
        <v>25</v>
      </c>
      <c r="D170" s="2">
        <v>82</v>
      </c>
      <c r="E170" s="2">
        <v>27</v>
      </c>
      <c r="F170" s="2">
        <v>0.45</v>
      </c>
      <c r="G170" s="2">
        <v>0.40899999999999997</v>
      </c>
      <c r="H170" s="2">
        <v>0.74099999999999999</v>
      </c>
      <c r="I170" s="2">
        <v>2.7</v>
      </c>
      <c r="J170" s="2">
        <v>1.6</v>
      </c>
      <c r="K170" s="2">
        <v>0.7</v>
      </c>
      <c r="L170" s="2">
        <v>0.2</v>
      </c>
      <c r="M170" s="2">
        <v>1.1000000000000001</v>
      </c>
      <c r="N170" s="2">
        <v>2</v>
      </c>
      <c r="O170" s="2">
        <v>10.1</v>
      </c>
      <c r="P170" s="2">
        <v>0.57299999999999995</v>
      </c>
      <c r="Q170" s="2">
        <v>16.899999999999999</v>
      </c>
      <c r="R170" s="2">
        <v>2.7</v>
      </c>
      <c r="S170" s="2">
        <v>-1.4</v>
      </c>
      <c r="T170" s="2">
        <v>0.3</v>
      </c>
      <c r="U170" s="5">
        <v>-5</v>
      </c>
      <c r="V170" s="51">
        <f t="shared" si="11"/>
        <v>2.3765624999999999</v>
      </c>
      <c r="W170" s="51">
        <f t="shared" si="12"/>
        <v>0.20000000000000018</v>
      </c>
      <c r="X170" s="51">
        <f t="shared" si="13"/>
        <v>0.47531250000000042</v>
      </c>
      <c r="Y170" s="49">
        <f t="shared" si="14"/>
        <v>36.169544000000002</v>
      </c>
      <c r="Z170" s="9">
        <f t="shared" si="15"/>
        <v>18.322428250000002</v>
      </c>
    </row>
    <row r="171" spans="1:26" x14ac:dyDescent="0.2">
      <c r="A171" s="2" t="s">
        <v>453</v>
      </c>
      <c r="B171" s="2" t="s">
        <v>30</v>
      </c>
      <c r="C171" s="2">
        <v>50</v>
      </c>
      <c r="D171" s="2">
        <v>55</v>
      </c>
      <c r="E171" s="2">
        <v>23.2</v>
      </c>
      <c r="F171" s="2">
        <v>0.49399999999999999</v>
      </c>
      <c r="G171" s="2">
        <v>0.23400000000000001</v>
      </c>
      <c r="H171" s="2">
        <v>0.628</v>
      </c>
      <c r="I171" s="2">
        <v>3.8</v>
      </c>
      <c r="J171" s="2">
        <v>1.7</v>
      </c>
      <c r="K171" s="2">
        <v>1.6</v>
      </c>
      <c r="L171" s="2">
        <v>0.3</v>
      </c>
      <c r="M171" s="2">
        <v>1.6</v>
      </c>
      <c r="N171" s="2">
        <v>2.2000000000000002</v>
      </c>
      <c r="O171" s="2">
        <v>9</v>
      </c>
      <c r="P171" s="2">
        <v>0.53100000000000003</v>
      </c>
      <c r="Q171" s="2">
        <v>20.100000000000001</v>
      </c>
      <c r="R171" s="2">
        <v>2.7</v>
      </c>
      <c r="S171" s="2">
        <v>2.2999999999999998</v>
      </c>
      <c r="T171" s="2">
        <v>1.4</v>
      </c>
      <c r="U171" s="5">
        <v>1</v>
      </c>
      <c r="V171" s="51">
        <f t="shared" si="11"/>
        <v>3.2580792682926822</v>
      </c>
      <c r="W171" s="51">
        <f t="shared" si="12"/>
        <v>1.84</v>
      </c>
      <c r="X171" s="51">
        <f t="shared" si="13"/>
        <v>5.9948658536585357</v>
      </c>
      <c r="Y171" s="49">
        <f t="shared" si="14"/>
        <v>30.335799999999995</v>
      </c>
      <c r="Z171" s="9">
        <f t="shared" si="15"/>
        <v>18.165332926829265</v>
      </c>
    </row>
    <row r="172" spans="1:26" x14ac:dyDescent="0.2">
      <c r="A172" s="2" t="s">
        <v>392</v>
      </c>
      <c r="B172" s="2" t="s">
        <v>18</v>
      </c>
      <c r="C172" s="2">
        <v>59</v>
      </c>
      <c r="D172" s="2">
        <v>61</v>
      </c>
      <c r="E172" s="2">
        <v>26</v>
      </c>
      <c r="F172" s="2">
        <v>0.41499999999999998</v>
      </c>
      <c r="G172" s="2">
        <v>0.316</v>
      </c>
      <c r="H172" s="2">
        <v>0.76800000000000002</v>
      </c>
      <c r="I172" s="2">
        <v>3.6</v>
      </c>
      <c r="J172" s="2">
        <v>1.5</v>
      </c>
      <c r="K172" s="2">
        <v>1.3</v>
      </c>
      <c r="L172" s="2">
        <v>0.3</v>
      </c>
      <c r="M172" s="2">
        <v>0.9</v>
      </c>
      <c r="N172" s="2">
        <v>1.5</v>
      </c>
      <c r="O172" s="2">
        <v>6.3</v>
      </c>
      <c r="P172" s="2">
        <v>0.51700000000000002</v>
      </c>
      <c r="Q172" s="2">
        <v>11.9</v>
      </c>
      <c r="R172" s="2">
        <v>3</v>
      </c>
      <c r="S172" s="2">
        <v>0.8</v>
      </c>
      <c r="T172" s="2">
        <v>1.1000000000000001</v>
      </c>
      <c r="U172" s="5">
        <v>2</v>
      </c>
      <c r="V172" s="51">
        <f t="shared" si="11"/>
        <v>2.8290919715447154</v>
      </c>
      <c r="W172" s="51">
        <f t="shared" si="12"/>
        <v>2.04</v>
      </c>
      <c r="X172" s="51">
        <f t="shared" si="13"/>
        <v>5.7713476219512199</v>
      </c>
      <c r="Y172" s="49">
        <f t="shared" si="14"/>
        <v>29.834124000000003</v>
      </c>
      <c r="Z172" s="9">
        <f t="shared" si="15"/>
        <v>17.802735810975612</v>
      </c>
    </row>
    <row r="173" spans="1:26" x14ac:dyDescent="0.2">
      <c r="A173" s="2" t="s">
        <v>551</v>
      </c>
      <c r="B173" s="2" t="s">
        <v>39</v>
      </c>
      <c r="C173" s="2">
        <v>27</v>
      </c>
      <c r="D173" s="2">
        <v>64</v>
      </c>
      <c r="E173" s="2">
        <v>28.3</v>
      </c>
      <c r="F173" s="2">
        <v>0.435</v>
      </c>
      <c r="G173" s="2">
        <v>0.38600000000000001</v>
      </c>
      <c r="H173" s="2">
        <v>0.82499999999999996</v>
      </c>
      <c r="I173" s="2">
        <v>2.6</v>
      </c>
      <c r="J173" s="2">
        <v>1.5</v>
      </c>
      <c r="K173" s="2">
        <v>0.7</v>
      </c>
      <c r="L173" s="2">
        <v>0.2</v>
      </c>
      <c r="M173" s="2">
        <v>1.5</v>
      </c>
      <c r="N173" s="2">
        <v>2.4</v>
      </c>
      <c r="O173" s="2">
        <v>17.899999999999999</v>
      </c>
      <c r="P173" s="2">
        <v>0.56399999999999995</v>
      </c>
      <c r="Q173" s="2">
        <v>26.8</v>
      </c>
      <c r="R173" s="2">
        <v>2.5</v>
      </c>
      <c r="S173" s="2">
        <v>-1.9</v>
      </c>
      <c r="T173" s="2">
        <v>0</v>
      </c>
      <c r="U173" s="5">
        <v>-7</v>
      </c>
      <c r="V173" s="51">
        <f t="shared" si="11"/>
        <v>3.329736585365854</v>
      </c>
      <c r="W173" s="51">
        <f t="shared" si="12"/>
        <v>-0.40000000000000013</v>
      </c>
      <c r="X173" s="51">
        <f t="shared" si="13"/>
        <v>-1.331894634146342</v>
      </c>
      <c r="Y173" s="49">
        <f t="shared" si="14"/>
        <v>36.519935999999994</v>
      </c>
      <c r="Z173" s="9">
        <f t="shared" si="15"/>
        <v>17.594020682926825</v>
      </c>
    </row>
    <row r="174" spans="1:26" x14ac:dyDescent="0.2">
      <c r="A174" s="2" t="s">
        <v>351</v>
      </c>
      <c r="B174" s="2" t="s">
        <v>41</v>
      </c>
      <c r="C174" s="2">
        <v>25</v>
      </c>
      <c r="D174" s="2">
        <v>70</v>
      </c>
      <c r="E174" s="2">
        <v>20</v>
      </c>
      <c r="F174" s="2">
        <v>0.46600000000000003</v>
      </c>
      <c r="G174" s="2">
        <v>0.35099999999999998</v>
      </c>
      <c r="H174" s="2">
        <v>0.81100000000000005</v>
      </c>
      <c r="I174" s="2">
        <v>5.2</v>
      </c>
      <c r="J174" s="2">
        <v>1.6</v>
      </c>
      <c r="K174" s="2">
        <v>0.5</v>
      </c>
      <c r="L174" s="2">
        <v>0.4</v>
      </c>
      <c r="M174" s="2">
        <v>1.5</v>
      </c>
      <c r="N174" s="2">
        <v>3.2</v>
      </c>
      <c r="O174" s="2">
        <v>8.6999999999999993</v>
      </c>
      <c r="P174" s="2">
        <v>0.54600000000000004</v>
      </c>
      <c r="Q174" s="2">
        <v>21</v>
      </c>
      <c r="R174" s="2">
        <v>2.9</v>
      </c>
      <c r="S174" s="2">
        <v>0.5</v>
      </c>
      <c r="T174" s="2">
        <v>0.9</v>
      </c>
      <c r="U174" s="5">
        <v>0</v>
      </c>
      <c r="V174" s="51">
        <f t="shared" si="11"/>
        <v>1.8673780487804876</v>
      </c>
      <c r="W174" s="51">
        <f t="shared" si="12"/>
        <v>1.52</v>
      </c>
      <c r="X174" s="51">
        <f t="shared" si="13"/>
        <v>2.8384146341463414</v>
      </c>
      <c r="Y174" s="49">
        <f t="shared" si="14"/>
        <v>31.89256</v>
      </c>
      <c r="Z174" s="9">
        <f t="shared" si="15"/>
        <v>17.365487317073171</v>
      </c>
    </row>
    <row r="175" spans="1:26" x14ac:dyDescent="0.2">
      <c r="A175" s="2" t="s">
        <v>542</v>
      </c>
      <c r="B175" s="2" t="s">
        <v>20</v>
      </c>
      <c r="C175" s="2">
        <v>38</v>
      </c>
      <c r="D175" s="2">
        <v>60</v>
      </c>
      <c r="E175" s="2">
        <v>24.1</v>
      </c>
      <c r="F175" s="2">
        <v>0.4</v>
      </c>
      <c r="G175" s="2">
        <v>0.34200000000000003</v>
      </c>
      <c r="H175" s="2">
        <v>0.84899999999999998</v>
      </c>
      <c r="I175" s="2">
        <v>2.1</v>
      </c>
      <c r="J175" s="2">
        <v>3.5</v>
      </c>
      <c r="K175" s="2">
        <v>0.8</v>
      </c>
      <c r="L175" s="2">
        <v>0.1</v>
      </c>
      <c r="M175" s="2">
        <v>1.5</v>
      </c>
      <c r="N175" s="2">
        <v>1.1000000000000001</v>
      </c>
      <c r="O175" s="2">
        <v>10.4</v>
      </c>
      <c r="P175" s="2">
        <v>0.54700000000000004</v>
      </c>
      <c r="Q175" s="2">
        <v>20.9</v>
      </c>
      <c r="R175" s="2">
        <v>2.6</v>
      </c>
      <c r="S175" s="2">
        <v>-1.8</v>
      </c>
      <c r="T175" s="2">
        <v>0.1</v>
      </c>
      <c r="U175" s="5">
        <v>-2</v>
      </c>
      <c r="V175" s="51">
        <f t="shared" si="11"/>
        <v>2.9177164634146338</v>
      </c>
      <c r="W175" s="51">
        <f t="shared" si="12"/>
        <v>0.68</v>
      </c>
      <c r="X175" s="51">
        <f t="shared" si="13"/>
        <v>1.9840471951219512</v>
      </c>
      <c r="Y175" s="49">
        <f t="shared" si="14"/>
        <v>32.541119999999999</v>
      </c>
      <c r="Z175" s="9">
        <f t="shared" si="15"/>
        <v>17.262583597560976</v>
      </c>
    </row>
    <row r="176" spans="1:26" x14ac:dyDescent="0.2">
      <c r="A176" s="2" t="s">
        <v>469</v>
      </c>
      <c r="B176" s="2" t="s">
        <v>18</v>
      </c>
      <c r="C176" s="2">
        <v>59</v>
      </c>
      <c r="D176" s="2">
        <v>81</v>
      </c>
      <c r="E176" s="2">
        <v>16.7</v>
      </c>
      <c r="F176" s="2">
        <v>0.55600000000000005</v>
      </c>
      <c r="G176" s="2">
        <v>0.23499999999999999</v>
      </c>
      <c r="H176" s="2">
        <v>0.71</v>
      </c>
      <c r="I176" s="2">
        <v>3.6</v>
      </c>
      <c r="J176" s="2">
        <v>1.3</v>
      </c>
      <c r="K176" s="2">
        <v>0.4</v>
      </c>
      <c r="L176" s="2">
        <v>0.3</v>
      </c>
      <c r="M176" s="2">
        <v>0.9</v>
      </c>
      <c r="N176" s="2">
        <v>2.2999999999999998</v>
      </c>
      <c r="O176" s="2">
        <v>4.2</v>
      </c>
      <c r="P176" s="2">
        <v>0.59899999999999998</v>
      </c>
      <c r="Q176" s="2">
        <v>11.6</v>
      </c>
      <c r="R176" s="2">
        <v>3.6</v>
      </c>
      <c r="S176" s="2">
        <v>0.6</v>
      </c>
      <c r="T176" s="2">
        <v>0.9</v>
      </c>
      <c r="U176" s="5">
        <v>11</v>
      </c>
      <c r="V176" s="51">
        <f t="shared" si="11"/>
        <v>2.3521033536585363</v>
      </c>
      <c r="W176" s="51">
        <f t="shared" si="12"/>
        <v>4</v>
      </c>
      <c r="X176" s="51">
        <f t="shared" si="13"/>
        <v>9.4084134146341452</v>
      </c>
      <c r="Y176" s="49">
        <f t="shared" si="14"/>
        <v>24.901992</v>
      </c>
      <c r="Z176" s="9">
        <f t="shared" si="15"/>
        <v>17.155202707317073</v>
      </c>
    </row>
    <row r="177" spans="1:26" x14ac:dyDescent="0.2">
      <c r="A177" s="2" t="s">
        <v>433</v>
      </c>
      <c r="B177" s="2" t="s">
        <v>22</v>
      </c>
      <c r="C177" s="2">
        <v>33</v>
      </c>
      <c r="D177" s="2">
        <v>70</v>
      </c>
      <c r="E177" s="2">
        <v>29.6</v>
      </c>
      <c r="F177" s="2">
        <v>0.433</v>
      </c>
      <c r="G177" s="2">
        <v>0.36799999999999999</v>
      </c>
      <c r="H177" s="2">
        <v>0.68500000000000005</v>
      </c>
      <c r="I177" s="2">
        <v>2.8</v>
      </c>
      <c r="J177" s="2">
        <v>3</v>
      </c>
      <c r="K177" s="2">
        <v>0.9</v>
      </c>
      <c r="L177" s="2">
        <v>0.2</v>
      </c>
      <c r="M177" s="2">
        <v>2.2000000000000002</v>
      </c>
      <c r="N177" s="2">
        <v>2.2000000000000002</v>
      </c>
      <c r="O177" s="2">
        <v>15.9</v>
      </c>
      <c r="P177" s="2">
        <v>0.50800000000000001</v>
      </c>
      <c r="Q177" s="2">
        <v>26.9</v>
      </c>
      <c r="R177" s="2">
        <v>1.6</v>
      </c>
      <c r="S177" s="2">
        <v>-2.1</v>
      </c>
      <c r="T177" s="2">
        <v>0</v>
      </c>
      <c r="U177" s="5">
        <v>-11</v>
      </c>
      <c r="V177" s="51">
        <f t="shared" si="11"/>
        <v>4.6730548780487808</v>
      </c>
      <c r="W177" s="51">
        <f t="shared" si="12"/>
        <v>-1.56</v>
      </c>
      <c r="X177" s="51">
        <f t="shared" si="13"/>
        <v>-7.2899656097560985</v>
      </c>
      <c r="Y177" s="49">
        <f t="shared" si="14"/>
        <v>41.544160000000005</v>
      </c>
      <c r="Z177" s="9">
        <f t="shared" si="15"/>
        <v>17.127097195121955</v>
      </c>
    </row>
    <row r="178" spans="1:26" x14ac:dyDescent="0.2">
      <c r="A178" s="2" t="s">
        <v>553</v>
      </c>
      <c r="B178" s="2" t="s">
        <v>557</v>
      </c>
      <c r="C178" s="2">
        <v>43</v>
      </c>
      <c r="D178" s="2">
        <v>82</v>
      </c>
      <c r="E178" s="2">
        <v>17.3</v>
      </c>
      <c r="F178" s="2">
        <v>0.42599999999999999</v>
      </c>
      <c r="G178" s="2">
        <v>0</v>
      </c>
      <c r="H178" s="2">
        <v>0.73</v>
      </c>
      <c r="I178" s="2">
        <v>4.3</v>
      </c>
      <c r="J178" s="2">
        <v>1.1000000000000001</v>
      </c>
      <c r="K178" s="2">
        <v>0.5</v>
      </c>
      <c r="L178" s="2">
        <v>0.5</v>
      </c>
      <c r="M178" s="2">
        <v>1.1000000000000001</v>
      </c>
      <c r="N178" s="2">
        <v>2.1</v>
      </c>
      <c r="O178" s="2">
        <v>6</v>
      </c>
      <c r="P178" s="2">
        <v>0.498</v>
      </c>
      <c r="Q178" s="2">
        <v>18.899999999999999</v>
      </c>
      <c r="R178" s="2">
        <v>2.6</v>
      </c>
      <c r="S178" s="2">
        <v>-1.3</v>
      </c>
      <c r="T178" s="2">
        <v>0.2</v>
      </c>
      <c r="U178" s="5">
        <v>-1</v>
      </c>
      <c r="V178" s="51">
        <f t="shared" si="11"/>
        <v>2.9291062499999998</v>
      </c>
      <c r="W178" s="51">
        <f t="shared" si="12"/>
        <v>0.92000000000000015</v>
      </c>
      <c r="X178" s="51">
        <f t="shared" si="13"/>
        <v>2.6947777500000001</v>
      </c>
      <c r="Y178" s="49">
        <f t="shared" si="14"/>
        <v>31.481439999999999</v>
      </c>
      <c r="Z178" s="9">
        <f t="shared" si="15"/>
        <v>17.088108875</v>
      </c>
    </row>
    <row r="179" spans="1:26" x14ac:dyDescent="0.2">
      <c r="A179" s="2" t="s">
        <v>296</v>
      </c>
      <c r="B179" s="2" t="s">
        <v>20</v>
      </c>
      <c r="C179" s="2">
        <v>38</v>
      </c>
      <c r="D179" s="2">
        <v>73</v>
      </c>
      <c r="E179" s="2">
        <v>20.399999999999999</v>
      </c>
      <c r="F179" s="2">
        <v>0.41699999999999998</v>
      </c>
      <c r="G179" s="2">
        <v>0.33700000000000002</v>
      </c>
      <c r="H179" s="2">
        <v>0.86499999999999999</v>
      </c>
      <c r="I179" s="2">
        <v>2.2000000000000002</v>
      </c>
      <c r="J179" s="2">
        <v>3.7</v>
      </c>
      <c r="K179" s="2">
        <v>0.7</v>
      </c>
      <c r="L179" s="2">
        <v>0</v>
      </c>
      <c r="M179" s="2">
        <v>1.2</v>
      </c>
      <c r="N179" s="2">
        <v>1.4</v>
      </c>
      <c r="O179" s="2">
        <v>7.5</v>
      </c>
      <c r="P179" s="2">
        <v>0.51</v>
      </c>
      <c r="Q179" s="2">
        <v>19</v>
      </c>
      <c r="R179" s="2">
        <v>2.2999999999999998</v>
      </c>
      <c r="S179" s="2">
        <v>-2.4</v>
      </c>
      <c r="T179" s="2">
        <v>-0.1</v>
      </c>
      <c r="U179" s="5">
        <v>-4</v>
      </c>
      <c r="V179" s="51">
        <f t="shared" si="11"/>
        <v>2.7317134146341462</v>
      </c>
      <c r="W179" s="51">
        <f t="shared" si="12"/>
        <v>7.9999999999999849E-2</v>
      </c>
      <c r="X179" s="51">
        <f t="shared" si="13"/>
        <v>0.21853707317073129</v>
      </c>
      <c r="Y179" s="49">
        <f t="shared" si="14"/>
        <v>33.623800000000003</v>
      </c>
      <c r="Z179" s="9">
        <f t="shared" si="15"/>
        <v>16.921168536585366</v>
      </c>
    </row>
    <row r="180" spans="1:26" x14ac:dyDescent="0.2">
      <c r="A180" s="2" t="s">
        <v>86</v>
      </c>
      <c r="B180" s="2" t="s">
        <v>557</v>
      </c>
      <c r="C180" s="2">
        <v>43</v>
      </c>
      <c r="D180" s="2">
        <v>77</v>
      </c>
      <c r="E180" s="2">
        <v>13.9</v>
      </c>
      <c r="F180" s="2">
        <v>0.61099999999999999</v>
      </c>
      <c r="G180" s="3"/>
      <c r="H180" s="2">
        <v>0.51700000000000002</v>
      </c>
      <c r="I180" s="2">
        <v>4.8</v>
      </c>
      <c r="J180" s="2">
        <v>0.1</v>
      </c>
      <c r="K180" s="2">
        <v>0.1</v>
      </c>
      <c r="L180" s="2">
        <v>1.1000000000000001</v>
      </c>
      <c r="M180" s="2">
        <v>0.5</v>
      </c>
      <c r="N180" s="2">
        <v>1.6</v>
      </c>
      <c r="O180" s="2">
        <v>2.9</v>
      </c>
      <c r="P180" s="2">
        <v>0.60599999999999998</v>
      </c>
      <c r="Q180" s="2">
        <v>9.6</v>
      </c>
      <c r="R180" s="2">
        <v>3.2</v>
      </c>
      <c r="S180" s="2">
        <v>-2.5</v>
      </c>
      <c r="T180" s="2">
        <v>-0.1</v>
      </c>
      <c r="U180" s="5">
        <v>16</v>
      </c>
      <c r="V180" s="51">
        <f t="shared" si="11"/>
        <v>1.1225097560975612</v>
      </c>
      <c r="W180" s="51">
        <f t="shared" si="12"/>
        <v>4.4400000000000004</v>
      </c>
      <c r="X180" s="51">
        <f t="shared" si="13"/>
        <v>4.9839433170731722</v>
      </c>
      <c r="Y180" s="49">
        <f t="shared" si="14"/>
        <v>28.235592</v>
      </c>
      <c r="Z180" s="9">
        <f t="shared" si="15"/>
        <v>16.609767658536587</v>
      </c>
    </row>
    <row r="181" spans="1:26" x14ac:dyDescent="0.2">
      <c r="A181" s="2" t="s">
        <v>266</v>
      </c>
      <c r="B181" s="2" t="s">
        <v>557</v>
      </c>
      <c r="C181" s="2">
        <v>43</v>
      </c>
      <c r="D181" s="2">
        <v>62</v>
      </c>
      <c r="E181" s="2">
        <v>24.2</v>
      </c>
      <c r="F181" s="2">
        <v>0.47299999999999998</v>
      </c>
      <c r="G181" s="2">
        <v>0.111</v>
      </c>
      <c r="H181" s="2">
        <v>0.61399999999999999</v>
      </c>
      <c r="I181" s="2">
        <v>5.2</v>
      </c>
      <c r="J181" s="2">
        <v>0.8</v>
      </c>
      <c r="K181" s="2">
        <v>0.7</v>
      </c>
      <c r="L181" s="2">
        <v>0.6</v>
      </c>
      <c r="M181" s="2">
        <v>1</v>
      </c>
      <c r="N181" s="2">
        <v>2.2999999999999998</v>
      </c>
      <c r="O181" s="2">
        <v>7.2</v>
      </c>
      <c r="P181" s="2">
        <v>0.51600000000000001</v>
      </c>
      <c r="Q181" s="2">
        <v>15.2</v>
      </c>
      <c r="R181" s="2">
        <v>3.1</v>
      </c>
      <c r="S181" s="2">
        <v>-0.9</v>
      </c>
      <c r="T181" s="2">
        <v>0.4</v>
      </c>
      <c r="U181" s="5">
        <v>1</v>
      </c>
      <c r="V181" s="51">
        <f t="shared" si="11"/>
        <v>2.4915178861788614</v>
      </c>
      <c r="W181" s="51">
        <f t="shared" si="12"/>
        <v>1.6000000000000003</v>
      </c>
      <c r="X181" s="51">
        <f t="shared" si="13"/>
        <v>3.9864286178861792</v>
      </c>
      <c r="Y181" s="49">
        <f t="shared" si="14"/>
        <v>29.152895999999995</v>
      </c>
      <c r="Z181" s="9">
        <f t="shared" si="15"/>
        <v>16.569662308943087</v>
      </c>
    </row>
    <row r="182" spans="1:26" x14ac:dyDescent="0.2">
      <c r="A182" s="2" t="s">
        <v>391</v>
      </c>
      <c r="B182" s="2" t="s">
        <v>20</v>
      </c>
      <c r="C182" s="2">
        <v>38</v>
      </c>
      <c r="D182" s="2">
        <v>80</v>
      </c>
      <c r="E182" s="2">
        <v>18.5</v>
      </c>
      <c r="F182" s="2">
        <v>0.47899999999999998</v>
      </c>
      <c r="G182" s="2">
        <v>0.31</v>
      </c>
      <c r="H182" s="2">
        <v>0.78</v>
      </c>
      <c r="I182" s="2">
        <v>3.6</v>
      </c>
      <c r="J182" s="2">
        <v>0.9</v>
      </c>
      <c r="K182" s="2">
        <v>0.4</v>
      </c>
      <c r="L182" s="2">
        <v>0.1</v>
      </c>
      <c r="M182" s="2">
        <v>1</v>
      </c>
      <c r="N182" s="2">
        <v>1.5</v>
      </c>
      <c r="O182" s="2">
        <v>9.6</v>
      </c>
      <c r="P182" s="2">
        <v>0.55900000000000005</v>
      </c>
      <c r="Q182" s="2">
        <v>23.5</v>
      </c>
      <c r="R182" s="2">
        <v>2.6</v>
      </c>
      <c r="S182" s="2">
        <v>-3</v>
      </c>
      <c r="T182" s="2">
        <v>-0.4</v>
      </c>
      <c r="U182" s="5">
        <v>-3</v>
      </c>
      <c r="V182" s="51">
        <f t="shared" si="11"/>
        <v>3.3578252032520326</v>
      </c>
      <c r="W182" s="51">
        <f t="shared" si="12"/>
        <v>0.27999999999999992</v>
      </c>
      <c r="X182" s="51">
        <f t="shared" si="13"/>
        <v>0.94019105691056881</v>
      </c>
      <c r="Y182" s="49">
        <f t="shared" si="14"/>
        <v>32.116480000000003</v>
      </c>
      <c r="Z182" s="9">
        <f t="shared" si="15"/>
        <v>16.528335528455287</v>
      </c>
    </row>
    <row r="183" spans="1:26" x14ac:dyDescent="0.2">
      <c r="A183" s="2" t="s">
        <v>705</v>
      </c>
      <c r="B183" s="2" t="s">
        <v>28</v>
      </c>
      <c r="C183" s="2">
        <v>37</v>
      </c>
      <c r="D183" s="2">
        <v>66</v>
      </c>
      <c r="E183" s="2">
        <v>19.399999999999999</v>
      </c>
      <c r="F183" s="2">
        <v>0.46100000000000002</v>
      </c>
      <c r="G183" s="2">
        <v>0.46400000000000002</v>
      </c>
      <c r="H183" s="2">
        <v>0.91700000000000004</v>
      </c>
      <c r="I183" s="2">
        <v>2</v>
      </c>
      <c r="J183" s="2">
        <v>3.5</v>
      </c>
      <c r="K183" s="2">
        <v>1</v>
      </c>
      <c r="L183" s="2">
        <v>0</v>
      </c>
      <c r="M183" s="2">
        <v>0.9</v>
      </c>
      <c r="N183" s="2">
        <v>2</v>
      </c>
      <c r="O183" s="2">
        <v>3.8</v>
      </c>
      <c r="P183" s="2">
        <v>0.64200000000000002</v>
      </c>
      <c r="Q183" s="2">
        <v>9.3000000000000007</v>
      </c>
      <c r="R183" s="2">
        <v>3.4</v>
      </c>
      <c r="S183" s="2">
        <v>0.6</v>
      </c>
      <c r="T183" s="2">
        <v>0.8</v>
      </c>
      <c r="U183" s="5">
        <v>17</v>
      </c>
      <c r="V183" s="51">
        <f t="shared" si="11"/>
        <v>1.1193740853658536</v>
      </c>
      <c r="W183" s="51">
        <f t="shared" si="12"/>
        <v>5.08</v>
      </c>
      <c r="X183" s="51">
        <f t="shared" si="13"/>
        <v>5.6864203536585363</v>
      </c>
      <c r="Y183" s="49">
        <f t="shared" si="14"/>
        <v>26.900544</v>
      </c>
      <c r="Z183" s="9">
        <f t="shared" si="15"/>
        <v>16.293482176829269</v>
      </c>
    </row>
    <row r="184" spans="1:26" x14ac:dyDescent="0.2">
      <c r="A184" s="2" t="s">
        <v>476</v>
      </c>
      <c r="B184" s="2" t="s">
        <v>26</v>
      </c>
      <c r="C184" s="2">
        <v>25</v>
      </c>
      <c r="D184" s="2">
        <v>66</v>
      </c>
      <c r="E184" s="2">
        <v>18.3</v>
      </c>
      <c r="F184" s="2">
        <v>0.52700000000000002</v>
      </c>
      <c r="G184" s="2">
        <v>0</v>
      </c>
      <c r="H184" s="2">
        <v>0.68</v>
      </c>
      <c r="I184" s="2">
        <v>4.7</v>
      </c>
      <c r="J184" s="2">
        <v>0.7</v>
      </c>
      <c r="K184" s="2">
        <v>0.6</v>
      </c>
      <c r="L184" s="2">
        <v>0.7</v>
      </c>
      <c r="M184" s="2">
        <v>0.6</v>
      </c>
      <c r="N184" s="2">
        <v>2.1</v>
      </c>
      <c r="O184" s="2">
        <v>6.1</v>
      </c>
      <c r="P184" s="2">
        <v>0.54900000000000004</v>
      </c>
      <c r="Q184" s="2">
        <v>15.3</v>
      </c>
      <c r="R184" s="2">
        <v>2.8</v>
      </c>
      <c r="S184" s="2">
        <v>-0.1</v>
      </c>
      <c r="T184" s="2">
        <v>0.6</v>
      </c>
      <c r="U184" s="5">
        <v>5</v>
      </c>
      <c r="V184" s="51">
        <f t="shared" si="11"/>
        <v>1.1737385670731708</v>
      </c>
      <c r="W184" s="51">
        <f t="shared" si="12"/>
        <v>2.36</v>
      </c>
      <c r="X184" s="51">
        <f t="shared" si="13"/>
        <v>2.770023018292683</v>
      </c>
      <c r="Y184" s="49">
        <f t="shared" si="14"/>
        <v>29.670695999999992</v>
      </c>
      <c r="Z184" s="9">
        <f t="shared" si="15"/>
        <v>16.220359509146338</v>
      </c>
    </row>
    <row r="185" spans="1:26" x14ac:dyDescent="0.2">
      <c r="A185" s="2" t="s">
        <v>638</v>
      </c>
      <c r="B185" s="2" t="s">
        <v>31</v>
      </c>
      <c r="C185" s="2">
        <v>56</v>
      </c>
      <c r="D185" s="2">
        <v>63</v>
      </c>
      <c r="E185" s="2">
        <v>18.899999999999999</v>
      </c>
      <c r="F185" s="2">
        <v>0.437</v>
      </c>
      <c r="G185" s="2">
        <v>0.36599999999999999</v>
      </c>
      <c r="H185" s="2">
        <v>0.78400000000000003</v>
      </c>
      <c r="I185" s="2">
        <v>1.6</v>
      </c>
      <c r="J185" s="2">
        <v>1.7</v>
      </c>
      <c r="K185" s="2">
        <v>1</v>
      </c>
      <c r="L185" s="2">
        <v>0.1</v>
      </c>
      <c r="M185" s="2">
        <v>1</v>
      </c>
      <c r="N185" s="2">
        <v>1</v>
      </c>
      <c r="O185" s="2">
        <v>6.6</v>
      </c>
      <c r="P185" s="2">
        <v>0.55500000000000005</v>
      </c>
      <c r="Q185" s="2">
        <v>16.600000000000001</v>
      </c>
      <c r="R185" s="2">
        <v>3.2</v>
      </c>
      <c r="S185" s="2">
        <v>0.5</v>
      </c>
      <c r="T185" s="2">
        <v>0.7</v>
      </c>
      <c r="U185" s="5">
        <v>7</v>
      </c>
      <c r="V185" s="51">
        <f t="shared" si="11"/>
        <v>2.8121817073170732</v>
      </c>
      <c r="W185" s="51">
        <f t="shared" si="12"/>
        <v>2.9600000000000004</v>
      </c>
      <c r="X185" s="51">
        <f t="shared" si="13"/>
        <v>8.3240578536585375</v>
      </c>
      <c r="Y185" s="49">
        <f t="shared" si="14"/>
        <v>23.771159999999998</v>
      </c>
      <c r="Z185" s="9">
        <f t="shared" si="15"/>
        <v>16.04760892682927</v>
      </c>
    </row>
    <row r="186" spans="1:26" x14ac:dyDescent="0.2">
      <c r="A186" s="2" t="s">
        <v>224</v>
      </c>
      <c r="B186" s="2" t="s">
        <v>44</v>
      </c>
      <c r="C186" s="2">
        <v>34</v>
      </c>
      <c r="D186" s="2">
        <v>34</v>
      </c>
      <c r="E186" s="2">
        <v>33.6</v>
      </c>
      <c r="F186" s="2">
        <v>0.44700000000000001</v>
      </c>
      <c r="G186" s="2">
        <v>0.39</v>
      </c>
      <c r="H186" s="2">
        <v>0.81</v>
      </c>
      <c r="I186" s="2">
        <v>4.2</v>
      </c>
      <c r="J186" s="2">
        <v>7.9</v>
      </c>
      <c r="K186" s="2">
        <v>1.6</v>
      </c>
      <c r="L186" s="2">
        <v>0.4</v>
      </c>
      <c r="M186" s="2">
        <v>3.1</v>
      </c>
      <c r="N186" s="2">
        <v>2.7</v>
      </c>
      <c r="O186" s="2">
        <v>14.3</v>
      </c>
      <c r="P186" s="2">
        <v>0.505</v>
      </c>
      <c r="Q186" s="2">
        <v>23.3</v>
      </c>
      <c r="R186" s="2">
        <v>1.5</v>
      </c>
      <c r="S186" s="2">
        <v>0.7</v>
      </c>
      <c r="T186" s="2">
        <v>0.8</v>
      </c>
      <c r="U186" s="5">
        <v>-7</v>
      </c>
      <c r="V186" s="51">
        <f t="shared" si="11"/>
        <v>2.2993121951219515</v>
      </c>
      <c r="W186" s="51">
        <f t="shared" si="12"/>
        <v>-0.48</v>
      </c>
      <c r="X186" s="51">
        <f t="shared" si="13"/>
        <v>-1.1036698536585368</v>
      </c>
      <c r="Y186" s="49">
        <f t="shared" si="14"/>
        <v>33.063639999999999</v>
      </c>
      <c r="Z186" s="9">
        <f t="shared" si="15"/>
        <v>15.979985073170731</v>
      </c>
    </row>
    <row r="187" spans="1:26" x14ac:dyDescent="0.2">
      <c r="A187" s="2" t="s">
        <v>396</v>
      </c>
      <c r="B187" s="2" t="s">
        <v>28</v>
      </c>
      <c r="C187" s="2">
        <v>37</v>
      </c>
      <c r="D187" s="2">
        <v>74</v>
      </c>
      <c r="E187" s="2">
        <v>26.5</v>
      </c>
      <c r="F187" s="2">
        <v>0.378</v>
      </c>
      <c r="G187" s="2">
        <v>0.33300000000000002</v>
      </c>
      <c r="H187" s="2">
        <v>0.746</v>
      </c>
      <c r="I187" s="2">
        <v>4.2</v>
      </c>
      <c r="J187" s="2">
        <v>1.7</v>
      </c>
      <c r="K187" s="2">
        <v>1.2</v>
      </c>
      <c r="L187" s="2">
        <v>0.2</v>
      </c>
      <c r="M187" s="2">
        <v>1.1000000000000001</v>
      </c>
      <c r="N187" s="2">
        <v>2.8</v>
      </c>
      <c r="O187" s="2">
        <v>6.7</v>
      </c>
      <c r="P187" s="2">
        <v>0.48</v>
      </c>
      <c r="Q187" s="2">
        <v>14.1</v>
      </c>
      <c r="R187" s="2">
        <v>2</v>
      </c>
      <c r="S187" s="2">
        <v>-0.1</v>
      </c>
      <c r="T187" s="2">
        <v>0.9</v>
      </c>
      <c r="U187" s="5">
        <v>-8</v>
      </c>
      <c r="V187" s="51">
        <f t="shared" si="11"/>
        <v>2.599221798780488</v>
      </c>
      <c r="W187" s="51">
        <f t="shared" si="12"/>
        <v>-0.43999999999999995</v>
      </c>
      <c r="X187" s="51">
        <f t="shared" si="13"/>
        <v>-1.1436575914634146</v>
      </c>
      <c r="Y187" s="49">
        <f t="shared" si="14"/>
        <v>32.873760000000004</v>
      </c>
      <c r="Z187" s="9">
        <f t="shared" si="15"/>
        <v>15.865051204268294</v>
      </c>
    </row>
    <row r="188" spans="1:26" x14ac:dyDescent="0.2">
      <c r="A188" s="2" t="s">
        <v>528</v>
      </c>
      <c r="B188" s="2" t="s">
        <v>27</v>
      </c>
      <c r="C188" s="2">
        <v>44</v>
      </c>
      <c r="D188" s="2">
        <v>72</v>
      </c>
      <c r="E188" s="2">
        <v>19.399999999999999</v>
      </c>
      <c r="F188" s="2">
        <v>0.41799999999999998</v>
      </c>
      <c r="G188" s="2">
        <v>0.39</v>
      </c>
      <c r="H188" s="2">
        <v>0.71</v>
      </c>
      <c r="I188" s="2">
        <v>3.7</v>
      </c>
      <c r="J188" s="2">
        <v>0.8</v>
      </c>
      <c r="K188" s="2">
        <v>0.4</v>
      </c>
      <c r="L188" s="2">
        <v>0.3</v>
      </c>
      <c r="M188" s="2">
        <v>0.8</v>
      </c>
      <c r="N188" s="2">
        <v>2</v>
      </c>
      <c r="O188" s="2">
        <v>8.6</v>
      </c>
      <c r="P188" s="2">
        <v>0.55900000000000005</v>
      </c>
      <c r="Q188" s="2">
        <v>20.5</v>
      </c>
      <c r="R188" s="2">
        <v>2.7</v>
      </c>
      <c r="S188" s="2">
        <v>-0.5</v>
      </c>
      <c r="T188" s="2">
        <v>0.5</v>
      </c>
      <c r="U188" s="5">
        <v>-1</v>
      </c>
      <c r="V188" s="51">
        <f t="shared" si="11"/>
        <v>3.2009999999999996</v>
      </c>
      <c r="W188" s="51">
        <f t="shared" si="12"/>
        <v>1.08</v>
      </c>
      <c r="X188" s="51">
        <f t="shared" si="13"/>
        <v>3.4570799999999999</v>
      </c>
      <c r="Y188" s="49">
        <f t="shared" si="14"/>
        <v>28.072512000000003</v>
      </c>
      <c r="Z188" s="9">
        <f t="shared" si="15"/>
        <v>15.764796000000002</v>
      </c>
    </row>
    <row r="189" spans="1:26" x14ac:dyDescent="0.2">
      <c r="A189" s="2" t="s">
        <v>621</v>
      </c>
      <c r="B189" s="2" t="s">
        <v>31</v>
      </c>
      <c r="C189" s="2">
        <v>56</v>
      </c>
      <c r="D189" s="2">
        <v>82</v>
      </c>
      <c r="E189" s="2">
        <v>17.100000000000001</v>
      </c>
      <c r="F189" s="2">
        <v>0.47</v>
      </c>
      <c r="G189" s="2">
        <v>0.14299999999999999</v>
      </c>
      <c r="H189" s="2">
        <v>0.72799999999999998</v>
      </c>
      <c r="I189" s="2">
        <v>4.8</v>
      </c>
      <c r="J189" s="2">
        <v>1</v>
      </c>
      <c r="K189" s="2">
        <v>0.3</v>
      </c>
      <c r="L189" s="2">
        <v>0.2</v>
      </c>
      <c r="M189" s="2">
        <v>1.3</v>
      </c>
      <c r="N189" s="2">
        <v>2</v>
      </c>
      <c r="O189" s="2">
        <v>7.6</v>
      </c>
      <c r="P189" s="2">
        <v>0.505</v>
      </c>
      <c r="Q189" s="2">
        <v>23.8</v>
      </c>
      <c r="R189" s="2">
        <v>2.5</v>
      </c>
      <c r="S189" s="2">
        <v>-3.8</v>
      </c>
      <c r="T189" s="2">
        <v>-0.6</v>
      </c>
      <c r="U189" s="5">
        <v>-3</v>
      </c>
      <c r="V189" s="51">
        <f t="shared" si="11"/>
        <v>4.7481</v>
      </c>
      <c r="W189" s="51">
        <f t="shared" si="12"/>
        <v>0.15999999999999992</v>
      </c>
      <c r="X189" s="51">
        <f t="shared" si="13"/>
        <v>0.75969599999999959</v>
      </c>
      <c r="Y189" s="49">
        <f t="shared" si="14"/>
        <v>30.497439999999994</v>
      </c>
      <c r="Z189" s="9">
        <f t="shared" si="15"/>
        <v>15.628567999999996</v>
      </c>
    </row>
    <row r="190" spans="1:26" x14ac:dyDescent="0.2">
      <c r="A190" s="2" t="s">
        <v>626</v>
      </c>
      <c r="B190" s="2" t="s">
        <v>47</v>
      </c>
      <c r="C190" s="2">
        <v>29</v>
      </c>
      <c r="D190" s="2">
        <v>73</v>
      </c>
      <c r="E190" s="2">
        <v>26.7</v>
      </c>
      <c r="F190" s="2">
        <v>0.436</v>
      </c>
      <c r="G190" s="2">
        <v>0.27300000000000002</v>
      </c>
      <c r="H190" s="2">
        <v>0.83599999999999997</v>
      </c>
      <c r="I190" s="2">
        <v>2.2999999999999998</v>
      </c>
      <c r="J190" s="2">
        <v>2.1</v>
      </c>
      <c r="K190" s="2">
        <v>0.7</v>
      </c>
      <c r="L190" s="2">
        <v>0.1</v>
      </c>
      <c r="M190" s="2">
        <v>1.7</v>
      </c>
      <c r="N190" s="2">
        <v>1.8</v>
      </c>
      <c r="O190" s="2">
        <v>13.9</v>
      </c>
      <c r="P190" s="2">
        <v>0.51600000000000001</v>
      </c>
      <c r="Q190" s="2">
        <v>24.3</v>
      </c>
      <c r="R190" s="2">
        <v>2.2000000000000002</v>
      </c>
      <c r="S190" s="2">
        <v>-4.0999999999999996</v>
      </c>
      <c r="T190" s="2">
        <v>-1</v>
      </c>
      <c r="U190" s="5">
        <v>-8</v>
      </c>
      <c r="V190" s="51">
        <f t="shared" si="11"/>
        <v>3.4896615091463419</v>
      </c>
      <c r="W190" s="51">
        <f t="shared" si="12"/>
        <v>-1.1200000000000001</v>
      </c>
      <c r="X190" s="51">
        <f t="shared" si="13"/>
        <v>-3.9084208902439035</v>
      </c>
      <c r="Y190" s="49">
        <f t="shared" si="14"/>
        <v>34.988608000000006</v>
      </c>
      <c r="Z190" s="9">
        <f t="shared" si="15"/>
        <v>15.540093554878052</v>
      </c>
    </row>
    <row r="191" spans="1:26" x14ac:dyDescent="0.2">
      <c r="A191" s="2" t="s">
        <v>118</v>
      </c>
      <c r="B191" s="2" t="s">
        <v>34</v>
      </c>
      <c r="C191" s="2">
        <v>54</v>
      </c>
      <c r="D191" s="2">
        <v>71</v>
      </c>
      <c r="E191" s="2">
        <v>18.100000000000001</v>
      </c>
      <c r="F191" s="2">
        <v>0.42199999999999999</v>
      </c>
      <c r="G191" s="2">
        <v>0.34699999999999998</v>
      </c>
      <c r="H191" s="2">
        <v>0.68</v>
      </c>
      <c r="I191" s="2">
        <v>3.7</v>
      </c>
      <c r="J191" s="2">
        <v>1.2</v>
      </c>
      <c r="K191" s="2">
        <v>0.6</v>
      </c>
      <c r="L191" s="2">
        <v>0.2</v>
      </c>
      <c r="M191" s="2">
        <v>1</v>
      </c>
      <c r="N191" s="2">
        <v>1.4</v>
      </c>
      <c r="O191" s="2">
        <v>6.9</v>
      </c>
      <c r="P191" s="2">
        <v>0.52800000000000002</v>
      </c>
      <c r="Q191" s="2">
        <v>18.3</v>
      </c>
      <c r="R191" s="2">
        <v>2.4</v>
      </c>
      <c r="S191" s="2">
        <v>-0.8</v>
      </c>
      <c r="T191" s="2">
        <v>0.4</v>
      </c>
      <c r="U191" s="5">
        <v>-1</v>
      </c>
      <c r="V191" s="51">
        <f t="shared" si="11"/>
        <v>3.2264629573170738</v>
      </c>
      <c r="W191" s="51">
        <f t="shared" si="12"/>
        <v>0.92000000000000015</v>
      </c>
      <c r="X191" s="51">
        <f t="shared" si="13"/>
        <v>2.9683459207317084</v>
      </c>
      <c r="Y191" s="49">
        <f t="shared" si="14"/>
        <v>28.068288000000003</v>
      </c>
      <c r="Z191" s="9">
        <f t="shared" si="15"/>
        <v>15.518316960365855</v>
      </c>
    </row>
    <row r="192" spans="1:26" x14ac:dyDescent="0.2">
      <c r="A192" s="2" t="s">
        <v>615</v>
      </c>
      <c r="B192" s="2" t="s">
        <v>44</v>
      </c>
      <c r="C192" s="2">
        <v>34</v>
      </c>
      <c r="D192" s="2">
        <v>72</v>
      </c>
      <c r="E192" s="2">
        <v>23.2</v>
      </c>
      <c r="F192" s="2">
        <v>0.42</v>
      </c>
      <c r="G192" s="2">
        <v>0.36</v>
      </c>
      <c r="H192" s="2">
        <v>0.94</v>
      </c>
      <c r="I192" s="2">
        <v>1.9</v>
      </c>
      <c r="J192" s="2">
        <v>3.3</v>
      </c>
      <c r="K192" s="2">
        <v>0.6</v>
      </c>
      <c r="L192" s="2">
        <v>0.1</v>
      </c>
      <c r="M192" s="2">
        <v>1.3</v>
      </c>
      <c r="N192" s="2">
        <v>1.8</v>
      </c>
      <c r="O192" s="2">
        <v>9.4</v>
      </c>
      <c r="P192" s="2">
        <v>0.52900000000000003</v>
      </c>
      <c r="Q192" s="2">
        <v>20</v>
      </c>
      <c r="R192" s="2">
        <v>2.2000000000000002</v>
      </c>
      <c r="S192" s="2">
        <v>-2.9</v>
      </c>
      <c r="T192" s="2">
        <v>-0.4</v>
      </c>
      <c r="U192" s="5">
        <v>-6</v>
      </c>
      <c r="V192" s="51">
        <f t="shared" si="11"/>
        <v>2.8858536585365857</v>
      </c>
      <c r="W192" s="51">
        <f t="shared" si="12"/>
        <v>-0.48000000000000009</v>
      </c>
      <c r="X192" s="51">
        <f t="shared" si="13"/>
        <v>-1.3852097560975614</v>
      </c>
      <c r="Y192" s="49">
        <f t="shared" si="14"/>
        <v>32.263487999999988</v>
      </c>
      <c r="Z192" s="9">
        <f t="shared" si="15"/>
        <v>15.439139121951213</v>
      </c>
    </row>
    <row r="193" spans="1:26" x14ac:dyDescent="0.2">
      <c r="A193" s="2" t="s">
        <v>93</v>
      </c>
      <c r="B193" s="2" t="s">
        <v>41</v>
      </c>
      <c r="C193" s="2">
        <v>25</v>
      </c>
      <c r="D193" s="2">
        <v>60</v>
      </c>
      <c r="E193" s="2">
        <v>30.9</v>
      </c>
      <c r="F193" s="2">
        <v>0.438</v>
      </c>
      <c r="G193" s="2">
        <v>0.39500000000000002</v>
      </c>
      <c r="H193" s="2">
        <v>0.80400000000000005</v>
      </c>
      <c r="I193" s="2">
        <v>3.8</v>
      </c>
      <c r="J193" s="2">
        <v>1.4</v>
      </c>
      <c r="K193" s="2">
        <v>1.1000000000000001</v>
      </c>
      <c r="L193" s="2">
        <v>0.2</v>
      </c>
      <c r="M193" s="2">
        <v>1.6</v>
      </c>
      <c r="N193" s="2">
        <v>2.4</v>
      </c>
      <c r="O193" s="2">
        <v>14.9</v>
      </c>
      <c r="P193" s="2">
        <v>0.51</v>
      </c>
      <c r="Q193" s="2">
        <v>23.2</v>
      </c>
      <c r="R193" s="2">
        <v>1.8</v>
      </c>
      <c r="S193" s="2">
        <v>-2.5</v>
      </c>
      <c r="T193" s="2">
        <v>-0.2</v>
      </c>
      <c r="U193" s="5">
        <v>-9</v>
      </c>
      <c r="V193" s="51">
        <f t="shared" si="11"/>
        <v>2.7320121951219507</v>
      </c>
      <c r="W193" s="51">
        <f t="shared" si="12"/>
        <v>-1.1599999999999999</v>
      </c>
      <c r="X193" s="51">
        <f t="shared" si="13"/>
        <v>-3.1691341463414626</v>
      </c>
      <c r="Y193" s="49">
        <f t="shared" si="14"/>
        <v>33.981599999999993</v>
      </c>
      <c r="Z193" s="9">
        <f t="shared" si="15"/>
        <v>15.406232926829265</v>
      </c>
    </row>
    <row r="194" spans="1:26" x14ac:dyDescent="0.2">
      <c r="A194" s="2" t="s">
        <v>354</v>
      </c>
      <c r="B194" s="2" t="s">
        <v>32</v>
      </c>
      <c r="C194" s="2">
        <v>15</v>
      </c>
      <c r="D194" s="2">
        <v>53</v>
      </c>
      <c r="E194" s="2">
        <v>25</v>
      </c>
      <c r="F194" s="2">
        <v>0.42699999999999999</v>
      </c>
      <c r="G194" s="2">
        <v>0</v>
      </c>
      <c r="H194" s="2">
        <v>0.84599999999999997</v>
      </c>
      <c r="I194" s="2">
        <v>6.3</v>
      </c>
      <c r="J194" s="2">
        <v>2.6</v>
      </c>
      <c r="K194" s="2">
        <v>0.8</v>
      </c>
      <c r="L194" s="2">
        <v>0.3</v>
      </c>
      <c r="M194" s="2">
        <v>1.7</v>
      </c>
      <c r="N194" s="2">
        <v>2.2999999999999998</v>
      </c>
      <c r="O194" s="2">
        <v>7.7</v>
      </c>
      <c r="P194" s="2">
        <v>0.502</v>
      </c>
      <c r="Q194" s="2">
        <v>17</v>
      </c>
      <c r="R194" s="2">
        <v>1.7</v>
      </c>
      <c r="S194" s="2">
        <v>-0.7</v>
      </c>
      <c r="T194" s="2">
        <v>0.4</v>
      </c>
      <c r="U194" s="5">
        <v>-6</v>
      </c>
      <c r="V194" s="51">
        <f t="shared" si="11"/>
        <v>0.85842225609756106</v>
      </c>
      <c r="W194" s="51">
        <f t="shared" si="12"/>
        <v>-0.3600000000000001</v>
      </c>
      <c r="X194" s="51">
        <f t="shared" si="13"/>
        <v>-0.30903201219512205</v>
      </c>
      <c r="Y194" s="49">
        <f t="shared" si="14"/>
        <v>31.005847999999997</v>
      </c>
      <c r="Z194" s="9">
        <f t="shared" si="15"/>
        <v>15.348407993902438</v>
      </c>
    </row>
    <row r="195" spans="1:26" x14ac:dyDescent="0.2">
      <c r="A195" s="2" t="s">
        <v>718</v>
      </c>
      <c r="B195" s="2" t="s">
        <v>29</v>
      </c>
      <c r="C195" s="2">
        <v>54</v>
      </c>
      <c r="D195" s="2">
        <v>74</v>
      </c>
      <c r="E195" s="2">
        <v>24.8</v>
      </c>
      <c r="F195" s="2">
        <v>0.41699999999999998</v>
      </c>
      <c r="G195" s="2">
        <v>0.36899999999999999</v>
      </c>
      <c r="H195" s="2">
        <v>0.876</v>
      </c>
      <c r="I195" s="2">
        <v>2.1</v>
      </c>
      <c r="J195" s="2">
        <v>4.3</v>
      </c>
      <c r="K195" s="2">
        <v>0.7</v>
      </c>
      <c r="L195" s="2">
        <v>0.1</v>
      </c>
      <c r="M195" s="2">
        <v>2</v>
      </c>
      <c r="N195" s="2">
        <v>2.7</v>
      </c>
      <c r="O195" s="2">
        <v>9.6999999999999993</v>
      </c>
      <c r="P195" s="2">
        <v>0.50700000000000001</v>
      </c>
      <c r="Q195" s="2">
        <v>20.5</v>
      </c>
      <c r="R195" s="2">
        <v>2.2000000000000002</v>
      </c>
      <c r="S195" s="2">
        <v>-2</v>
      </c>
      <c r="T195" s="2">
        <v>0</v>
      </c>
      <c r="U195" s="5">
        <v>-8</v>
      </c>
      <c r="V195" s="51">
        <f t="shared" si="11"/>
        <v>5.1615000000000002</v>
      </c>
      <c r="W195" s="51">
        <f t="shared" si="12"/>
        <v>-0.72</v>
      </c>
      <c r="X195" s="51">
        <f t="shared" si="13"/>
        <v>-3.7162799999999998</v>
      </c>
      <c r="Y195" s="49">
        <f t="shared" si="14"/>
        <v>34.300183999999994</v>
      </c>
      <c r="Z195" s="9">
        <f t="shared" si="15"/>
        <v>15.291951999999997</v>
      </c>
    </row>
    <row r="196" spans="1:26" x14ac:dyDescent="0.2">
      <c r="A196" s="2" t="s">
        <v>50</v>
      </c>
      <c r="B196" s="2" t="s">
        <v>18</v>
      </c>
      <c r="C196" s="2">
        <v>59</v>
      </c>
      <c r="D196" s="2">
        <v>81</v>
      </c>
      <c r="E196" s="2">
        <v>14.8</v>
      </c>
      <c r="F196" s="2">
        <v>0.503</v>
      </c>
      <c r="G196" s="3"/>
      <c r="H196" s="2">
        <v>0.58099999999999996</v>
      </c>
      <c r="I196" s="2">
        <v>4.0999999999999996</v>
      </c>
      <c r="J196" s="2">
        <v>0.5</v>
      </c>
      <c r="K196" s="2">
        <v>0.5</v>
      </c>
      <c r="L196" s="2">
        <v>0.7</v>
      </c>
      <c r="M196" s="2">
        <v>0.9</v>
      </c>
      <c r="N196" s="2">
        <v>2.5</v>
      </c>
      <c r="O196" s="2">
        <v>3.3</v>
      </c>
      <c r="P196" s="2">
        <v>0.54100000000000004</v>
      </c>
      <c r="Q196" s="2">
        <v>11.7</v>
      </c>
      <c r="R196" s="2">
        <v>2.9</v>
      </c>
      <c r="S196" s="2">
        <v>0.3</v>
      </c>
      <c r="T196" s="2">
        <v>0.7</v>
      </c>
      <c r="U196" s="5">
        <v>6</v>
      </c>
      <c r="V196" s="51">
        <f t="shared" si="11"/>
        <v>2.1024685975609754</v>
      </c>
      <c r="W196" s="51">
        <f t="shared" si="12"/>
        <v>2.64</v>
      </c>
      <c r="X196" s="51">
        <f t="shared" si="13"/>
        <v>5.5505170975609754</v>
      </c>
      <c r="Y196" s="49">
        <f t="shared" si="14"/>
        <v>24.803171999999996</v>
      </c>
      <c r="Z196" s="9">
        <f t="shared" si="15"/>
        <v>15.176844548780487</v>
      </c>
    </row>
    <row r="197" spans="1:26" x14ac:dyDescent="0.2">
      <c r="A197" s="2" t="s">
        <v>455</v>
      </c>
      <c r="B197" s="2" t="s">
        <v>34</v>
      </c>
      <c r="C197" s="2">
        <v>54</v>
      </c>
      <c r="D197" s="2">
        <v>48</v>
      </c>
      <c r="E197" s="2">
        <v>20.2</v>
      </c>
      <c r="F197" s="2">
        <v>0.53200000000000003</v>
      </c>
      <c r="G197" s="3"/>
      <c r="H197" s="2">
        <v>0.61899999999999999</v>
      </c>
      <c r="I197" s="2">
        <v>7.9</v>
      </c>
      <c r="J197" s="2">
        <v>0.5</v>
      </c>
      <c r="K197" s="2">
        <v>0.3</v>
      </c>
      <c r="L197" s="2">
        <v>0.8</v>
      </c>
      <c r="M197" s="2">
        <v>1.2</v>
      </c>
      <c r="N197" s="2">
        <v>1.9</v>
      </c>
      <c r="O197" s="2">
        <v>5.8</v>
      </c>
      <c r="P197" s="2">
        <v>0.56999999999999995</v>
      </c>
      <c r="Q197" s="2">
        <v>13.8</v>
      </c>
      <c r="R197" s="2">
        <v>2.4</v>
      </c>
      <c r="S197" s="2">
        <v>-2.4</v>
      </c>
      <c r="T197" s="2">
        <v>-0.1</v>
      </c>
      <c r="U197" s="5">
        <v>6</v>
      </c>
      <c r="V197" s="51">
        <f t="shared" si="11"/>
        <v>1.8357365853658534</v>
      </c>
      <c r="W197" s="51">
        <f t="shared" si="12"/>
        <v>2.12</v>
      </c>
      <c r="X197" s="51">
        <f t="shared" si="13"/>
        <v>3.8917615609756093</v>
      </c>
      <c r="Y197" s="49">
        <f t="shared" si="14"/>
        <v>26.37312</v>
      </c>
      <c r="Z197" s="9">
        <f t="shared" si="15"/>
        <v>15.132440780487805</v>
      </c>
    </row>
    <row r="198" spans="1:26" x14ac:dyDescent="0.2">
      <c r="A198" s="2" t="s">
        <v>374</v>
      </c>
      <c r="B198" s="2" t="s">
        <v>45</v>
      </c>
      <c r="C198" s="2">
        <v>57</v>
      </c>
      <c r="D198" s="2">
        <v>35</v>
      </c>
      <c r="E198" s="2">
        <v>28.2</v>
      </c>
      <c r="F198" s="2">
        <v>0.45500000000000002</v>
      </c>
      <c r="G198" s="2">
        <v>0.39500000000000002</v>
      </c>
      <c r="H198" s="2">
        <v>0.91500000000000004</v>
      </c>
      <c r="I198" s="2">
        <v>2.1</v>
      </c>
      <c r="J198" s="2">
        <v>2.2000000000000002</v>
      </c>
      <c r="K198" s="2">
        <v>0.8</v>
      </c>
      <c r="L198" s="2">
        <v>0.1</v>
      </c>
      <c r="M198" s="2">
        <v>1.2</v>
      </c>
      <c r="N198" s="2">
        <v>1.9</v>
      </c>
      <c r="O198" s="2">
        <v>15.2</v>
      </c>
      <c r="P198" s="2">
        <v>0.59799999999999998</v>
      </c>
      <c r="Q198" s="2">
        <v>21.8</v>
      </c>
      <c r="R198" s="2">
        <v>3</v>
      </c>
      <c r="S198" s="2">
        <v>0.8</v>
      </c>
      <c r="T198" s="2">
        <v>0.7</v>
      </c>
      <c r="U198" s="5">
        <v>8</v>
      </c>
      <c r="V198" s="51">
        <f t="shared" si="11"/>
        <v>3.1159710365853655</v>
      </c>
      <c r="W198" s="51">
        <f t="shared" si="12"/>
        <v>3.08</v>
      </c>
      <c r="X198" s="51">
        <f t="shared" si="13"/>
        <v>9.597190792682925</v>
      </c>
      <c r="Y198" s="49">
        <f t="shared" si="14"/>
        <v>20.31344</v>
      </c>
      <c r="Z198" s="9">
        <f t="shared" si="15"/>
        <v>14.955315396341462</v>
      </c>
    </row>
    <row r="199" spans="1:26" x14ac:dyDescent="0.2">
      <c r="A199" s="2" t="s">
        <v>262</v>
      </c>
      <c r="B199" s="2" t="s">
        <v>24</v>
      </c>
      <c r="C199" s="2">
        <v>62</v>
      </c>
      <c r="D199" s="2">
        <v>68</v>
      </c>
      <c r="E199" s="2">
        <v>13.8</v>
      </c>
      <c r="F199" s="2">
        <v>0.47499999999999998</v>
      </c>
      <c r="G199" s="2">
        <v>0.316</v>
      </c>
      <c r="H199" s="2">
        <v>0.82299999999999995</v>
      </c>
      <c r="I199" s="2">
        <v>1.6</v>
      </c>
      <c r="J199" s="2">
        <v>1.7</v>
      </c>
      <c r="K199" s="2">
        <v>0.5</v>
      </c>
      <c r="L199" s="2">
        <v>0.2</v>
      </c>
      <c r="M199" s="2">
        <v>0.6</v>
      </c>
      <c r="N199" s="2">
        <v>1.2</v>
      </c>
      <c r="O199" s="2">
        <v>5</v>
      </c>
      <c r="P199" s="2">
        <v>0.55800000000000005</v>
      </c>
      <c r="Q199" s="2">
        <v>16.899999999999999</v>
      </c>
      <c r="R199" s="2">
        <v>2.9</v>
      </c>
      <c r="S199" s="2">
        <v>0.6</v>
      </c>
      <c r="T199" s="2">
        <v>0.6</v>
      </c>
      <c r="U199" s="5">
        <v>11</v>
      </c>
      <c r="V199" s="51">
        <f t="shared" si="11"/>
        <v>2.4981085365853661</v>
      </c>
      <c r="W199" s="51">
        <f t="shared" si="12"/>
        <v>3.6</v>
      </c>
      <c r="X199" s="51">
        <f t="shared" si="13"/>
        <v>8.993190731707319</v>
      </c>
      <c r="Y199" s="49">
        <f t="shared" si="14"/>
        <v>20.563199999999998</v>
      </c>
      <c r="Z199" s="9">
        <f t="shared" si="15"/>
        <v>14.778195365853659</v>
      </c>
    </row>
    <row r="200" spans="1:26" x14ac:dyDescent="0.2">
      <c r="A200" s="2" t="s">
        <v>236</v>
      </c>
      <c r="B200" s="2" t="s">
        <v>32</v>
      </c>
      <c r="C200" s="2">
        <v>15</v>
      </c>
      <c r="D200" s="2">
        <v>55</v>
      </c>
      <c r="E200" s="2">
        <v>26.9</v>
      </c>
      <c r="F200" s="2">
        <v>0.40899999999999997</v>
      </c>
      <c r="G200" s="2">
        <v>0.28199999999999997</v>
      </c>
      <c r="H200" s="2">
        <v>0.82299999999999995</v>
      </c>
      <c r="I200" s="2">
        <v>6.2</v>
      </c>
      <c r="J200" s="2">
        <v>1.3</v>
      </c>
      <c r="K200" s="2">
        <v>0.8</v>
      </c>
      <c r="L200" s="2">
        <v>0.1</v>
      </c>
      <c r="M200" s="2">
        <v>1.1000000000000001</v>
      </c>
      <c r="N200" s="2">
        <v>2.5</v>
      </c>
      <c r="O200" s="2">
        <v>11.2</v>
      </c>
      <c r="P200" s="2">
        <v>0.48599999999999999</v>
      </c>
      <c r="Q200" s="2">
        <v>21.3</v>
      </c>
      <c r="R200" s="2">
        <v>1.6</v>
      </c>
      <c r="S200" s="2">
        <v>-3.2</v>
      </c>
      <c r="T200" s="2">
        <v>-0.5</v>
      </c>
      <c r="U200" s="5">
        <v>-8</v>
      </c>
      <c r="V200" s="51">
        <f t="shared" ref="V200:V263" si="16">C200*(E200/48*D200/82*Q200/100)</f>
        <v>1.2009660823170734</v>
      </c>
      <c r="W200" s="51">
        <f t="shared" ref="W200:W263" si="17">R200*0.4+T200*0.4+U200*0.2</f>
        <v>-1.1599999999999999</v>
      </c>
      <c r="X200" s="51">
        <f t="shared" ref="X200:X263" si="18">V200*W200</f>
        <v>-1.3931206554878051</v>
      </c>
      <c r="Y200" s="49">
        <f t="shared" ref="Y200:Y263" si="19">D200*(O200*P200+1.5*J200+1.2*I200+3*(K200+L200)-M200-N200)/25</f>
        <v>30.65303999999999</v>
      </c>
      <c r="Z200" s="9">
        <f t="shared" ref="Z200:Z263" si="20">0.5*(X200)+0.5*(Y200)</f>
        <v>14.629959672256092</v>
      </c>
    </row>
    <row r="201" spans="1:26" x14ac:dyDescent="0.2">
      <c r="A201" s="2" t="s">
        <v>595</v>
      </c>
      <c r="B201" s="2" t="s">
        <v>39</v>
      </c>
      <c r="C201" s="2">
        <v>27</v>
      </c>
      <c r="D201" s="2">
        <v>59</v>
      </c>
      <c r="E201" s="2">
        <v>22.2</v>
      </c>
      <c r="F201" s="2">
        <v>0.42299999999999999</v>
      </c>
      <c r="G201" s="2">
        <v>0.33800000000000002</v>
      </c>
      <c r="H201" s="2">
        <v>0.81499999999999995</v>
      </c>
      <c r="I201" s="2">
        <v>3.7</v>
      </c>
      <c r="J201" s="2">
        <v>1.6</v>
      </c>
      <c r="K201" s="2">
        <v>0.5</v>
      </c>
      <c r="L201" s="2">
        <v>0.8</v>
      </c>
      <c r="M201" s="2">
        <v>0.8</v>
      </c>
      <c r="N201" s="2">
        <v>2.5</v>
      </c>
      <c r="O201" s="2">
        <v>8</v>
      </c>
      <c r="P201" s="2">
        <v>0.54800000000000004</v>
      </c>
      <c r="Q201" s="2">
        <v>15.9</v>
      </c>
      <c r="R201" s="2">
        <v>2.2000000000000002</v>
      </c>
      <c r="S201" s="2">
        <v>-0.2</v>
      </c>
      <c r="T201" s="2">
        <v>0.6</v>
      </c>
      <c r="U201" s="5">
        <v>-1</v>
      </c>
      <c r="V201" s="51">
        <f t="shared" si="16"/>
        <v>1.4286004573170732</v>
      </c>
      <c r="W201" s="51">
        <f t="shared" si="17"/>
        <v>0.92000000000000015</v>
      </c>
      <c r="X201" s="51">
        <f t="shared" si="18"/>
        <v>1.3143124207317076</v>
      </c>
      <c r="Y201" s="49">
        <f t="shared" si="19"/>
        <v>27.904640000000001</v>
      </c>
      <c r="Z201" s="9">
        <f t="shared" si="20"/>
        <v>14.609476210365854</v>
      </c>
    </row>
    <row r="202" spans="1:26" x14ac:dyDescent="0.2">
      <c r="A202" s="2" t="s">
        <v>380</v>
      </c>
      <c r="B202" s="2" t="s">
        <v>41</v>
      </c>
      <c r="C202" s="2">
        <v>25</v>
      </c>
      <c r="D202" s="2">
        <v>30</v>
      </c>
      <c r="E202" s="2">
        <v>33.299999999999997</v>
      </c>
      <c r="F202" s="2">
        <v>0.40300000000000002</v>
      </c>
      <c r="G202" s="2">
        <v>0.28899999999999998</v>
      </c>
      <c r="H202" s="2">
        <v>0.627</v>
      </c>
      <c r="I202" s="2">
        <v>5.5</v>
      </c>
      <c r="J202" s="2">
        <v>9.8000000000000007</v>
      </c>
      <c r="K202" s="2">
        <v>1.3</v>
      </c>
      <c r="L202" s="2">
        <v>0.1</v>
      </c>
      <c r="M202" s="2">
        <v>3.3</v>
      </c>
      <c r="N202" s="2">
        <v>2.2000000000000002</v>
      </c>
      <c r="O202" s="2">
        <v>11.7</v>
      </c>
      <c r="P202" s="2">
        <v>0.46100000000000002</v>
      </c>
      <c r="Q202" s="2">
        <v>21.3</v>
      </c>
      <c r="R202" s="2">
        <v>1.1000000000000001</v>
      </c>
      <c r="S202" s="2">
        <v>0</v>
      </c>
      <c r="T202" s="2">
        <v>0.5</v>
      </c>
      <c r="U202" s="5">
        <v>-8</v>
      </c>
      <c r="V202" s="51">
        <f t="shared" si="16"/>
        <v>1.3515434451219512</v>
      </c>
      <c r="W202" s="51">
        <f t="shared" si="17"/>
        <v>-0.96</v>
      </c>
      <c r="X202" s="51">
        <f t="shared" si="18"/>
        <v>-1.2974817073170732</v>
      </c>
      <c r="Y202" s="49">
        <f t="shared" si="19"/>
        <v>30.472439999999995</v>
      </c>
      <c r="Z202" s="9">
        <f t="shared" si="20"/>
        <v>14.587479146341462</v>
      </c>
    </row>
    <row r="203" spans="1:26" x14ac:dyDescent="0.2">
      <c r="A203" s="2" t="s">
        <v>151</v>
      </c>
      <c r="B203" s="2" t="s">
        <v>40</v>
      </c>
      <c r="C203" s="2">
        <v>40</v>
      </c>
      <c r="D203" s="2">
        <v>60</v>
      </c>
      <c r="E203" s="2">
        <v>13.6</v>
      </c>
      <c r="F203" s="2">
        <v>0.498</v>
      </c>
      <c r="G203" s="2">
        <v>1</v>
      </c>
      <c r="H203" s="2">
        <v>0.63400000000000001</v>
      </c>
      <c r="I203" s="2">
        <v>5</v>
      </c>
      <c r="J203" s="2">
        <v>0.7</v>
      </c>
      <c r="K203" s="2">
        <v>0.5</v>
      </c>
      <c r="L203" s="2">
        <v>0.8</v>
      </c>
      <c r="M203" s="2">
        <v>0.9</v>
      </c>
      <c r="N203" s="2">
        <v>1.8</v>
      </c>
      <c r="O203" s="2">
        <v>4.8</v>
      </c>
      <c r="P203" s="2">
        <v>0.53400000000000003</v>
      </c>
      <c r="Q203" s="2">
        <v>16.8</v>
      </c>
      <c r="R203" s="2">
        <v>2.2000000000000002</v>
      </c>
      <c r="S203" s="2">
        <v>0.7</v>
      </c>
      <c r="T203" s="2">
        <v>0.5</v>
      </c>
      <c r="U203" s="5">
        <v>6</v>
      </c>
      <c r="V203" s="51">
        <f t="shared" si="16"/>
        <v>1.3931707317073172</v>
      </c>
      <c r="W203" s="51">
        <f t="shared" si="17"/>
        <v>2.2800000000000002</v>
      </c>
      <c r="X203" s="51">
        <f t="shared" si="18"/>
        <v>3.1764292682926833</v>
      </c>
      <c r="Y203" s="49">
        <f t="shared" si="19"/>
        <v>25.951679999999996</v>
      </c>
      <c r="Z203" s="9">
        <f t="shared" si="20"/>
        <v>14.564054634146339</v>
      </c>
    </row>
    <row r="204" spans="1:26" x14ac:dyDescent="0.2">
      <c r="A204" s="2" t="s">
        <v>137</v>
      </c>
      <c r="B204" s="2" t="s">
        <v>33</v>
      </c>
      <c r="C204" s="2">
        <v>49</v>
      </c>
      <c r="D204" s="2">
        <v>78</v>
      </c>
      <c r="E204" s="2">
        <v>16.100000000000001</v>
      </c>
      <c r="F204" s="2">
        <v>0.439</v>
      </c>
      <c r="G204" s="2">
        <v>0.33100000000000002</v>
      </c>
      <c r="H204" s="2">
        <v>0.754</v>
      </c>
      <c r="I204" s="2">
        <v>2.5</v>
      </c>
      <c r="J204" s="2">
        <v>0.8</v>
      </c>
      <c r="K204" s="2">
        <v>0.8</v>
      </c>
      <c r="L204" s="2">
        <v>0.3</v>
      </c>
      <c r="M204" s="2">
        <v>0.5</v>
      </c>
      <c r="N204" s="2">
        <v>1.3</v>
      </c>
      <c r="O204" s="2">
        <v>4.5999999999999996</v>
      </c>
      <c r="P204" s="2">
        <v>0.55100000000000005</v>
      </c>
      <c r="Q204" s="2">
        <v>13.2</v>
      </c>
      <c r="R204" s="2">
        <v>2.2999999999999998</v>
      </c>
      <c r="S204" s="2">
        <v>0.6</v>
      </c>
      <c r="T204" s="2">
        <v>0.8</v>
      </c>
      <c r="U204" s="5">
        <v>2</v>
      </c>
      <c r="V204" s="51">
        <f t="shared" si="16"/>
        <v>2.0636469512195124</v>
      </c>
      <c r="W204" s="51">
        <f t="shared" si="17"/>
        <v>1.6400000000000001</v>
      </c>
      <c r="X204" s="51">
        <f t="shared" si="18"/>
        <v>3.3843810000000003</v>
      </c>
      <c r="Y204" s="49">
        <f t="shared" si="19"/>
        <v>25.691952000000001</v>
      </c>
      <c r="Z204" s="9">
        <f t="shared" si="20"/>
        <v>14.538166500000001</v>
      </c>
    </row>
    <row r="205" spans="1:26" x14ac:dyDescent="0.2">
      <c r="A205" s="2" t="s">
        <v>811</v>
      </c>
      <c r="B205" s="2" t="s">
        <v>18</v>
      </c>
      <c r="C205" s="2">
        <v>59</v>
      </c>
      <c r="D205" s="2">
        <v>81</v>
      </c>
      <c r="E205" s="2">
        <v>17.600000000000001</v>
      </c>
      <c r="F205" s="2">
        <v>0.39100000000000001</v>
      </c>
      <c r="G205" s="2">
        <v>0.38400000000000001</v>
      </c>
      <c r="H205" s="2">
        <v>0.77500000000000002</v>
      </c>
      <c r="I205" s="2">
        <v>1.5</v>
      </c>
      <c r="J205" s="2">
        <v>1.4</v>
      </c>
      <c r="K205" s="2">
        <v>0.9</v>
      </c>
      <c r="L205" s="2">
        <v>0</v>
      </c>
      <c r="M205" s="2">
        <v>0.6</v>
      </c>
      <c r="N205" s="2">
        <v>1.9</v>
      </c>
      <c r="O205" s="2">
        <v>5.2</v>
      </c>
      <c r="P205" s="2">
        <v>0.54200000000000004</v>
      </c>
      <c r="Q205" s="2">
        <v>13.7</v>
      </c>
      <c r="R205" s="2">
        <v>3.1</v>
      </c>
      <c r="S205" s="2">
        <v>-0.5</v>
      </c>
      <c r="T205" s="2">
        <v>0.5</v>
      </c>
      <c r="U205" s="5">
        <v>4</v>
      </c>
      <c r="V205" s="51">
        <f t="shared" si="16"/>
        <v>2.927623170731708</v>
      </c>
      <c r="W205" s="51">
        <f t="shared" si="17"/>
        <v>2.2400000000000002</v>
      </c>
      <c r="X205" s="51">
        <f t="shared" si="18"/>
        <v>6.5578759024390267</v>
      </c>
      <c r="Y205" s="49">
        <f t="shared" si="19"/>
        <v>22.415616</v>
      </c>
      <c r="Z205" s="9">
        <f t="shared" si="20"/>
        <v>14.486745951219513</v>
      </c>
    </row>
    <row r="206" spans="1:26" x14ac:dyDescent="0.2">
      <c r="A206" s="2" t="s">
        <v>203</v>
      </c>
      <c r="B206" s="2" t="s">
        <v>28</v>
      </c>
      <c r="C206" s="2">
        <v>37</v>
      </c>
      <c r="D206" s="2">
        <v>81</v>
      </c>
      <c r="E206" s="2">
        <v>23.1</v>
      </c>
      <c r="F206" s="2">
        <v>0.42799999999999999</v>
      </c>
      <c r="G206" s="2">
        <v>0.36299999999999999</v>
      </c>
      <c r="H206" s="2">
        <v>0.82799999999999996</v>
      </c>
      <c r="I206" s="2">
        <v>1.5</v>
      </c>
      <c r="J206" s="2">
        <v>0.8</v>
      </c>
      <c r="K206" s="2">
        <v>0.5</v>
      </c>
      <c r="L206" s="2">
        <v>0.1</v>
      </c>
      <c r="M206" s="2">
        <v>0.6</v>
      </c>
      <c r="N206" s="2">
        <v>1.8</v>
      </c>
      <c r="O206" s="2">
        <v>10.199999999999999</v>
      </c>
      <c r="P206" s="2">
        <v>0.55400000000000005</v>
      </c>
      <c r="Q206" s="2">
        <v>19.600000000000001</v>
      </c>
      <c r="R206" s="2">
        <v>3.1</v>
      </c>
      <c r="S206" s="2">
        <v>-2.2999999999999998</v>
      </c>
      <c r="T206" s="2">
        <v>-0.1</v>
      </c>
      <c r="U206" s="5">
        <v>-2</v>
      </c>
      <c r="V206" s="51">
        <f t="shared" si="16"/>
        <v>3.4474637195121955</v>
      </c>
      <c r="W206" s="51">
        <f t="shared" si="17"/>
        <v>0.80000000000000016</v>
      </c>
      <c r="X206" s="51">
        <f t="shared" si="18"/>
        <v>2.7579709756097568</v>
      </c>
      <c r="Y206" s="49">
        <f t="shared" si="19"/>
        <v>26.084592000000001</v>
      </c>
      <c r="Z206" s="9">
        <f t="shared" si="20"/>
        <v>14.42128148780488</v>
      </c>
    </row>
    <row r="207" spans="1:26" x14ac:dyDescent="0.2">
      <c r="A207" s="2" t="s">
        <v>144</v>
      </c>
      <c r="B207" s="2" t="s">
        <v>30</v>
      </c>
      <c r="C207" s="2">
        <v>50</v>
      </c>
      <c r="D207" s="2">
        <v>63</v>
      </c>
      <c r="E207" s="2">
        <v>15.2</v>
      </c>
      <c r="F207" s="2">
        <v>0.53400000000000003</v>
      </c>
      <c r="G207" s="3"/>
      <c r="H207" s="2">
        <v>0.52800000000000002</v>
      </c>
      <c r="I207" s="2">
        <v>4.0999999999999996</v>
      </c>
      <c r="J207" s="2">
        <v>0.4</v>
      </c>
      <c r="K207" s="2">
        <v>0.3</v>
      </c>
      <c r="L207" s="2">
        <v>0.7</v>
      </c>
      <c r="M207" s="2">
        <v>0.6</v>
      </c>
      <c r="N207" s="2">
        <v>1.8</v>
      </c>
      <c r="O207" s="2">
        <v>5.7</v>
      </c>
      <c r="P207" s="2">
        <v>0.54200000000000004</v>
      </c>
      <c r="Q207" s="2">
        <v>17.8</v>
      </c>
      <c r="R207" s="2">
        <v>2.6</v>
      </c>
      <c r="S207" s="2">
        <v>-1.3</v>
      </c>
      <c r="T207" s="2">
        <v>0.2</v>
      </c>
      <c r="U207" s="5">
        <v>7</v>
      </c>
      <c r="V207" s="51">
        <f t="shared" si="16"/>
        <v>2.1653048780487807</v>
      </c>
      <c r="W207" s="51">
        <f t="shared" si="17"/>
        <v>2.5200000000000005</v>
      </c>
      <c r="X207" s="51">
        <f t="shared" si="18"/>
        <v>5.4565682926829284</v>
      </c>
      <c r="Y207" s="49">
        <f t="shared" si="19"/>
        <v>23.207687999999997</v>
      </c>
      <c r="Z207" s="9">
        <f t="shared" si="20"/>
        <v>14.332128146341462</v>
      </c>
    </row>
    <row r="208" spans="1:26" x14ac:dyDescent="0.2">
      <c r="A208" s="2" t="s">
        <v>719</v>
      </c>
      <c r="B208" s="2" t="s">
        <v>46</v>
      </c>
      <c r="C208" s="2">
        <v>19</v>
      </c>
      <c r="D208" s="2">
        <v>72</v>
      </c>
      <c r="E208" s="2">
        <v>24.5</v>
      </c>
      <c r="F208" s="2">
        <v>0.42699999999999999</v>
      </c>
      <c r="G208" s="2">
        <v>0.21299999999999999</v>
      </c>
      <c r="H208" s="2">
        <v>0.64100000000000001</v>
      </c>
      <c r="I208" s="2">
        <v>3.2</v>
      </c>
      <c r="J208" s="2">
        <v>3</v>
      </c>
      <c r="K208" s="2">
        <v>1.1000000000000001</v>
      </c>
      <c r="L208" s="2">
        <v>0.2</v>
      </c>
      <c r="M208" s="2">
        <v>2.8</v>
      </c>
      <c r="N208" s="2">
        <v>2.1</v>
      </c>
      <c r="O208" s="2">
        <v>13</v>
      </c>
      <c r="P208" s="2">
        <v>0.49299999999999999</v>
      </c>
      <c r="Q208" s="2">
        <v>27.7</v>
      </c>
      <c r="R208" s="2">
        <v>-0.9</v>
      </c>
      <c r="S208" s="2">
        <v>-4.5999999999999996</v>
      </c>
      <c r="T208" s="2">
        <v>-1.2</v>
      </c>
      <c r="U208" s="5">
        <v>-19</v>
      </c>
      <c r="V208" s="51">
        <f t="shared" si="16"/>
        <v>2.3587225609756097</v>
      </c>
      <c r="W208" s="51">
        <f t="shared" si="17"/>
        <v>-4.6400000000000006</v>
      </c>
      <c r="X208" s="51">
        <f t="shared" si="18"/>
        <v>-10.944472682926831</v>
      </c>
      <c r="Y208" s="49">
        <f t="shared" si="19"/>
        <v>39.597119999999997</v>
      </c>
      <c r="Z208" s="9">
        <f t="shared" si="20"/>
        <v>14.326323658536584</v>
      </c>
    </row>
    <row r="209" spans="1:26" x14ac:dyDescent="0.2">
      <c r="A209" s="2" t="s">
        <v>297</v>
      </c>
      <c r="B209" s="2" t="s">
        <v>31</v>
      </c>
      <c r="C209" s="2">
        <v>56</v>
      </c>
      <c r="D209" s="2">
        <v>77</v>
      </c>
      <c r="E209" s="2">
        <v>16.2</v>
      </c>
      <c r="F209" s="2">
        <v>0.48099999999999998</v>
      </c>
      <c r="G209" s="2">
        <v>0</v>
      </c>
      <c r="H209" s="2">
        <v>0.621</v>
      </c>
      <c r="I209" s="2">
        <v>3.3</v>
      </c>
      <c r="J209" s="2">
        <v>0.3</v>
      </c>
      <c r="K209" s="2">
        <v>0.5</v>
      </c>
      <c r="L209" s="2">
        <v>0.9</v>
      </c>
      <c r="M209" s="2">
        <v>0.8</v>
      </c>
      <c r="N209" s="2">
        <v>2.7</v>
      </c>
      <c r="O209" s="2">
        <v>3.5</v>
      </c>
      <c r="P209" s="2">
        <v>0.53800000000000003</v>
      </c>
      <c r="Q209" s="2">
        <v>11.4</v>
      </c>
      <c r="R209" s="2">
        <v>3.3</v>
      </c>
      <c r="S209" s="2">
        <v>0.3</v>
      </c>
      <c r="T209" s="2">
        <v>0.7</v>
      </c>
      <c r="U209" s="5">
        <v>8</v>
      </c>
      <c r="V209" s="51">
        <f t="shared" si="16"/>
        <v>2.0232219512195124</v>
      </c>
      <c r="W209" s="51">
        <f t="shared" si="17"/>
        <v>3.2</v>
      </c>
      <c r="X209" s="51">
        <f t="shared" si="18"/>
        <v>6.4743102439024405</v>
      </c>
      <c r="Y209" s="49">
        <f t="shared" si="19"/>
        <v>21.538439999999991</v>
      </c>
      <c r="Z209" s="9">
        <f t="shared" si="20"/>
        <v>14.006375121951216</v>
      </c>
    </row>
    <row r="210" spans="1:26" x14ac:dyDescent="0.2">
      <c r="A210" s="2" t="s">
        <v>674</v>
      </c>
      <c r="B210" s="2" t="s">
        <v>27</v>
      </c>
      <c r="C210" s="2">
        <v>44</v>
      </c>
      <c r="D210" s="2">
        <v>54</v>
      </c>
      <c r="E210" s="2">
        <v>20.5</v>
      </c>
      <c r="F210" s="2">
        <v>0.441</v>
      </c>
      <c r="G210" s="2">
        <v>0</v>
      </c>
      <c r="H210" s="2">
        <v>0.80900000000000005</v>
      </c>
      <c r="I210" s="2">
        <v>6.6</v>
      </c>
      <c r="J210" s="2">
        <v>1.5</v>
      </c>
      <c r="K210" s="2">
        <v>0.8</v>
      </c>
      <c r="L210" s="2">
        <v>0.7</v>
      </c>
      <c r="M210" s="2">
        <v>1.3</v>
      </c>
      <c r="N210" s="2">
        <v>2.2999999999999998</v>
      </c>
      <c r="O210" s="2">
        <v>6.5</v>
      </c>
      <c r="P210" s="2">
        <v>0.46700000000000003</v>
      </c>
      <c r="Q210" s="2">
        <v>18.899999999999999</v>
      </c>
      <c r="R210" s="2">
        <v>1.2</v>
      </c>
      <c r="S210" s="2">
        <v>-1.9</v>
      </c>
      <c r="T210" s="2">
        <v>0</v>
      </c>
      <c r="U210" s="5">
        <v>-8</v>
      </c>
      <c r="V210" s="51">
        <f t="shared" si="16"/>
        <v>2.3388749999999998</v>
      </c>
      <c r="W210" s="51">
        <f t="shared" si="17"/>
        <v>-1.1200000000000001</v>
      </c>
      <c r="X210" s="51">
        <f t="shared" si="18"/>
        <v>-2.6195400000000002</v>
      </c>
      <c r="Y210" s="49">
        <f t="shared" si="19"/>
        <v>30.467880000000001</v>
      </c>
      <c r="Z210" s="9">
        <f t="shared" si="20"/>
        <v>13.92417</v>
      </c>
    </row>
    <row r="211" spans="1:26" x14ac:dyDescent="0.2">
      <c r="A211" s="2" t="s">
        <v>834</v>
      </c>
      <c r="B211" s="2" t="s">
        <v>43</v>
      </c>
      <c r="C211" s="2">
        <v>51</v>
      </c>
      <c r="D211" s="2">
        <v>44</v>
      </c>
      <c r="E211" s="2">
        <v>20.100000000000001</v>
      </c>
      <c r="F211" s="2">
        <v>0.504</v>
      </c>
      <c r="G211" s="3"/>
      <c r="H211" s="2">
        <v>0.75</v>
      </c>
      <c r="I211" s="2">
        <v>5.5</v>
      </c>
      <c r="J211" s="2">
        <v>0.6</v>
      </c>
      <c r="K211" s="2">
        <v>0.3</v>
      </c>
      <c r="L211" s="2">
        <v>0.9</v>
      </c>
      <c r="M211" s="2">
        <v>1.2</v>
      </c>
      <c r="N211" s="2">
        <v>2.2999999999999998</v>
      </c>
      <c r="O211" s="2">
        <v>7.9</v>
      </c>
      <c r="P211" s="2">
        <v>0.56999999999999995</v>
      </c>
      <c r="Q211" s="2">
        <v>17.8</v>
      </c>
      <c r="R211" s="2">
        <v>2.7</v>
      </c>
      <c r="S211" s="2">
        <v>-1.3</v>
      </c>
      <c r="T211" s="2">
        <v>0.2</v>
      </c>
      <c r="U211" s="5">
        <v>9</v>
      </c>
      <c r="V211" s="51">
        <f t="shared" si="16"/>
        <v>2.039782317073171</v>
      </c>
      <c r="W211" s="51">
        <f t="shared" si="17"/>
        <v>2.96</v>
      </c>
      <c r="X211" s="51">
        <f t="shared" si="18"/>
        <v>6.0377556585365859</v>
      </c>
      <c r="Y211" s="49">
        <f t="shared" si="19"/>
        <v>21.301280000000002</v>
      </c>
      <c r="Z211" s="9">
        <f t="shared" si="20"/>
        <v>13.669517829268294</v>
      </c>
    </row>
    <row r="212" spans="1:26" x14ac:dyDescent="0.2">
      <c r="A212" s="2" t="s">
        <v>790</v>
      </c>
      <c r="B212" s="2" t="s">
        <v>41</v>
      </c>
      <c r="C212" s="2">
        <v>25</v>
      </c>
      <c r="D212" s="2">
        <v>58</v>
      </c>
      <c r="E212" s="2">
        <v>24.4</v>
      </c>
      <c r="F212" s="2">
        <v>0.504</v>
      </c>
      <c r="G212" s="2">
        <v>0.29699999999999999</v>
      </c>
      <c r="H212" s="2">
        <v>0.46500000000000002</v>
      </c>
      <c r="I212" s="2">
        <v>3.7</v>
      </c>
      <c r="J212" s="2">
        <v>2.5</v>
      </c>
      <c r="K212" s="2">
        <v>1.3</v>
      </c>
      <c r="L212" s="2">
        <v>0.2</v>
      </c>
      <c r="M212" s="2">
        <v>1.7</v>
      </c>
      <c r="N212" s="2">
        <v>1.4</v>
      </c>
      <c r="O212" s="2">
        <v>5.0999999999999996</v>
      </c>
      <c r="P212" s="2">
        <v>0.54300000000000004</v>
      </c>
      <c r="Q212" s="2">
        <v>11.6</v>
      </c>
      <c r="R212" s="2">
        <v>1.3</v>
      </c>
      <c r="S212" s="2">
        <v>-0.3</v>
      </c>
      <c r="T212" s="2">
        <v>0.6</v>
      </c>
      <c r="U212" s="5">
        <v>-11</v>
      </c>
      <c r="V212" s="51">
        <f t="shared" si="16"/>
        <v>1.0427032520325201</v>
      </c>
      <c r="W212" s="51">
        <f t="shared" si="17"/>
        <v>-1.4400000000000002</v>
      </c>
      <c r="X212" s="51">
        <f t="shared" si="18"/>
        <v>-1.5014926829268291</v>
      </c>
      <c r="Y212" s="49">
        <f t="shared" si="19"/>
        <v>28.673575999999997</v>
      </c>
      <c r="Z212" s="9">
        <f t="shared" si="20"/>
        <v>13.586041658536583</v>
      </c>
    </row>
    <row r="213" spans="1:26" x14ac:dyDescent="0.2">
      <c r="A213" s="2" t="s">
        <v>605</v>
      </c>
      <c r="B213" s="2" t="s">
        <v>44</v>
      </c>
      <c r="C213" s="2">
        <v>34</v>
      </c>
      <c r="D213" s="2">
        <v>76</v>
      </c>
      <c r="E213" s="2">
        <v>18.8</v>
      </c>
      <c r="F213" s="2">
        <v>0.45800000000000002</v>
      </c>
      <c r="G213" s="2">
        <v>0.45100000000000001</v>
      </c>
      <c r="H213" s="2">
        <v>0.82799999999999996</v>
      </c>
      <c r="I213" s="2">
        <v>1.8</v>
      </c>
      <c r="J213" s="2">
        <v>0.8</v>
      </c>
      <c r="K213" s="2">
        <v>0.5</v>
      </c>
      <c r="L213" s="2">
        <v>0.2</v>
      </c>
      <c r="M213" s="2">
        <v>0.7</v>
      </c>
      <c r="N213" s="2">
        <v>1.3</v>
      </c>
      <c r="O213" s="2">
        <v>8.4</v>
      </c>
      <c r="P213" s="2">
        <v>0.56999999999999995</v>
      </c>
      <c r="Q213" s="2">
        <v>19.399999999999999</v>
      </c>
      <c r="R213" s="2">
        <v>2.4</v>
      </c>
      <c r="S213" s="2">
        <v>-2.4</v>
      </c>
      <c r="T213" s="2">
        <v>-0.1</v>
      </c>
      <c r="U213" s="5">
        <v>-1</v>
      </c>
      <c r="V213" s="51">
        <f t="shared" si="16"/>
        <v>2.3944016260162599</v>
      </c>
      <c r="W213" s="51">
        <f t="shared" si="17"/>
        <v>0.72</v>
      </c>
      <c r="X213" s="51">
        <f t="shared" si="18"/>
        <v>1.7239691707317071</v>
      </c>
      <c r="Y213" s="49">
        <f t="shared" si="19"/>
        <v>25.073919999999998</v>
      </c>
      <c r="Z213" s="9">
        <f t="shared" si="20"/>
        <v>13.398944585365852</v>
      </c>
    </row>
    <row r="214" spans="1:26" x14ac:dyDescent="0.2">
      <c r="A214" s="2" t="s">
        <v>629</v>
      </c>
      <c r="B214" s="2" t="s">
        <v>46</v>
      </c>
      <c r="C214" s="2">
        <v>19</v>
      </c>
      <c r="D214" s="2">
        <v>77</v>
      </c>
      <c r="E214" s="2">
        <v>22.6</v>
      </c>
      <c r="F214" s="2">
        <v>0.46</v>
      </c>
      <c r="G214" s="2">
        <v>0.40100000000000002</v>
      </c>
      <c r="H214" s="2">
        <v>0.71199999999999997</v>
      </c>
      <c r="I214" s="2">
        <v>3.2</v>
      </c>
      <c r="J214" s="2">
        <v>0.9</v>
      </c>
      <c r="K214" s="2">
        <v>0.7</v>
      </c>
      <c r="L214" s="2">
        <v>0.2</v>
      </c>
      <c r="M214" s="2">
        <v>0.8</v>
      </c>
      <c r="N214" s="2">
        <v>1.9</v>
      </c>
      <c r="O214" s="2">
        <v>6</v>
      </c>
      <c r="P214" s="2">
        <v>0.56999999999999995</v>
      </c>
      <c r="Q214" s="2">
        <v>11.3</v>
      </c>
      <c r="R214" s="2">
        <v>2</v>
      </c>
      <c r="S214" s="2">
        <v>-3</v>
      </c>
      <c r="T214" s="2">
        <v>-0.4</v>
      </c>
      <c r="U214" s="5">
        <v>-2</v>
      </c>
      <c r="V214" s="51">
        <f t="shared" si="16"/>
        <v>0.94924019308943086</v>
      </c>
      <c r="W214" s="51">
        <f t="shared" si="17"/>
        <v>0.24</v>
      </c>
      <c r="X214" s="51">
        <f t="shared" si="18"/>
        <v>0.2278176463414634</v>
      </c>
      <c r="Y214" s="49">
        <f t="shared" si="19"/>
        <v>26.518799999999992</v>
      </c>
      <c r="Z214" s="9">
        <f t="shared" si="20"/>
        <v>13.373308823170728</v>
      </c>
    </row>
    <row r="215" spans="1:26" x14ac:dyDescent="0.2">
      <c r="A215" s="2" t="s">
        <v>681</v>
      </c>
      <c r="B215" s="2" t="s">
        <v>35</v>
      </c>
      <c r="C215" s="2">
        <v>48</v>
      </c>
      <c r="D215" s="2">
        <v>64</v>
      </c>
      <c r="E215" s="2">
        <v>15.3</v>
      </c>
      <c r="F215" s="2">
        <v>0.47399999999999998</v>
      </c>
      <c r="G215" s="2">
        <v>0</v>
      </c>
      <c r="H215" s="2">
        <v>0.68100000000000005</v>
      </c>
      <c r="I215" s="2">
        <v>4.5</v>
      </c>
      <c r="J215" s="2">
        <v>0.3</v>
      </c>
      <c r="K215" s="2">
        <v>0.4</v>
      </c>
      <c r="L215" s="2">
        <v>0.3</v>
      </c>
      <c r="M215" s="2">
        <v>0.7</v>
      </c>
      <c r="N215" s="2">
        <v>2.1</v>
      </c>
      <c r="O215" s="2">
        <v>4.9000000000000004</v>
      </c>
      <c r="P215" s="2">
        <v>0.56200000000000006</v>
      </c>
      <c r="Q215" s="2">
        <v>15.1</v>
      </c>
      <c r="R215" s="2">
        <v>3</v>
      </c>
      <c r="S215" s="2">
        <v>-1.8</v>
      </c>
      <c r="T215" s="2">
        <v>0</v>
      </c>
      <c r="U215" s="5">
        <v>12</v>
      </c>
      <c r="V215" s="51">
        <f t="shared" si="16"/>
        <v>1.8031609756097562</v>
      </c>
      <c r="W215" s="51">
        <f t="shared" si="17"/>
        <v>3.6000000000000005</v>
      </c>
      <c r="X215" s="51">
        <f t="shared" si="18"/>
        <v>6.491379512195123</v>
      </c>
      <c r="Y215" s="49">
        <f t="shared" si="19"/>
        <v>20.233727999999999</v>
      </c>
      <c r="Z215" s="9">
        <f t="shared" si="20"/>
        <v>13.362553756097562</v>
      </c>
    </row>
    <row r="216" spans="1:26" x14ac:dyDescent="0.2">
      <c r="A216" s="2" t="s">
        <v>554</v>
      </c>
      <c r="B216" s="2" t="s">
        <v>22</v>
      </c>
      <c r="C216" s="2">
        <v>33</v>
      </c>
      <c r="D216" s="2">
        <v>70</v>
      </c>
      <c r="E216" s="2">
        <v>15</v>
      </c>
      <c r="F216" s="2">
        <v>0.53800000000000003</v>
      </c>
      <c r="G216" s="2">
        <v>0</v>
      </c>
      <c r="H216" s="2">
        <v>0.71899999999999997</v>
      </c>
      <c r="I216" s="2">
        <v>4</v>
      </c>
      <c r="J216" s="2">
        <v>0.5</v>
      </c>
      <c r="K216" s="2">
        <v>0.3</v>
      </c>
      <c r="L216" s="2">
        <v>0.5</v>
      </c>
      <c r="M216" s="2">
        <v>0.9</v>
      </c>
      <c r="N216" s="2">
        <v>2</v>
      </c>
      <c r="O216" s="2">
        <v>5.7</v>
      </c>
      <c r="P216" s="2">
        <v>0.58099999999999996</v>
      </c>
      <c r="Q216" s="2">
        <v>17.100000000000001</v>
      </c>
      <c r="R216" s="2">
        <v>2.6</v>
      </c>
      <c r="S216" s="2">
        <v>-1.7</v>
      </c>
      <c r="T216" s="2">
        <v>0.1</v>
      </c>
      <c r="U216" s="5">
        <v>5</v>
      </c>
      <c r="V216" s="51">
        <f t="shared" si="16"/>
        <v>1.5053734756097563</v>
      </c>
      <c r="W216" s="51">
        <f t="shared" si="17"/>
        <v>2.08</v>
      </c>
      <c r="X216" s="51">
        <f t="shared" si="18"/>
        <v>3.1311768292682931</v>
      </c>
      <c r="Y216" s="49">
        <f t="shared" si="19"/>
        <v>23.412759999999999</v>
      </c>
      <c r="Z216" s="9">
        <f t="shared" si="20"/>
        <v>13.271968414634145</v>
      </c>
    </row>
    <row r="217" spans="1:26" x14ac:dyDescent="0.2">
      <c r="A217" s="2" t="s">
        <v>546</v>
      </c>
      <c r="B217" s="2" t="s">
        <v>32</v>
      </c>
      <c r="C217" s="2">
        <v>15</v>
      </c>
      <c r="D217" s="2">
        <v>58</v>
      </c>
      <c r="E217" s="2">
        <v>22.6</v>
      </c>
      <c r="F217" s="2">
        <v>0.437</v>
      </c>
      <c r="G217" s="2">
        <v>0.28999999999999998</v>
      </c>
      <c r="H217" s="2">
        <v>0.65600000000000003</v>
      </c>
      <c r="I217" s="2">
        <v>2.6</v>
      </c>
      <c r="J217" s="2">
        <v>3.2</v>
      </c>
      <c r="K217" s="2">
        <v>0.6</v>
      </c>
      <c r="L217" s="2">
        <v>0.3</v>
      </c>
      <c r="M217" s="2">
        <v>1</v>
      </c>
      <c r="N217" s="2">
        <v>1.2</v>
      </c>
      <c r="O217" s="2">
        <v>7.2</v>
      </c>
      <c r="P217" s="2">
        <v>0.48599999999999999</v>
      </c>
      <c r="Q217" s="2">
        <v>16.8</v>
      </c>
      <c r="R217" s="2">
        <v>1.2</v>
      </c>
      <c r="S217" s="2">
        <v>-3.4</v>
      </c>
      <c r="T217" s="2">
        <v>-0.5</v>
      </c>
      <c r="U217" s="5">
        <v>-9</v>
      </c>
      <c r="V217" s="51">
        <f t="shared" si="16"/>
        <v>0.83923170731707319</v>
      </c>
      <c r="W217" s="51">
        <f t="shared" si="17"/>
        <v>-1.52</v>
      </c>
      <c r="X217" s="51">
        <f t="shared" si="18"/>
        <v>-1.2756321951219514</v>
      </c>
      <c r="Y217" s="49">
        <f t="shared" si="19"/>
        <v>27.652543999999999</v>
      </c>
      <c r="Z217" s="9">
        <f t="shared" si="20"/>
        <v>13.188455902439024</v>
      </c>
    </row>
    <row r="218" spans="1:26" x14ac:dyDescent="0.2">
      <c r="A218" s="2" t="s">
        <v>420</v>
      </c>
      <c r="B218" s="2" t="s">
        <v>557</v>
      </c>
      <c r="C218" s="2">
        <v>43</v>
      </c>
      <c r="D218" s="2">
        <v>64</v>
      </c>
      <c r="E218" s="2">
        <v>20.3</v>
      </c>
      <c r="F218" s="2">
        <v>0.42</v>
      </c>
      <c r="G218" s="2">
        <v>0.41299999999999998</v>
      </c>
      <c r="H218" s="2">
        <v>0.80500000000000005</v>
      </c>
      <c r="I218" s="2">
        <v>2.6</v>
      </c>
      <c r="J218" s="2">
        <v>0.7</v>
      </c>
      <c r="K218" s="2">
        <v>0.3</v>
      </c>
      <c r="L218" s="2">
        <v>0.2</v>
      </c>
      <c r="M218" s="2">
        <v>0.4</v>
      </c>
      <c r="N218" s="2">
        <v>1.3</v>
      </c>
      <c r="O218" s="2">
        <v>6.1</v>
      </c>
      <c r="P218" s="2">
        <v>0.60499999999999998</v>
      </c>
      <c r="Q218" s="2">
        <v>12.4</v>
      </c>
      <c r="R218" s="2">
        <v>3.2</v>
      </c>
      <c r="S218" s="2">
        <v>0.3</v>
      </c>
      <c r="T218" s="2">
        <v>0.8</v>
      </c>
      <c r="U218" s="5">
        <v>11</v>
      </c>
      <c r="V218" s="51">
        <f t="shared" si="16"/>
        <v>1.7599934959349592</v>
      </c>
      <c r="W218" s="51">
        <f t="shared" si="17"/>
        <v>3.8000000000000007</v>
      </c>
      <c r="X218" s="51">
        <f t="shared" si="18"/>
        <v>6.687975284552846</v>
      </c>
      <c r="Y218" s="49">
        <f t="shared" si="19"/>
        <v>19.610879999999995</v>
      </c>
      <c r="Z218" s="9">
        <f t="shared" si="20"/>
        <v>13.14942764227642</v>
      </c>
    </row>
    <row r="219" spans="1:26" x14ac:dyDescent="0.2">
      <c r="A219" s="2" t="s">
        <v>158</v>
      </c>
      <c r="B219" s="2" t="s">
        <v>45</v>
      </c>
      <c r="C219" s="2">
        <v>57</v>
      </c>
      <c r="D219" s="2">
        <v>74</v>
      </c>
      <c r="E219" s="2">
        <v>23.4</v>
      </c>
      <c r="F219" s="2">
        <v>0.438</v>
      </c>
      <c r="G219" s="2">
        <v>0.36</v>
      </c>
      <c r="H219" s="2">
        <v>0.65500000000000003</v>
      </c>
      <c r="I219" s="2">
        <v>2.2000000000000002</v>
      </c>
      <c r="J219" s="2">
        <v>1.4</v>
      </c>
      <c r="K219" s="2">
        <v>0.6</v>
      </c>
      <c r="L219" s="2">
        <v>0.1</v>
      </c>
      <c r="M219" s="2">
        <v>0.8</v>
      </c>
      <c r="N219" s="2">
        <v>2</v>
      </c>
      <c r="O219" s="2">
        <v>6.9</v>
      </c>
      <c r="P219" s="2">
        <v>0.54100000000000004</v>
      </c>
      <c r="Q219" s="2">
        <v>13.5</v>
      </c>
      <c r="R219" s="2">
        <v>2.4</v>
      </c>
      <c r="S219" s="2">
        <v>-0.8</v>
      </c>
      <c r="T219" s="2">
        <v>0.5</v>
      </c>
      <c r="U219" s="5">
        <v>-2</v>
      </c>
      <c r="V219" s="51">
        <f t="shared" si="16"/>
        <v>3.3853307926829261</v>
      </c>
      <c r="W219" s="51">
        <f t="shared" si="17"/>
        <v>0.7599999999999999</v>
      </c>
      <c r="X219" s="51">
        <f t="shared" si="18"/>
        <v>2.5728514024390234</v>
      </c>
      <c r="Y219" s="49">
        <f t="shared" si="19"/>
        <v>23.007784000000001</v>
      </c>
      <c r="Z219" s="9">
        <f t="shared" si="20"/>
        <v>12.790317701219513</v>
      </c>
    </row>
    <row r="220" spans="1:26" x14ac:dyDescent="0.2">
      <c r="A220" s="2" t="s">
        <v>325</v>
      </c>
      <c r="B220" s="2" t="s">
        <v>36</v>
      </c>
      <c r="C220" s="2">
        <v>23</v>
      </c>
      <c r="D220" s="2">
        <v>79</v>
      </c>
      <c r="E220" s="2">
        <v>19.100000000000001</v>
      </c>
      <c r="F220" s="2">
        <v>0.42799999999999999</v>
      </c>
      <c r="G220" s="2">
        <v>0.35399999999999998</v>
      </c>
      <c r="H220" s="2">
        <v>0.76500000000000001</v>
      </c>
      <c r="I220" s="2">
        <v>1.7</v>
      </c>
      <c r="J220" s="2">
        <v>1.4</v>
      </c>
      <c r="K220" s="2">
        <v>0.8</v>
      </c>
      <c r="L220" s="2">
        <v>0.2</v>
      </c>
      <c r="M220" s="2">
        <v>0.7</v>
      </c>
      <c r="N220" s="2">
        <v>1.3</v>
      </c>
      <c r="O220" s="2">
        <v>6.3</v>
      </c>
      <c r="P220" s="2">
        <v>0.51300000000000001</v>
      </c>
      <c r="Q220" s="2">
        <v>16.399999999999999</v>
      </c>
      <c r="R220" s="2">
        <v>1.7</v>
      </c>
      <c r="S220" s="2">
        <v>-2.2999999999999998</v>
      </c>
      <c r="T220" s="2">
        <v>-0.1</v>
      </c>
      <c r="U220" s="5">
        <v>-7</v>
      </c>
      <c r="V220" s="51">
        <f t="shared" si="16"/>
        <v>1.4460291666666665</v>
      </c>
      <c r="W220" s="51">
        <f t="shared" si="17"/>
        <v>-0.76000000000000012</v>
      </c>
      <c r="X220" s="51">
        <f t="shared" si="18"/>
        <v>-1.0989821666666666</v>
      </c>
      <c r="Y220" s="49">
        <f t="shared" si="19"/>
        <v>26.455203999999998</v>
      </c>
      <c r="Z220" s="9">
        <f t="shared" si="20"/>
        <v>12.678110916666666</v>
      </c>
    </row>
    <row r="221" spans="1:26" x14ac:dyDescent="0.2">
      <c r="A221" s="2" t="s">
        <v>799</v>
      </c>
      <c r="B221" s="2" t="s">
        <v>21</v>
      </c>
      <c r="C221" s="2">
        <v>54</v>
      </c>
      <c r="D221" s="2">
        <v>73</v>
      </c>
      <c r="E221" s="2">
        <v>20.100000000000001</v>
      </c>
      <c r="F221" s="2">
        <v>0.38200000000000001</v>
      </c>
      <c r="G221" s="2">
        <v>0.34799999999999998</v>
      </c>
      <c r="H221" s="2">
        <v>0.65200000000000002</v>
      </c>
      <c r="I221" s="2">
        <v>1.9</v>
      </c>
      <c r="J221" s="2">
        <v>0.9</v>
      </c>
      <c r="K221" s="2">
        <v>0.7</v>
      </c>
      <c r="L221" s="2">
        <v>0.5</v>
      </c>
      <c r="M221" s="2">
        <v>0.3</v>
      </c>
      <c r="N221" s="2">
        <v>1.7</v>
      </c>
      <c r="O221" s="2">
        <v>4.0999999999999996</v>
      </c>
      <c r="P221" s="2">
        <v>0.52300000000000002</v>
      </c>
      <c r="Q221" s="2">
        <v>10</v>
      </c>
      <c r="R221" s="2">
        <v>2.4</v>
      </c>
      <c r="S221" s="2">
        <v>0.8</v>
      </c>
      <c r="T221" s="2">
        <v>1.1000000000000001</v>
      </c>
      <c r="U221" s="5">
        <v>2</v>
      </c>
      <c r="V221" s="51">
        <f t="shared" si="16"/>
        <v>2.013064024390244</v>
      </c>
      <c r="W221" s="51">
        <f t="shared" si="17"/>
        <v>1.7999999999999998</v>
      </c>
      <c r="X221" s="51">
        <f t="shared" si="18"/>
        <v>3.623515243902439</v>
      </c>
      <c r="Y221" s="49">
        <f t="shared" si="19"/>
        <v>21.532955999999999</v>
      </c>
      <c r="Z221" s="9">
        <f t="shared" si="20"/>
        <v>12.578235621951219</v>
      </c>
    </row>
    <row r="222" spans="1:26" x14ac:dyDescent="0.2">
      <c r="A222" s="2" t="s">
        <v>317</v>
      </c>
      <c r="B222" s="2" t="s">
        <v>22</v>
      </c>
      <c r="C222" s="2">
        <v>33</v>
      </c>
      <c r="D222" s="2">
        <v>51</v>
      </c>
      <c r="E222" s="2">
        <v>19.3</v>
      </c>
      <c r="F222" s="2">
        <v>0.435</v>
      </c>
      <c r="G222" s="2">
        <v>0.39300000000000002</v>
      </c>
      <c r="H222" s="2">
        <v>0.85299999999999998</v>
      </c>
      <c r="I222" s="2">
        <v>2</v>
      </c>
      <c r="J222" s="2">
        <v>1</v>
      </c>
      <c r="K222" s="2">
        <v>0.9</v>
      </c>
      <c r="L222" s="2">
        <v>0.3</v>
      </c>
      <c r="M222" s="2">
        <v>0.9</v>
      </c>
      <c r="N222" s="2">
        <v>2</v>
      </c>
      <c r="O222" s="2">
        <v>9.9</v>
      </c>
      <c r="P222" s="2">
        <v>0.56899999999999995</v>
      </c>
      <c r="Q222" s="2">
        <v>22</v>
      </c>
      <c r="R222" s="2">
        <v>2.5</v>
      </c>
      <c r="S222" s="2">
        <v>0.7</v>
      </c>
      <c r="T222" s="2">
        <v>0.7</v>
      </c>
      <c r="U222" s="5">
        <v>4</v>
      </c>
      <c r="V222" s="51">
        <f t="shared" si="16"/>
        <v>1.8155533536585371</v>
      </c>
      <c r="W222" s="51">
        <f t="shared" si="17"/>
        <v>2.08</v>
      </c>
      <c r="X222" s="51">
        <f t="shared" si="18"/>
        <v>3.7763509756097573</v>
      </c>
      <c r="Y222" s="49">
        <f t="shared" si="19"/>
        <v>20.875523999999995</v>
      </c>
      <c r="Z222" s="9">
        <f t="shared" si="20"/>
        <v>12.325937487804875</v>
      </c>
    </row>
    <row r="223" spans="1:26" x14ac:dyDescent="0.2">
      <c r="A223" s="2" t="s">
        <v>706</v>
      </c>
      <c r="B223" s="2" t="s">
        <v>30</v>
      </c>
      <c r="C223" s="2">
        <v>50</v>
      </c>
      <c r="D223" s="2">
        <v>76</v>
      </c>
      <c r="E223" s="2">
        <v>25.6</v>
      </c>
      <c r="F223" s="2">
        <v>0.40699999999999997</v>
      </c>
      <c r="G223" s="2">
        <v>0.28999999999999998</v>
      </c>
      <c r="H223" s="2">
        <v>0.56699999999999995</v>
      </c>
      <c r="I223" s="2">
        <v>3.1</v>
      </c>
      <c r="J223" s="2">
        <v>1.6</v>
      </c>
      <c r="K223" s="2">
        <v>0.5</v>
      </c>
      <c r="L223" s="2">
        <v>0.3</v>
      </c>
      <c r="M223" s="2">
        <v>0.5</v>
      </c>
      <c r="N223" s="2">
        <v>0.8</v>
      </c>
      <c r="O223" s="2">
        <v>6</v>
      </c>
      <c r="P223" s="2">
        <v>0.438</v>
      </c>
      <c r="Q223" s="2">
        <v>13.3</v>
      </c>
      <c r="R223" s="2">
        <v>1.5</v>
      </c>
      <c r="S223" s="2">
        <v>-2.6</v>
      </c>
      <c r="T223" s="2">
        <v>-0.3</v>
      </c>
      <c r="U223" s="5">
        <v>-11</v>
      </c>
      <c r="V223" s="51">
        <f t="shared" si="16"/>
        <v>3.2871544715447154</v>
      </c>
      <c r="W223" s="51">
        <f t="shared" si="17"/>
        <v>-1.7200000000000002</v>
      </c>
      <c r="X223" s="51">
        <f t="shared" si="18"/>
        <v>-5.6539056910569112</v>
      </c>
      <c r="Y223" s="49">
        <f t="shared" si="19"/>
        <v>29.937920000000005</v>
      </c>
      <c r="Z223" s="9">
        <f t="shared" si="20"/>
        <v>12.142007154471546</v>
      </c>
    </row>
    <row r="224" spans="1:26" x14ac:dyDescent="0.2">
      <c r="A224" s="2" t="s">
        <v>730</v>
      </c>
      <c r="B224" s="2" t="s">
        <v>30</v>
      </c>
      <c r="C224" s="2">
        <v>50</v>
      </c>
      <c r="D224" s="2">
        <v>71</v>
      </c>
      <c r="E224" s="2">
        <v>16.5</v>
      </c>
      <c r="F224" s="2">
        <v>0.45700000000000002</v>
      </c>
      <c r="G224" s="2">
        <v>0.311</v>
      </c>
      <c r="H224" s="2">
        <v>0.61099999999999999</v>
      </c>
      <c r="I224" s="2">
        <v>1.9</v>
      </c>
      <c r="J224" s="2">
        <v>2.9</v>
      </c>
      <c r="K224" s="2">
        <v>0.9</v>
      </c>
      <c r="L224" s="2">
        <v>0.1</v>
      </c>
      <c r="M224" s="2">
        <v>1.4</v>
      </c>
      <c r="N224" s="2">
        <v>1.6</v>
      </c>
      <c r="O224" s="2">
        <v>4.9000000000000004</v>
      </c>
      <c r="P224" s="2">
        <v>0.50600000000000001</v>
      </c>
      <c r="Q224" s="2">
        <v>17.5</v>
      </c>
      <c r="R224" s="2">
        <v>1.5</v>
      </c>
      <c r="S224" s="2">
        <v>-1.1000000000000001</v>
      </c>
      <c r="T224" s="2">
        <v>0.3</v>
      </c>
      <c r="U224" s="5">
        <v>-7</v>
      </c>
      <c r="V224" s="51">
        <f t="shared" si="16"/>
        <v>2.6043254573170729</v>
      </c>
      <c r="W224" s="51">
        <f t="shared" si="17"/>
        <v>-0.68</v>
      </c>
      <c r="X224" s="51">
        <f t="shared" si="18"/>
        <v>-1.7709413109756096</v>
      </c>
      <c r="Y224" s="49">
        <f t="shared" si="19"/>
        <v>25.870695999999999</v>
      </c>
      <c r="Z224" s="9">
        <f t="shared" si="20"/>
        <v>12.049877344512195</v>
      </c>
    </row>
    <row r="225" spans="1:26" x14ac:dyDescent="0.2">
      <c r="A225" s="2" t="s">
        <v>654</v>
      </c>
      <c r="B225" s="2" t="s">
        <v>28</v>
      </c>
      <c r="C225" s="2">
        <v>37</v>
      </c>
      <c r="D225" s="2">
        <v>42</v>
      </c>
      <c r="E225" s="2">
        <v>29.9</v>
      </c>
      <c r="F225" s="2">
        <v>0.442</v>
      </c>
      <c r="G225" s="2">
        <v>0.27800000000000002</v>
      </c>
      <c r="H225" s="2">
        <v>0.82399999999999995</v>
      </c>
      <c r="I225" s="2">
        <v>5.3</v>
      </c>
      <c r="J225" s="2">
        <v>1.1000000000000001</v>
      </c>
      <c r="K225" s="2">
        <v>0.3</v>
      </c>
      <c r="L225" s="2">
        <v>1.2</v>
      </c>
      <c r="M225" s="2">
        <v>1.4</v>
      </c>
      <c r="N225" s="2">
        <v>2.4</v>
      </c>
      <c r="O225" s="2">
        <v>13.3</v>
      </c>
      <c r="P225" s="2">
        <v>0.51</v>
      </c>
      <c r="Q225" s="2">
        <v>22.4</v>
      </c>
      <c r="R225" s="2">
        <v>1.5</v>
      </c>
      <c r="S225" s="2">
        <v>-2.4</v>
      </c>
      <c r="T225" s="2">
        <v>-0.1</v>
      </c>
      <c r="U225" s="5">
        <v>-7</v>
      </c>
      <c r="V225" s="51">
        <f t="shared" si="16"/>
        <v>2.6443268292682927</v>
      </c>
      <c r="W225" s="51">
        <f t="shared" si="17"/>
        <v>-0.84000000000000008</v>
      </c>
      <c r="X225" s="51">
        <f t="shared" si="18"/>
        <v>-2.2212345365853658</v>
      </c>
      <c r="Y225" s="49">
        <f t="shared" si="19"/>
        <v>26.02824</v>
      </c>
      <c r="Z225" s="9">
        <f t="shared" si="20"/>
        <v>11.903502731707317</v>
      </c>
    </row>
    <row r="226" spans="1:26" x14ac:dyDescent="0.2">
      <c r="A226" s="2" t="s">
        <v>559</v>
      </c>
      <c r="B226" s="2" t="s">
        <v>44</v>
      </c>
      <c r="C226" s="2">
        <v>34</v>
      </c>
      <c r="D226" s="2">
        <v>56</v>
      </c>
      <c r="E226" s="2">
        <v>17</v>
      </c>
      <c r="F226" s="2">
        <v>0.54600000000000004</v>
      </c>
      <c r="G226" s="2">
        <v>0</v>
      </c>
      <c r="H226" s="2">
        <v>0.83599999999999997</v>
      </c>
      <c r="I226" s="2">
        <v>4.9000000000000004</v>
      </c>
      <c r="J226" s="2">
        <v>0.7</v>
      </c>
      <c r="K226" s="2">
        <v>0.4</v>
      </c>
      <c r="L226" s="2">
        <v>0.8</v>
      </c>
      <c r="M226" s="2">
        <v>1.1000000000000001</v>
      </c>
      <c r="N226" s="2">
        <v>3.3</v>
      </c>
      <c r="O226" s="2">
        <v>5.9</v>
      </c>
      <c r="P226" s="2">
        <v>0.58899999999999997</v>
      </c>
      <c r="Q226" s="2">
        <v>16.3</v>
      </c>
      <c r="R226" s="2">
        <v>2.1</v>
      </c>
      <c r="S226" s="2">
        <v>-0.7</v>
      </c>
      <c r="T226" s="2">
        <v>0.3</v>
      </c>
      <c r="U226" s="5">
        <v>3</v>
      </c>
      <c r="V226" s="51">
        <f t="shared" si="16"/>
        <v>1.3404430894308945</v>
      </c>
      <c r="W226" s="51">
        <f t="shared" si="17"/>
        <v>1.56</v>
      </c>
      <c r="X226" s="51">
        <f t="shared" si="18"/>
        <v>2.0910912195121956</v>
      </c>
      <c r="Y226" s="49">
        <f t="shared" si="19"/>
        <v>21.515424000000007</v>
      </c>
      <c r="Z226" s="9">
        <f t="shared" si="20"/>
        <v>11.803257609756102</v>
      </c>
    </row>
    <row r="227" spans="1:26" x14ac:dyDescent="0.2">
      <c r="A227" s="2" t="s">
        <v>147</v>
      </c>
      <c r="B227" s="2" t="s">
        <v>22</v>
      </c>
      <c r="C227" s="2">
        <v>33</v>
      </c>
      <c r="D227" s="2">
        <v>72</v>
      </c>
      <c r="E227" s="2">
        <v>17.7</v>
      </c>
      <c r="F227" s="2">
        <v>0.41199999999999998</v>
      </c>
      <c r="G227" s="2">
        <v>0.36799999999999999</v>
      </c>
      <c r="H227" s="2">
        <v>0.79200000000000004</v>
      </c>
      <c r="I227" s="2">
        <v>1.7</v>
      </c>
      <c r="J227" s="2">
        <v>2.6</v>
      </c>
      <c r="K227" s="2">
        <v>0.5</v>
      </c>
      <c r="L227" s="2">
        <v>0.1</v>
      </c>
      <c r="M227" s="2">
        <v>0.8</v>
      </c>
      <c r="N227" s="2">
        <v>1.7</v>
      </c>
      <c r="O227" s="2">
        <v>4.7</v>
      </c>
      <c r="P227" s="2">
        <v>0.53400000000000003</v>
      </c>
      <c r="Q227" s="2">
        <v>13.2</v>
      </c>
      <c r="R227" s="2">
        <v>2.1</v>
      </c>
      <c r="S227" s="2">
        <v>-2.1</v>
      </c>
      <c r="T227" s="2">
        <v>0</v>
      </c>
      <c r="U227" s="5">
        <v>0</v>
      </c>
      <c r="V227" s="51">
        <f t="shared" si="16"/>
        <v>1.4103878048780487</v>
      </c>
      <c r="W227" s="51">
        <f t="shared" si="17"/>
        <v>0.84000000000000008</v>
      </c>
      <c r="X227" s="51">
        <f t="shared" si="18"/>
        <v>1.184725756097561</v>
      </c>
      <c r="Y227" s="49">
        <f t="shared" si="19"/>
        <v>22.319423999999998</v>
      </c>
      <c r="Z227" s="9">
        <f t="shared" si="20"/>
        <v>11.752074878048779</v>
      </c>
    </row>
    <row r="228" spans="1:26" x14ac:dyDescent="0.2">
      <c r="A228" s="2" t="s">
        <v>524</v>
      </c>
      <c r="B228" s="2" t="s">
        <v>43</v>
      </c>
      <c r="C228" s="2">
        <v>51</v>
      </c>
      <c r="D228" s="2">
        <v>79</v>
      </c>
      <c r="E228" s="2">
        <v>12.4</v>
      </c>
      <c r="F228" s="2">
        <v>0.441</v>
      </c>
      <c r="G228" s="2">
        <v>0.25800000000000001</v>
      </c>
      <c r="H228" s="2">
        <v>0.82099999999999995</v>
      </c>
      <c r="I228" s="2">
        <v>3.7</v>
      </c>
      <c r="J228" s="2">
        <v>0.4</v>
      </c>
      <c r="K228" s="2">
        <v>0.1</v>
      </c>
      <c r="L228" s="2">
        <v>0.4</v>
      </c>
      <c r="M228" s="2">
        <v>0.8</v>
      </c>
      <c r="N228" s="2">
        <v>1.9</v>
      </c>
      <c r="O228" s="2">
        <v>6.4</v>
      </c>
      <c r="P228" s="2">
        <v>0.50700000000000001</v>
      </c>
      <c r="Q228" s="2">
        <v>25.4</v>
      </c>
      <c r="R228" s="2">
        <v>2.1</v>
      </c>
      <c r="S228" s="2">
        <v>-5.2</v>
      </c>
      <c r="T228" s="2">
        <v>-0.8</v>
      </c>
      <c r="U228" s="5">
        <v>-1</v>
      </c>
      <c r="V228" s="51">
        <f t="shared" si="16"/>
        <v>3.224018902439024</v>
      </c>
      <c r="W228" s="51">
        <f t="shared" si="17"/>
        <v>0.32</v>
      </c>
      <c r="X228" s="51">
        <f t="shared" si="18"/>
        <v>1.0316860487804878</v>
      </c>
      <c r="Y228" s="49">
        <f t="shared" si="19"/>
        <v>22.387968000000001</v>
      </c>
      <c r="Z228" s="9">
        <f t="shared" si="20"/>
        <v>11.709827024390243</v>
      </c>
    </row>
    <row r="229" spans="1:26" x14ac:dyDescent="0.2">
      <c r="A229" s="2" t="s">
        <v>708</v>
      </c>
      <c r="B229" s="2" t="s">
        <v>39</v>
      </c>
      <c r="C229" s="2">
        <v>27</v>
      </c>
      <c r="D229" s="2">
        <v>65</v>
      </c>
      <c r="E229" s="2">
        <v>16.8</v>
      </c>
      <c r="F229" s="2">
        <v>0.47699999999999998</v>
      </c>
      <c r="G229" s="3"/>
      <c r="H229" s="2">
        <v>0.68100000000000005</v>
      </c>
      <c r="I229" s="2">
        <v>3.9</v>
      </c>
      <c r="J229" s="2">
        <v>0.8</v>
      </c>
      <c r="K229" s="2">
        <v>0.4</v>
      </c>
      <c r="L229" s="2">
        <v>0.7</v>
      </c>
      <c r="M229" s="2">
        <v>0.7</v>
      </c>
      <c r="N229" s="2">
        <v>2.1</v>
      </c>
      <c r="O229" s="2">
        <v>5.4</v>
      </c>
      <c r="P229" s="2">
        <v>0.51300000000000001</v>
      </c>
      <c r="Q229" s="2">
        <v>15.5</v>
      </c>
      <c r="R229" s="2">
        <v>1.4</v>
      </c>
      <c r="S229" s="2">
        <v>-2.2999999999999998</v>
      </c>
      <c r="T229" s="2">
        <v>-0.1</v>
      </c>
      <c r="U229" s="5">
        <v>-5</v>
      </c>
      <c r="V229" s="51">
        <f t="shared" si="16"/>
        <v>1.1610823170731708</v>
      </c>
      <c r="W229" s="51">
        <f t="shared" si="17"/>
        <v>-0.48000000000000009</v>
      </c>
      <c r="X229" s="51">
        <f t="shared" si="18"/>
        <v>-0.5573195121951221</v>
      </c>
      <c r="Y229" s="49">
        <f t="shared" si="19"/>
        <v>23.790520000000004</v>
      </c>
      <c r="Z229" s="9">
        <f t="shared" si="20"/>
        <v>11.616600243902441</v>
      </c>
    </row>
    <row r="230" spans="1:26" x14ac:dyDescent="0.2">
      <c r="A230" s="2" t="s">
        <v>111</v>
      </c>
      <c r="B230" s="2" t="s">
        <v>47</v>
      </c>
      <c r="C230" s="2">
        <v>29</v>
      </c>
      <c r="D230" s="2">
        <v>80</v>
      </c>
      <c r="E230" s="2">
        <v>19.8</v>
      </c>
      <c r="F230" s="2">
        <v>0.39600000000000002</v>
      </c>
      <c r="G230" s="2">
        <v>0.31900000000000001</v>
      </c>
      <c r="H230" s="2">
        <v>0.77</v>
      </c>
      <c r="I230" s="2">
        <v>2</v>
      </c>
      <c r="J230" s="2">
        <v>0.7</v>
      </c>
      <c r="K230" s="2">
        <v>0.9</v>
      </c>
      <c r="L230" s="2">
        <v>0.2</v>
      </c>
      <c r="M230" s="2">
        <v>0.4</v>
      </c>
      <c r="N230" s="2">
        <v>1.8</v>
      </c>
      <c r="O230" s="2">
        <v>5.9</v>
      </c>
      <c r="P230" s="2">
        <v>0.48299999999999998</v>
      </c>
      <c r="Q230" s="2">
        <v>13.9</v>
      </c>
      <c r="R230" s="2">
        <v>1.8</v>
      </c>
      <c r="S230" s="2">
        <v>-2.1</v>
      </c>
      <c r="T230" s="2">
        <v>0</v>
      </c>
      <c r="U230" s="5">
        <v>-5</v>
      </c>
      <c r="V230" s="51">
        <f t="shared" si="16"/>
        <v>1.6222317073170733</v>
      </c>
      <c r="W230" s="51">
        <f t="shared" si="17"/>
        <v>-0.27999999999999992</v>
      </c>
      <c r="X230" s="51">
        <f t="shared" si="18"/>
        <v>-0.45422487804878042</v>
      </c>
      <c r="Y230" s="49">
        <f t="shared" si="19"/>
        <v>23.679040000000001</v>
      </c>
      <c r="Z230" s="9">
        <f t="shared" si="20"/>
        <v>11.61240756097561</v>
      </c>
    </row>
    <row r="231" spans="1:26" x14ac:dyDescent="0.2">
      <c r="A231" s="2" t="s">
        <v>571</v>
      </c>
      <c r="B231" s="2" t="s">
        <v>21</v>
      </c>
      <c r="C231" s="2">
        <v>54</v>
      </c>
      <c r="D231" s="2">
        <v>82</v>
      </c>
      <c r="E231" s="2">
        <v>24.6</v>
      </c>
      <c r="F231" s="2">
        <v>0.41399999999999998</v>
      </c>
      <c r="G231" s="2">
        <v>0.34499999999999997</v>
      </c>
      <c r="H231" s="2">
        <v>0.77900000000000003</v>
      </c>
      <c r="I231" s="2">
        <v>2</v>
      </c>
      <c r="J231" s="2">
        <v>3</v>
      </c>
      <c r="K231" s="2">
        <v>0.9</v>
      </c>
      <c r="L231" s="2">
        <v>0.1</v>
      </c>
      <c r="M231" s="2">
        <v>1.5</v>
      </c>
      <c r="N231" s="2">
        <v>1.9</v>
      </c>
      <c r="O231" s="2">
        <v>6.4</v>
      </c>
      <c r="P231" s="2">
        <v>0.497</v>
      </c>
      <c r="Q231" s="2">
        <v>15.6</v>
      </c>
      <c r="R231" s="2">
        <v>1.2</v>
      </c>
      <c r="S231" s="2">
        <v>-3</v>
      </c>
      <c r="T231" s="2">
        <v>-0.5</v>
      </c>
      <c r="U231" s="5">
        <v>-12</v>
      </c>
      <c r="V231" s="51">
        <f t="shared" si="16"/>
        <v>4.3173000000000004</v>
      </c>
      <c r="W231" s="51">
        <f t="shared" si="17"/>
        <v>-2.1200000000000006</v>
      </c>
      <c r="X231" s="51">
        <f t="shared" si="18"/>
        <v>-9.1526760000000031</v>
      </c>
      <c r="Y231" s="49">
        <f t="shared" si="19"/>
        <v>31.753024</v>
      </c>
      <c r="Z231" s="9">
        <f t="shared" si="20"/>
        <v>11.300173999999998</v>
      </c>
    </row>
    <row r="232" spans="1:26" x14ac:dyDescent="0.2">
      <c r="A232" s="2" t="s">
        <v>794</v>
      </c>
      <c r="B232" s="2" t="s">
        <v>29</v>
      </c>
      <c r="C232" s="2">
        <v>54</v>
      </c>
      <c r="D232" s="2">
        <v>68</v>
      </c>
      <c r="E232" s="2">
        <v>14.5</v>
      </c>
      <c r="F232" s="2">
        <v>0.374</v>
      </c>
      <c r="G232" s="2">
        <v>0.34200000000000003</v>
      </c>
      <c r="H232" s="2">
        <v>0.754</v>
      </c>
      <c r="I232" s="2">
        <v>2.8</v>
      </c>
      <c r="J232" s="2">
        <v>0.9</v>
      </c>
      <c r="K232" s="2">
        <v>0.3</v>
      </c>
      <c r="L232" s="2">
        <v>0.2</v>
      </c>
      <c r="M232" s="2">
        <v>0.6</v>
      </c>
      <c r="N232" s="2">
        <v>0.9</v>
      </c>
      <c r="O232" s="2">
        <v>5</v>
      </c>
      <c r="P232" s="2">
        <v>0.52400000000000002</v>
      </c>
      <c r="Q232" s="2">
        <v>16.2</v>
      </c>
      <c r="R232" s="2">
        <v>1.9</v>
      </c>
      <c r="S232" s="2">
        <v>-0.4</v>
      </c>
      <c r="T232" s="2">
        <v>0.4</v>
      </c>
      <c r="U232" s="5">
        <v>1</v>
      </c>
      <c r="V232" s="51">
        <f t="shared" si="16"/>
        <v>2.1914451219512192</v>
      </c>
      <c r="W232" s="51">
        <f t="shared" si="17"/>
        <v>1.1200000000000001</v>
      </c>
      <c r="X232" s="51">
        <f t="shared" si="18"/>
        <v>2.4544185365853659</v>
      </c>
      <c r="Y232" s="49">
        <f t="shared" si="19"/>
        <v>19.9376</v>
      </c>
      <c r="Z232" s="9">
        <f t="shared" si="20"/>
        <v>11.196009268292682</v>
      </c>
    </row>
    <row r="233" spans="1:26" x14ac:dyDescent="0.2">
      <c r="A233" s="2" t="s">
        <v>652</v>
      </c>
      <c r="B233" s="2" t="s">
        <v>24</v>
      </c>
      <c r="C233" s="2">
        <v>62</v>
      </c>
      <c r="D233" s="2">
        <v>73</v>
      </c>
      <c r="E233" s="2">
        <v>13</v>
      </c>
      <c r="F233" s="2">
        <v>0.57999999999999996</v>
      </c>
      <c r="G233" s="3"/>
      <c r="H233" s="2">
        <v>0.69099999999999995</v>
      </c>
      <c r="I233" s="2">
        <v>3.5</v>
      </c>
      <c r="J233" s="2">
        <v>0.8</v>
      </c>
      <c r="K233" s="2">
        <v>0.2</v>
      </c>
      <c r="L233" s="2">
        <v>0.3</v>
      </c>
      <c r="M233" s="2">
        <v>0.9</v>
      </c>
      <c r="N233" s="2">
        <v>2</v>
      </c>
      <c r="O233" s="2">
        <v>3.3</v>
      </c>
      <c r="P233" s="2">
        <v>0.60499999999999998</v>
      </c>
      <c r="Q233" s="2">
        <v>12.4</v>
      </c>
      <c r="R233" s="2">
        <v>2.4</v>
      </c>
      <c r="S233" s="2">
        <v>0.5</v>
      </c>
      <c r="T233" s="2">
        <v>0.6</v>
      </c>
      <c r="U233" s="5">
        <v>7</v>
      </c>
      <c r="V233" s="51">
        <f t="shared" si="16"/>
        <v>1.8536361788617886</v>
      </c>
      <c r="W233" s="51">
        <f t="shared" si="17"/>
        <v>2.6</v>
      </c>
      <c r="X233" s="51">
        <f t="shared" si="18"/>
        <v>4.8194540650406505</v>
      </c>
      <c r="Y233" s="49">
        <f t="shared" si="19"/>
        <v>17.509779999999999</v>
      </c>
      <c r="Z233" s="9">
        <f t="shared" si="20"/>
        <v>11.164617032520326</v>
      </c>
    </row>
    <row r="234" spans="1:26" x14ac:dyDescent="0.2">
      <c r="A234" s="2" t="s">
        <v>576</v>
      </c>
      <c r="B234" s="2" t="s">
        <v>39</v>
      </c>
      <c r="C234" s="2">
        <v>27</v>
      </c>
      <c r="D234" s="2">
        <v>41</v>
      </c>
      <c r="E234" s="2">
        <v>22.2</v>
      </c>
      <c r="F234" s="2">
        <v>0.41499999999999998</v>
      </c>
      <c r="G234" s="2">
        <v>0.438</v>
      </c>
      <c r="H234" s="2">
        <v>0.746</v>
      </c>
      <c r="I234" s="2">
        <v>2.5</v>
      </c>
      <c r="J234" s="2">
        <v>4.9000000000000004</v>
      </c>
      <c r="K234" s="2">
        <v>0.9</v>
      </c>
      <c r="L234" s="2">
        <v>0.2</v>
      </c>
      <c r="M234" s="2">
        <v>2.2999999999999998</v>
      </c>
      <c r="N234" s="2">
        <v>1.6</v>
      </c>
      <c r="O234" s="2">
        <v>10.1</v>
      </c>
      <c r="P234" s="2">
        <v>0.53300000000000003</v>
      </c>
      <c r="Q234" s="2">
        <v>23.2</v>
      </c>
      <c r="R234" s="2">
        <v>0.7</v>
      </c>
      <c r="S234" s="2">
        <v>-1.1000000000000001</v>
      </c>
      <c r="T234" s="2">
        <v>0.2</v>
      </c>
      <c r="U234" s="5">
        <v>-11</v>
      </c>
      <c r="V234" s="51">
        <f t="shared" si="16"/>
        <v>1.44855</v>
      </c>
      <c r="W234" s="51">
        <f t="shared" si="17"/>
        <v>-1.8400000000000003</v>
      </c>
      <c r="X234" s="51">
        <f t="shared" si="18"/>
        <v>-2.6653320000000003</v>
      </c>
      <c r="Y234" s="49">
        <f t="shared" si="19"/>
        <v>24.818611999999998</v>
      </c>
      <c r="Z234" s="9">
        <f t="shared" si="20"/>
        <v>11.076639999999999</v>
      </c>
    </row>
    <row r="235" spans="1:26" x14ac:dyDescent="0.2">
      <c r="A235" s="2" t="s">
        <v>289</v>
      </c>
      <c r="B235" s="2" t="s">
        <v>27</v>
      </c>
      <c r="C235" s="2">
        <v>44</v>
      </c>
      <c r="D235" s="2">
        <v>17</v>
      </c>
      <c r="E235" s="2">
        <v>31.4</v>
      </c>
      <c r="F235" s="2">
        <v>0.56299999999999994</v>
      </c>
      <c r="G235" s="2">
        <v>0</v>
      </c>
      <c r="H235" s="2">
        <v>0.81699999999999995</v>
      </c>
      <c r="I235" s="2">
        <v>6</v>
      </c>
      <c r="J235" s="2">
        <v>0.9</v>
      </c>
      <c r="K235" s="2">
        <v>0.5</v>
      </c>
      <c r="L235" s="2">
        <v>1.8</v>
      </c>
      <c r="M235" s="2">
        <v>1.6</v>
      </c>
      <c r="N235" s="2">
        <v>3.1</v>
      </c>
      <c r="O235" s="2">
        <v>20.7</v>
      </c>
      <c r="P235" s="2">
        <v>0.629</v>
      </c>
      <c r="Q235" s="2">
        <v>27.1</v>
      </c>
      <c r="R235" s="2">
        <v>2.2999999999999998</v>
      </c>
      <c r="S235" s="2">
        <v>1.1000000000000001</v>
      </c>
      <c r="T235" s="2">
        <v>0.4</v>
      </c>
      <c r="U235" s="5">
        <v>13</v>
      </c>
      <c r="V235" s="51">
        <f t="shared" si="16"/>
        <v>1.6171319105691058</v>
      </c>
      <c r="W235" s="51">
        <f t="shared" si="17"/>
        <v>3.68</v>
      </c>
      <c r="X235" s="51">
        <f t="shared" si="18"/>
        <v>5.9510454308943093</v>
      </c>
      <c r="Y235" s="49">
        <f t="shared" si="19"/>
        <v>16.163803999999995</v>
      </c>
      <c r="Z235" s="9">
        <f t="shared" si="20"/>
        <v>11.057424715447151</v>
      </c>
    </row>
    <row r="236" spans="1:26" x14ac:dyDescent="0.2">
      <c r="A236" s="2" t="s">
        <v>69</v>
      </c>
      <c r="B236" s="2" t="s">
        <v>40</v>
      </c>
      <c r="C236" s="2">
        <v>40</v>
      </c>
      <c r="D236" s="2">
        <v>79</v>
      </c>
      <c r="E236" s="2">
        <v>18.600000000000001</v>
      </c>
      <c r="F236" s="2">
        <v>0.38700000000000001</v>
      </c>
      <c r="G236" s="2">
        <v>0.316</v>
      </c>
      <c r="H236" s="2">
        <v>0.79</v>
      </c>
      <c r="I236" s="2">
        <v>1.9</v>
      </c>
      <c r="J236" s="2">
        <v>3.8</v>
      </c>
      <c r="K236" s="2">
        <v>0.3</v>
      </c>
      <c r="L236" s="2">
        <v>0</v>
      </c>
      <c r="M236" s="2">
        <v>1.6</v>
      </c>
      <c r="N236" s="2">
        <v>1.6</v>
      </c>
      <c r="O236" s="2">
        <v>8.4</v>
      </c>
      <c r="P236" s="2">
        <v>0.47099999999999997</v>
      </c>
      <c r="Q236" s="2">
        <v>23.9</v>
      </c>
      <c r="R236" s="2">
        <v>0.7</v>
      </c>
      <c r="S236" s="2">
        <v>-3.6</v>
      </c>
      <c r="T236" s="2">
        <v>-0.6</v>
      </c>
      <c r="U236" s="5">
        <v>-12</v>
      </c>
      <c r="V236" s="51">
        <f t="shared" si="16"/>
        <v>3.5689695121951215</v>
      </c>
      <c r="W236" s="51">
        <f t="shared" si="17"/>
        <v>-2.3600000000000003</v>
      </c>
      <c r="X236" s="51">
        <f t="shared" si="18"/>
        <v>-8.4227680487804886</v>
      </c>
      <c r="Y236" s="49">
        <f t="shared" si="19"/>
        <v>30.451024000000004</v>
      </c>
      <c r="Z236" s="9">
        <f t="shared" si="20"/>
        <v>11.014127975609757</v>
      </c>
    </row>
    <row r="237" spans="1:26" x14ac:dyDescent="0.2">
      <c r="A237" s="2" t="s">
        <v>741</v>
      </c>
      <c r="B237" s="2" t="s">
        <v>557</v>
      </c>
      <c r="C237" s="2">
        <v>43</v>
      </c>
      <c r="D237" s="2">
        <v>49</v>
      </c>
      <c r="E237" s="2">
        <v>20.7</v>
      </c>
      <c r="F237" s="2">
        <v>0.44</v>
      </c>
      <c r="G237" s="2">
        <v>0.38600000000000001</v>
      </c>
      <c r="H237" s="2">
        <v>0.80500000000000005</v>
      </c>
      <c r="I237" s="2">
        <v>2.4</v>
      </c>
      <c r="J237" s="2">
        <v>1</v>
      </c>
      <c r="K237" s="2">
        <v>0.6</v>
      </c>
      <c r="L237" s="2">
        <v>0.3</v>
      </c>
      <c r="M237" s="2">
        <v>0.7</v>
      </c>
      <c r="N237" s="2">
        <v>1.2</v>
      </c>
      <c r="O237" s="2">
        <v>6.9</v>
      </c>
      <c r="P237" s="2">
        <v>0.58799999999999997</v>
      </c>
      <c r="Q237" s="2">
        <v>14.7</v>
      </c>
      <c r="R237" s="2">
        <v>2.4</v>
      </c>
      <c r="S237" s="2">
        <v>0.1</v>
      </c>
      <c r="T237" s="2">
        <v>0.5</v>
      </c>
      <c r="U237" s="5">
        <v>6</v>
      </c>
      <c r="V237" s="51">
        <f t="shared" si="16"/>
        <v>1.6289101371951218</v>
      </c>
      <c r="W237" s="51">
        <f t="shared" si="17"/>
        <v>2.3600000000000003</v>
      </c>
      <c r="X237" s="51">
        <f t="shared" si="18"/>
        <v>3.8442279237804877</v>
      </c>
      <c r="Y237" s="49">
        <f t="shared" si="19"/>
        <v>18.104912000000002</v>
      </c>
      <c r="Z237" s="9">
        <f t="shared" si="20"/>
        <v>10.974569961890245</v>
      </c>
    </row>
    <row r="238" spans="1:26" x14ac:dyDescent="0.2">
      <c r="A238" s="2" t="s">
        <v>616</v>
      </c>
      <c r="B238" s="2" t="s">
        <v>29</v>
      </c>
      <c r="C238" s="2">
        <v>54</v>
      </c>
      <c r="D238" s="2">
        <v>70</v>
      </c>
      <c r="E238" s="2">
        <v>12.5</v>
      </c>
      <c r="F238" s="2">
        <v>0.48099999999999998</v>
      </c>
      <c r="G238" s="2">
        <v>0</v>
      </c>
      <c r="H238" s="2">
        <v>0.56399999999999995</v>
      </c>
      <c r="I238" s="2">
        <v>4.4000000000000004</v>
      </c>
      <c r="J238" s="2">
        <v>0.5</v>
      </c>
      <c r="K238" s="2">
        <v>0.3</v>
      </c>
      <c r="L238" s="2">
        <v>0.3</v>
      </c>
      <c r="M238" s="2">
        <v>0.8</v>
      </c>
      <c r="N238" s="2">
        <v>1.9</v>
      </c>
      <c r="O238" s="2">
        <v>4.8</v>
      </c>
      <c r="P238" s="2">
        <v>0.502</v>
      </c>
      <c r="Q238" s="2">
        <v>19.7</v>
      </c>
      <c r="R238" s="2">
        <v>1.6</v>
      </c>
      <c r="S238" s="2">
        <v>-3.2</v>
      </c>
      <c r="T238" s="2">
        <v>-0.3</v>
      </c>
      <c r="U238" s="5">
        <v>-2</v>
      </c>
      <c r="V238" s="51">
        <f t="shared" si="16"/>
        <v>2.3649009146341466</v>
      </c>
      <c r="W238" s="51">
        <f t="shared" si="17"/>
        <v>0.12000000000000011</v>
      </c>
      <c r="X238" s="51">
        <f t="shared" si="18"/>
        <v>0.28378810975609786</v>
      </c>
      <c r="Y238" s="49">
        <f t="shared" si="19"/>
        <v>21.110879999999998</v>
      </c>
      <c r="Z238" s="9">
        <f t="shared" si="20"/>
        <v>10.697334054878048</v>
      </c>
    </row>
    <row r="239" spans="1:26" x14ac:dyDescent="0.2">
      <c r="A239" s="2" t="s">
        <v>403</v>
      </c>
      <c r="B239" s="2" t="s">
        <v>19</v>
      </c>
      <c r="C239" s="2">
        <v>48</v>
      </c>
      <c r="D239" s="2">
        <v>70</v>
      </c>
      <c r="E239" s="2">
        <v>14.4</v>
      </c>
      <c r="F239" s="2">
        <v>0.42299999999999999</v>
      </c>
      <c r="G239" s="2">
        <v>4.2999999999999997E-2</v>
      </c>
      <c r="H239" s="2">
        <v>0.56399999999999995</v>
      </c>
      <c r="I239" s="2">
        <v>1.8</v>
      </c>
      <c r="J239" s="2">
        <v>2.6</v>
      </c>
      <c r="K239" s="2">
        <v>0.7</v>
      </c>
      <c r="L239" s="2">
        <v>0.2</v>
      </c>
      <c r="M239" s="2">
        <v>0.9</v>
      </c>
      <c r="N239" s="2">
        <v>0.9</v>
      </c>
      <c r="O239" s="2">
        <v>3.7</v>
      </c>
      <c r="P239" s="2">
        <v>0.438</v>
      </c>
      <c r="Q239" s="2">
        <v>15.9</v>
      </c>
      <c r="R239" s="2">
        <v>1</v>
      </c>
      <c r="S239" s="2">
        <v>-2.2999999999999998</v>
      </c>
      <c r="T239" s="2">
        <v>-0.1</v>
      </c>
      <c r="U239" s="5">
        <v>-9</v>
      </c>
      <c r="V239" s="51">
        <f t="shared" si="16"/>
        <v>1.9545365853658536</v>
      </c>
      <c r="W239" s="51">
        <f t="shared" si="17"/>
        <v>-1.44</v>
      </c>
      <c r="X239" s="51">
        <f t="shared" si="18"/>
        <v>-2.8145326829268291</v>
      </c>
      <c r="Y239" s="49">
        <f t="shared" si="19"/>
        <v>24.025679999999998</v>
      </c>
      <c r="Z239" s="9">
        <f t="shared" si="20"/>
        <v>10.605573658536585</v>
      </c>
    </row>
    <row r="240" spans="1:26" x14ac:dyDescent="0.2">
      <c r="A240" s="2" t="s">
        <v>729</v>
      </c>
      <c r="B240" s="2" t="s">
        <v>47</v>
      </c>
      <c r="C240" s="2">
        <v>29</v>
      </c>
      <c r="D240" s="2">
        <v>56</v>
      </c>
      <c r="E240" s="2">
        <v>18.8</v>
      </c>
      <c r="F240" s="2">
        <v>0.42799999999999999</v>
      </c>
      <c r="G240" s="2">
        <v>0.32300000000000001</v>
      </c>
      <c r="H240" s="2">
        <v>0.80200000000000005</v>
      </c>
      <c r="I240" s="2">
        <v>1.8</v>
      </c>
      <c r="J240" s="2">
        <v>3.9</v>
      </c>
      <c r="K240" s="2">
        <v>0.7</v>
      </c>
      <c r="L240" s="2">
        <v>0.1</v>
      </c>
      <c r="M240" s="2">
        <v>1.8</v>
      </c>
      <c r="N240" s="2">
        <v>2.2000000000000002</v>
      </c>
      <c r="O240" s="2">
        <v>8.6999999999999993</v>
      </c>
      <c r="P240" s="2">
        <v>0.502</v>
      </c>
      <c r="Q240" s="2">
        <v>23.8</v>
      </c>
      <c r="R240" s="2">
        <v>1</v>
      </c>
      <c r="S240" s="2">
        <v>-3.5</v>
      </c>
      <c r="T240" s="2">
        <v>-0.4</v>
      </c>
      <c r="U240" s="5">
        <v>-10</v>
      </c>
      <c r="V240" s="51">
        <f t="shared" si="16"/>
        <v>1.8461447154471542</v>
      </c>
      <c r="W240" s="51">
        <f t="shared" si="17"/>
        <v>-1.76</v>
      </c>
      <c r="X240" s="51">
        <f t="shared" si="18"/>
        <v>-3.2492146991869912</v>
      </c>
      <c r="Y240" s="49">
        <f t="shared" si="19"/>
        <v>24.141376000000001</v>
      </c>
      <c r="Z240" s="9">
        <f t="shared" si="20"/>
        <v>10.446080650406504</v>
      </c>
    </row>
    <row r="241" spans="1:26" x14ac:dyDescent="0.2">
      <c r="A241" s="2" t="s">
        <v>57</v>
      </c>
      <c r="B241" s="2" t="s">
        <v>44</v>
      </c>
      <c r="C241" s="2">
        <v>34</v>
      </c>
      <c r="D241" s="2">
        <v>22</v>
      </c>
      <c r="E241" s="2">
        <v>36.1</v>
      </c>
      <c r="F241" s="2">
        <v>0.438</v>
      </c>
      <c r="G241" s="2">
        <v>0.40899999999999997</v>
      </c>
      <c r="H241" s="2">
        <v>0.95199999999999996</v>
      </c>
      <c r="I241" s="2">
        <v>6.5</v>
      </c>
      <c r="J241" s="2">
        <v>0.8</v>
      </c>
      <c r="K241" s="2">
        <v>0.5</v>
      </c>
      <c r="L241" s="2">
        <v>0.3</v>
      </c>
      <c r="M241" s="2">
        <v>0.9</v>
      </c>
      <c r="N241" s="2">
        <v>2.1</v>
      </c>
      <c r="O241" s="2">
        <v>19.8</v>
      </c>
      <c r="P241" s="2">
        <v>0.57199999999999995</v>
      </c>
      <c r="Q241" s="2">
        <v>22.9</v>
      </c>
      <c r="R241" s="2">
        <v>2.2999999999999998</v>
      </c>
      <c r="S241" s="2">
        <v>-0.1</v>
      </c>
      <c r="T241" s="2">
        <v>0.4</v>
      </c>
      <c r="U241" s="5">
        <v>5</v>
      </c>
      <c r="V241" s="51">
        <f t="shared" si="16"/>
        <v>1.5710470528455283</v>
      </c>
      <c r="W241" s="51">
        <f t="shared" si="17"/>
        <v>2.08</v>
      </c>
      <c r="X241" s="51">
        <f t="shared" si="18"/>
        <v>3.267777869918699</v>
      </c>
      <c r="Y241" s="49">
        <f t="shared" si="19"/>
        <v>17.358528</v>
      </c>
      <c r="Z241" s="9">
        <f t="shared" si="20"/>
        <v>10.31315293495935</v>
      </c>
    </row>
    <row r="242" spans="1:26" x14ac:dyDescent="0.2">
      <c r="A242" s="2" t="s">
        <v>283</v>
      </c>
      <c r="B242" s="2" t="s">
        <v>30</v>
      </c>
      <c r="C242" s="2">
        <v>50</v>
      </c>
      <c r="D242" s="2">
        <v>49</v>
      </c>
      <c r="E242" s="2">
        <v>13.1</v>
      </c>
      <c r="F242" s="2">
        <v>0.49199999999999999</v>
      </c>
      <c r="G242" s="2">
        <v>0.46899999999999997</v>
      </c>
      <c r="H242" s="2">
        <v>0.78700000000000003</v>
      </c>
      <c r="I242" s="2">
        <v>3.2</v>
      </c>
      <c r="J242" s="2">
        <v>0.4</v>
      </c>
      <c r="K242" s="2">
        <v>0.4</v>
      </c>
      <c r="L242" s="2">
        <v>0.3</v>
      </c>
      <c r="M242" s="2">
        <v>0.6</v>
      </c>
      <c r="N242" s="2">
        <v>1.3</v>
      </c>
      <c r="O242" s="2">
        <v>6.2</v>
      </c>
      <c r="P242" s="2">
        <v>0.56599999999999995</v>
      </c>
      <c r="Q242" s="2">
        <v>21.1</v>
      </c>
      <c r="R242" s="2">
        <v>2</v>
      </c>
      <c r="S242" s="2">
        <v>-1.6</v>
      </c>
      <c r="T242" s="2">
        <v>0.1</v>
      </c>
      <c r="U242" s="5">
        <v>9</v>
      </c>
      <c r="V242" s="51">
        <f t="shared" si="16"/>
        <v>1.720539888211382</v>
      </c>
      <c r="W242" s="51">
        <f t="shared" si="17"/>
        <v>2.64</v>
      </c>
      <c r="X242" s="51">
        <f t="shared" si="18"/>
        <v>4.5422253048780492</v>
      </c>
      <c r="Y242" s="49">
        <f t="shared" si="19"/>
        <v>15.972431999999996</v>
      </c>
      <c r="Z242" s="9">
        <f t="shared" si="20"/>
        <v>10.257328652439023</v>
      </c>
    </row>
    <row r="243" spans="1:26" x14ac:dyDescent="0.2">
      <c r="A243" s="2" t="s">
        <v>207</v>
      </c>
      <c r="B243" s="2" t="s">
        <v>33</v>
      </c>
      <c r="C243" s="2">
        <v>49</v>
      </c>
      <c r="D243" s="2">
        <v>40</v>
      </c>
      <c r="E243" s="2">
        <v>20.5</v>
      </c>
      <c r="F243" s="2">
        <v>0.378</v>
      </c>
      <c r="G243" s="2">
        <v>0.307</v>
      </c>
      <c r="H243" s="2">
        <v>0.8</v>
      </c>
      <c r="I243" s="2">
        <v>2.1</v>
      </c>
      <c r="J243" s="2">
        <v>4.5</v>
      </c>
      <c r="K243" s="2">
        <v>0.7</v>
      </c>
      <c r="L243" s="2">
        <v>0.1</v>
      </c>
      <c r="M243" s="2">
        <v>1.5</v>
      </c>
      <c r="N243" s="2">
        <v>1.8</v>
      </c>
      <c r="O243" s="2">
        <v>7.9</v>
      </c>
      <c r="P243" s="2">
        <v>0.51700000000000002</v>
      </c>
      <c r="Q243" s="2">
        <v>20.2</v>
      </c>
      <c r="R243" s="2">
        <v>1.6</v>
      </c>
      <c r="S243" s="2">
        <v>-1.6</v>
      </c>
      <c r="T243" s="2">
        <v>0.1</v>
      </c>
      <c r="U243" s="5">
        <v>-2</v>
      </c>
      <c r="V243" s="51">
        <f t="shared" si="16"/>
        <v>2.0620833333333333</v>
      </c>
      <c r="W243" s="51">
        <f t="shared" si="17"/>
        <v>0.28000000000000014</v>
      </c>
      <c r="X243" s="51">
        <f t="shared" si="18"/>
        <v>0.57738333333333358</v>
      </c>
      <c r="Y243" s="49">
        <f t="shared" si="19"/>
        <v>19.926880000000001</v>
      </c>
      <c r="Z243" s="9">
        <f t="shared" si="20"/>
        <v>10.252131666666667</v>
      </c>
    </row>
    <row r="244" spans="1:26" x14ac:dyDescent="0.2">
      <c r="A244" s="2" t="s">
        <v>545</v>
      </c>
      <c r="B244" s="2" t="s">
        <v>44</v>
      </c>
      <c r="C244" s="2">
        <v>34</v>
      </c>
      <c r="D244" s="2">
        <v>58</v>
      </c>
      <c r="E244" s="2">
        <v>11.8</v>
      </c>
      <c r="F244" s="2">
        <v>0.53500000000000003</v>
      </c>
      <c r="G244" s="2">
        <v>0</v>
      </c>
      <c r="H244" s="2">
        <v>0.71199999999999997</v>
      </c>
      <c r="I244" s="2">
        <v>2.6</v>
      </c>
      <c r="J244" s="2">
        <v>0.4</v>
      </c>
      <c r="K244" s="2">
        <v>0.3</v>
      </c>
      <c r="L244" s="2">
        <v>0.9</v>
      </c>
      <c r="M244" s="2">
        <v>0.3</v>
      </c>
      <c r="N244" s="2">
        <v>1.3</v>
      </c>
      <c r="O244" s="2">
        <v>3.3</v>
      </c>
      <c r="P244" s="2">
        <v>0.59</v>
      </c>
      <c r="Q244" s="2">
        <v>12</v>
      </c>
      <c r="R244" s="2">
        <v>1.8</v>
      </c>
      <c r="S244" s="2">
        <v>0.3</v>
      </c>
      <c r="T244" s="2">
        <v>0.4</v>
      </c>
      <c r="U244" s="5">
        <v>14</v>
      </c>
      <c r="V244" s="51">
        <f t="shared" si="16"/>
        <v>0.70943902439024409</v>
      </c>
      <c r="W244" s="51">
        <f t="shared" si="17"/>
        <v>3.6800000000000006</v>
      </c>
      <c r="X244" s="51">
        <f t="shared" si="18"/>
        <v>2.6107356097560985</v>
      </c>
      <c r="Y244" s="49">
        <f t="shared" si="19"/>
        <v>17.787439999999997</v>
      </c>
      <c r="Z244" s="9">
        <f t="shared" si="20"/>
        <v>10.199087804878047</v>
      </c>
    </row>
    <row r="245" spans="1:26" x14ac:dyDescent="0.2">
      <c r="A245" s="2" t="s">
        <v>707</v>
      </c>
      <c r="B245" s="2" t="s">
        <v>23</v>
      </c>
      <c r="C245" s="2">
        <v>36</v>
      </c>
      <c r="D245" s="2">
        <v>44</v>
      </c>
      <c r="E245" s="2">
        <v>19.7</v>
      </c>
      <c r="F245" s="2">
        <v>0.42799999999999999</v>
      </c>
      <c r="G245" s="2">
        <v>0.377</v>
      </c>
      <c r="H245" s="2">
        <v>0.83499999999999996</v>
      </c>
      <c r="I245" s="2">
        <v>1.8</v>
      </c>
      <c r="J245" s="2">
        <v>2.5</v>
      </c>
      <c r="K245" s="2">
        <v>0.8</v>
      </c>
      <c r="L245" s="2">
        <v>0.1</v>
      </c>
      <c r="M245" s="2">
        <v>1.3</v>
      </c>
      <c r="N245" s="2">
        <v>2.1</v>
      </c>
      <c r="O245" s="2">
        <v>10.4</v>
      </c>
      <c r="P245" s="2">
        <v>0.54400000000000004</v>
      </c>
      <c r="Q245" s="2">
        <v>23.5</v>
      </c>
      <c r="R245" s="2">
        <v>1.8</v>
      </c>
      <c r="S245" s="2">
        <v>-0.2</v>
      </c>
      <c r="T245" s="2">
        <v>0.4</v>
      </c>
      <c r="U245" s="5">
        <v>-1</v>
      </c>
      <c r="V245" s="51">
        <f t="shared" si="16"/>
        <v>1.8630914634146341</v>
      </c>
      <c r="W245" s="51">
        <f t="shared" si="17"/>
        <v>0.68000000000000016</v>
      </c>
      <c r="X245" s="51">
        <f t="shared" si="18"/>
        <v>1.2669021951219515</v>
      </c>
      <c r="Y245" s="49">
        <f t="shared" si="19"/>
        <v>19.126976000000003</v>
      </c>
      <c r="Z245" s="9">
        <f t="shared" si="20"/>
        <v>10.196939097560977</v>
      </c>
    </row>
    <row r="246" spans="1:26" x14ac:dyDescent="0.2">
      <c r="A246" s="2" t="s">
        <v>704</v>
      </c>
      <c r="B246" s="2" t="s">
        <v>41</v>
      </c>
      <c r="C246" s="2">
        <v>25</v>
      </c>
      <c r="D246" s="2">
        <v>75</v>
      </c>
      <c r="E246" s="2">
        <v>15.1</v>
      </c>
      <c r="F246" s="2">
        <v>0.308</v>
      </c>
      <c r="G246" s="2">
        <v>0.26400000000000001</v>
      </c>
      <c r="H246" s="2">
        <v>0.64400000000000002</v>
      </c>
      <c r="I246" s="2">
        <v>1.4</v>
      </c>
      <c r="J246" s="2">
        <v>3.2</v>
      </c>
      <c r="K246" s="2">
        <v>0.9</v>
      </c>
      <c r="L246" s="2">
        <v>0.1</v>
      </c>
      <c r="M246" s="2">
        <v>1.2</v>
      </c>
      <c r="N246" s="2">
        <v>1.3</v>
      </c>
      <c r="O246" s="2">
        <v>2.8</v>
      </c>
      <c r="P246" s="2">
        <v>0.39</v>
      </c>
      <c r="Q246" s="2">
        <v>14.1</v>
      </c>
      <c r="R246" s="2">
        <v>0.1</v>
      </c>
      <c r="S246" s="2">
        <v>-4.4000000000000004</v>
      </c>
      <c r="T246" s="2">
        <v>-0.7</v>
      </c>
      <c r="U246" s="5">
        <v>-18</v>
      </c>
      <c r="V246" s="51">
        <f t="shared" si="16"/>
        <v>1.0142435213414633</v>
      </c>
      <c r="W246" s="51">
        <f t="shared" si="17"/>
        <v>-3.84</v>
      </c>
      <c r="X246" s="51">
        <f t="shared" si="18"/>
        <v>-3.8946951219512189</v>
      </c>
      <c r="Y246" s="49">
        <f t="shared" si="19"/>
        <v>24.215999999999998</v>
      </c>
      <c r="Z246" s="9">
        <f t="shared" si="20"/>
        <v>10.160652439024389</v>
      </c>
    </row>
    <row r="247" spans="1:26" x14ac:dyDescent="0.2">
      <c r="A247" s="2" t="s">
        <v>78</v>
      </c>
      <c r="B247" s="2" t="s">
        <v>21</v>
      </c>
      <c r="C247" s="2">
        <v>54</v>
      </c>
      <c r="D247" s="2">
        <v>55</v>
      </c>
      <c r="E247" s="2">
        <v>15.1</v>
      </c>
      <c r="F247" s="2">
        <v>0.499</v>
      </c>
      <c r="G247" s="2">
        <v>0.38900000000000001</v>
      </c>
      <c r="H247" s="2">
        <v>0.77200000000000002</v>
      </c>
      <c r="I247" s="2">
        <v>3.1</v>
      </c>
      <c r="J247" s="2">
        <v>0.8</v>
      </c>
      <c r="K247" s="2">
        <v>0.4</v>
      </c>
      <c r="L247" s="2">
        <v>0.4</v>
      </c>
      <c r="M247" s="2">
        <v>1</v>
      </c>
      <c r="N247" s="2">
        <v>1.7</v>
      </c>
      <c r="O247" s="2">
        <v>7.9</v>
      </c>
      <c r="P247" s="2">
        <v>0.55900000000000005</v>
      </c>
      <c r="Q247" s="2">
        <v>25.7</v>
      </c>
      <c r="R247" s="2">
        <v>1.6</v>
      </c>
      <c r="S247" s="2">
        <v>-3.5</v>
      </c>
      <c r="T247" s="2">
        <v>-0.3</v>
      </c>
      <c r="U247" s="5">
        <v>-2</v>
      </c>
      <c r="V247" s="51">
        <f t="shared" si="16"/>
        <v>2.9282721036585366</v>
      </c>
      <c r="W247" s="51">
        <f t="shared" si="17"/>
        <v>0.12000000000000011</v>
      </c>
      <c r="X247" s="51">
        <f t="shared" si="18"/>
        <v>0.35139265243902473</v>
      </c>
      <c r="Y247" s="49">
        <f t="shared" si="19"/>
        <v>19.879420000000007</v>
      </c>
      <c r="Z247" s="9">
        <f t="shared" si="20"/>
        <v>10.115406326219516</v>
      </c>
    </row>
    <row r="248" spans="1:26" x14ac:dyDescent="0.2">
      <c r="A248" s="2" t="s">
        <v>689</v>
      </c>
      <c r="B248" s="2" t="s">
        <v>39</v>
      </c>
      <c r="C248" s="2">
        <v>27</v>
      </c>
      <c r="D248" s="2">
        <v>39</v>
      </c>
      <c r="E248" s="2">
        <v>18.899999999999999</v>
      </c>
      <c r="F248" s="2">
        <v>0.50900000000000001</v>
      </c>
      <c r="G248" s="2">
        <v>0</v>
      </c>
      <c r="H248" s="2">
        <v>0.76500000000000001</v>
      </c>
      <c r="I248" s="2">
        <v>5.9</v>
      </c>
      <c r="J248" s="2">
        <v>1.5</v>
      </c>
      <c r="K248" s="2">
        <v>0.3</v>
      </c>
      <c r="L248" s="2">
        <v>1</v>
      </c>
      <c r="M248" s="2">
        <v>1.9</v>
      </c>
      <c r="N248" s="2">
        <v>2.4</v>
      </c>
      <c r="O248" s="2">
        <v>10.4</v>
      </c>
      <c r="P248" s="2">
        <v>0.53700000000000003</v>
      </c>
      <c r="Q248" s="2">
        <v>26.7</v>
      </c>
      <c r="R248" s="2">
        <v>0.5</v>
      </c>
      <c r="S248" s="2">
        <v>-2.4</v>
      </c>
      <c r="T248" s="2">
        <v>-0.1</v>
      </c>
      <c r="U248" s="5">
        <v>-10</v>
      </c>
      <c r="V248" s="51">
        <f t="shared" si="16"/>
        <v>1.3500391006097561</v>
      </c>
      <c r="W248" s="51">
        <f t="shared" si="17"/>
        <v>-1.84</v>
      </c>
      <c r="X248" s="51">
        <f t="shared" si="18"/>
        <v>-2.4840719451219511</v>
      </c>
      <c r="Y248" s="49">
        <f t="shared" si="19"/>
        <v>22.643087999999999</v>
      </c>
      <c r="Z248" s="9">
        <f t="shared" si="20"/>
        <v>10.079508027439024</v>
      </c>
    </row>
    <row r="249" spans="1:26" x14ac:dyDescent="0.2">
      <c r="A249" s="2" t="s">
        <v>562</v>
      </c>
      <c r="B249" s="2" t="s">
        <v>27</v>
      </c>
      <c r="C249" s="2">
        <v>44</v>
      </c>
      <c r="D249" s="2">
        <v>78</v>
      </c>
      <c r="E249" s="2">
        <v>22.7</v>
      </c>
      <c r="F249" s="2">
        <v>0.4</v>
      </c>
      <c r="G249" s="2">
        <v>0.33900000000000002</v>
      </c>
      <c r="H249" s="2">
        <v>0.78</v>
      </c>
      <c r="I249" s="2">
        <v>2.2000000000000002</v>
      </c>
      <c r="J249" s="2">
        <v>1</v>
      </c>
      <c r="K249" s="2">
        <v>0.6</v>
      </c>
      <c r="L249" s="2">
        <v>0.1</v>
      </c>
      <c r="M249" s="2">
        <v>0.8</v>
      </c>
      <c r="N249" s="2">
        <v>1.9</v>
      </c>
      <c r="O249" s="2">
        <v>7.2</v>
      </c>
      <c r="P249" s="2">
        <v>0.52500000000000002</v>
      </c>
      <c r="Q249" s="2">
        <v>15.9</v>
      </c>
      <c r="R249" s="2">
        <v>1.7</v>
      </c>
      <c r="S249" s="2">
        <v>-2.2000000000000002</v>
      </c>
      <c r="T249" s="2">
        <v>-0.1</v>
      </c>
      <c r="U249" s="5">
        <v>-8</v>
      </c>
      <c r="V249" s="51">
        <f t="shared" si="16"/>
        <v>3.1471335365853652</v>
      </c>
      <c r="W249" s="51">
        <f t="shared" si="17"/>
        <v>-0.96000000000000008</v>
      </c>
      <c r="X249" s="51">
        <f t="shared" si="18"/>
        <v>-3.021248195121951</v>
      </c>
      <c r="Y249" s="49">
        <f t="shared" si="19"/>
        <v>22.838399999999996</v>
      </c>
      <c r="Z249" s="9">
        <f t="shared" si="20"/>
        <v>9.9085759024390221</v>
      </c>
    </row>
    <row r="250" spans="1:26" x14ac:dyDescent="0.2">
      <c r="A250" s="2" t="s">
        <v>176</v>
      </c>
      <c r="B250" s="2" t="s">
        <v>23</v>
      </c>
      <c r="C250" s="2">
        <v>36</v>
      </c>
      <c r="D250" s="2">
        <v>76</v>
      </c>
      <c r="E250" s="2">
        <v>19.8</v>
      </c>
      <c r="F250" s="2">
        <v>0.41899999999999998</v>
      </c>
      <c r="G250" s="2">
        <v>0.376</v>
      </c>
      <c r="H250" s="2">
        <v>0.75600000000000001</v>
      </c>
      <c r="I250" s="2">
        <v>2.7</v>
      </c>
      <c r="J250" s="2">
        <v>1.5</v>
      </c>
      <c r="K250" s="2">
        <v>0.4</v>
      </c>
      <c r="L250" s="2">
        <v>0.1</v>
      </c>
      <c r="M250" s="2">
        <v>1.3</v>
      </c>
      <c r="N250" s="2">
        <v>2.4</v>
      </c>
      <c r="O250" s="2">
        <v>8.4</v>
      </c>
      <c r="P250" s="2">
        <v>0.53300000000000003</v>
      </c>
      <c r="Q250" s="2">
        <v>19.7</v>
      </c>
      <c r="R250" s="2">
        <v>1.4</v>
      </c>
      <c r="S250" s="2">
        <v>-2.5</v>
      </c>
      <c r="T250" s="2">
        <v>-0.2</v>
      </c>
      <c r="U250" s="5">
        <v>-10</v>
      </c>
      <c r="V250" s="51">
        <f t="shared" si="16"/>
        <v>2.7113926829268293</v>
      </c>
      <c r="W250" s="51">
        <f t="shared" si="17"/>
        <v>-1.52</v>
      </c>
      <c r="X250" s="51">
        <f t="shared" si="18"/>
        <v>-4.1213168780487806</v>
      </c>
      <c r="Y250" s="49">
        <f t="shared" si="19"/>
        <v>23.612288000000003</v>
      </c>
      <c r="Z250" s="9">
        <f t="shared" si="20"/>
        <v>9.7454855609756113</v>
      </c>
    </row>
    <row r="251" spans="1:26" x14ac:dyDescent="0.2">
      <c r="A251" s="2" t="s">
        <v>782</v>
      </c>
      <c r="B251" s="2" t="s">
        <v>44</v>
      </c>
      <c r="C251" s="2">
        <v>34</v>
      </c>
      <c r="D251" s="2">
        <v>55</v>
      </c>
      <c r="E251" s="2">
        <v>18.3</v>
      </c>
      <c r="F251" s="2">
        <v>0.57399999999999995</v>
      </c>
      <c r="G251" s="2">
        <v>0</v>
      </c>
      <c r="H251" s="2">
        <v>0.59399999999999997</v>
      </c>
      <c r="I251" s="2">
        <v>4.0999999999999996</v>
      </c>
      <c r="J251" s="2">
        <v>0.7</v>
      </c>
      <c r="K251" s="2">
        <v>0.6</v>
      </c>
      <c r="L251" s="2">
        <v>1</v>
      </c>
      <c r="M251" s="2">
        <v>0.8</v>
      </c>
      <c r="N251" s="2">
        <v>3.1</v>
      </c>
      <c r="O251" s="2">
        <v>2.9</v>
      </c>
      <c r="P251" s="2">
        <v>0.58399999999999996</v>
      </c>
      <c r="Q251" s="2">
        <v>8.1</v>
      </c>
      <c r="R251" s="2">
        <v>1.5</v>
      </c>
      <c r="S251" s="2">
        <v>0.6</v>
      </c>
      <c r="T251" s="2">
        <v>0.7</v>
      </c>
      <c r="U251" s="5">
        <v>0</v>
      </c>
      <c r="V251" s="51">
        <f t="shared" si="16"/>
        <v>0.70424314024390244</v>
      </c>
      <c r="W251" s="51">
        <f t="shared" si="17"/>
        <v>0.88000000000000012</v>
      </c>
      <c r="X251" s="51">
        <f t="shared" si="18"/>
        <v>0.61973396341463427</v>
      </c>
      <c r="Y251" s="49">
        <f t="shared" si="19"/>
        <v>18.839919999999996</v>
      </c>
      <c r="Z251" s="9">
        <f t="shared" si="20"/>
        <v>9.7298269817073155</v>
      </c>
    </row>
    <row r="252" spans="1:26" x14ac:dyDescent="0.2">
      <c r="A252" s="2" t="s">
        <v>746</v>
      </c>
      <c r="B252" s="2" t="s">
        <v>34</v>
      </c>
      <c r="C252" s="2">
        <v>54</v>
      </c>
      <c r="D252" s="2">
        <v>55</v>
      </c>
      <c r="E252" s="2">
        <v>19.7</v>
      </c>
      <c r="F252" s="2">
        <v>0.40100000000000002</v>
      </c>
      <c r="G252" s="2">
        <v>0.35799999999999998</v>
      </c>
      <c r="H252" s="2">
        <v>0.52600000000000002</v>
      </c>
      <c r="I252" s="2">
        <v>2.2000000000000002</v>
      </c>
      <c r="J252" s="2">
        <v>1.1000000000000001</v>
      </c>
      <c r="K252" s="2">
        <v>0.5</v>
      </c>
      <c r="L252" s="2">
        <v>0.6</v>
      </c>
      <c r="M252" s="2">
        <v>0.5</v>
      </c>
      <c r="N252" s="2">
        <v>2.2000000000000002</v>
      </c>
      <c r="O252" s="2">
        <v>5.7</v>
      </c>
      <c r="P252" s="2">
        <v>0.52100000000000002</v>
      </c>
      <c r="Q252" s="2">
        <v>13.5</v>
      </c>
      <c r="R252" s="2">
        <v>1.8</v>
      </c>
      <c r="S252" s="2">
        <v>-0.2</v>
      </c>
      <c r="T252" s="2">
        <v>0.5</v>
      </c>
      <c r="U252" s="5">
        <v>0</v>
      </c>
      <c r="V252" s="51">
        <f t="shared" si="16"/>
        <v>2.0067873475609757</v>
      </c>
      <c r="W252" s="51">
        <f t="shared" si="17"/>
        <v>0.92000000000000015</v>
      </c>
      <c r="X252" s="51">
        <f t="shared" si="18"/>
        <v>1.8462443597560978</v>
      </c>
      <c r="Y252" s="49">
        <f t="shared" si="19"/>
        <v>17.291340000000002</v>
      </c>
      <c r="Z252" s="9">
        <f t="shared" si="20"/>
        <v>9.5687921798780504</v>
      </c>
    </row>
    <row r="253" spans="1:26" x14ac:dyDescent="0.2">
      <c r="A253" s="2" t="s">
        <v>787</v>
      </c>
      <c r="B253" s="2" t="s">
        <v>40</v>
      </c>
      <c r="C253" s="2">
        <v>40</v>
      </c>
      <c r="D253" s="2">
        <v>31</v>
      </c>
      <c r="E253" s="2">
        <v>19.5</v>
      </c>
      <c r="F253" s="2">
        <v>0.59799999999999998</v>
      </c>
      <c r="G253" s="3"/>
      <c r="H253" s="2">
        <v>0.42</v>
      </c>
      <c r="I253" s="2">
        <v>5.6</v>
      </c>
      <c r="J253" s="2">
        <v>0.8</v>
      </c>
      <c r="K253" s="2">
        <v>0.3</v>
      </c>
      <c r="L253" s="2">
        <v>1.6</v>
      </c>
      <c r="M253" s="2">
        <v>0.8</v>
      </c>
      <c r="N253" s="2">
        <v>2.1</v>
      </c>
      <c r="O253" s="2">
        <v>4.8</v>
      </c>
      <c r="P253" s="2">
        <v>0.57799999999999996</v>
      </c>
      <c r="Q253" s="2">
        <v>10.7</v>
      </c>
      <c r="R253" s="2">
        <v>1.5</v>
      </c>
      <c r="S253" s="2">
        <v>1.7</v>
      </c>
      <c r="T253" s="2">
        <v>0.6</v>
      </c>
      <c r="U253" s="5">
        <v>10</v>
      </c>
      <c r="V253" s="51">
        <f t="shared" si="16"/>
        <v>0.65733231707317064</v>
      </c>
      <c r="W253" s="51">
        <f t="shared" si="17"/>
        <v>2.84</v>
      </c>
      <c r="X253" s="51">
        <f t="shared" si="18"/>
        <v>1.8668237804878045</v>
      </c>
      <c r="Y253" s="49">
        <f t="shared" si="19"/>
        <v>16.733056000000001</v>
      </c>
      <c r="Z253" s="9">
        <f t="shared" si="20"/>
        <v>9.2999398902439037</v>
      </c>
    </row>
    <row r="254" spans="1:26" x14ac:dyDescent="0.2">
      <c r="A254" s="2" t="s">
        <v>759</v>
      </c>
      <c r="B254" s="2" t="s">
        <v>27</v>
      </c>
      <c r="C254" s="2">
        <v>44</v>
      </c>
      <c r="D254" s="2">
        <v>45</v>
      </c>
      <c r="E254" s="2">
        <v>19</v>
      </c>
      <c r="F254" s="2">
        <v>0.51300000000000001</v>
      </c>
      <c r="G254" s="2">
        <v>0.2</v>
      </c>
      <c r="H254" s="2">
        <v>0.51300000000000001</v>
      </c>
      <c r="I254" s="2">
        <v>3.2</v>
      </c>
      <c r="J254" s="2">
        <v>1.6</v>
      </c>
      <c r="K254" s="2">
        <v>0.9</v>
      </c>
      <c r="L254" s="2">
        <v>0.4</v>
      </c>
      <c r="M254" s="2">
        <v>1.2</v>
      </c>
      <c r="N254" s="2">
        <v>1.4</v>
      </c>
      <c r="O254" s="2">
        <v>5</v>
      </c>
      <c r="P254" s="2">
        <v>0.53200000000000003</v>
      </c>
      <c r="Q254" s="2">
        <v>14.6</v>
      </c>
      <c r="R254" s="2">
        <v>1.3</v>
      </c>
      <c r="S254" s="2">
        <v>0.1</v>
      </c>
      <c r="T254" s="2">
        <v>0.4</v>
      </c>
      <c r="U254" s="5">
        <v>-4</v>
      </c>
      <c r="V254" s="51">
        <f t="shared" si="16"/>
        <v>1.3954573170731708</v>
      </c>
      <c r="W254" s="51">
        <f t="shared" si="17"/>
        <v>-0.12</v>
      </c>
      <c r="X254" s="51">
        <f t="shared" si="18"/>
        <v>-0.16745487804878048</v>
      </c>
      <c r="Y254" s="49">
        <f t="shared" si="19"/>
        <v>18.360000000000003</v>
      </c>
      <c r="Z254" s="9">
        <f t="shared" si="20"/>
        <v>9.0962725609756117</v>
      </c>
    </row>
    <row r="255" spans="1:26" x14ac:dyDescent="0.2">
      <c r="A255" s="2" t="s">
        <v>826</v>
      </c>
      <c r="B255" s="2" t="s">
        <v>21</v>
      </c>
      <c r="C255" s="2">
        <v>54</v>
      </c>
      <c r="D255" s="2">
        <v>60</v>
      </c>
      <c r="E255" s="2">
        <v>16.2</v>
      </c>
      <c r="F255" s="2">
        <v>0.41499999999999998</v>
      </c>
      <c r="G255" s="2">
        <v>0.34300000000000003</v>
      </c>
      <c r="H255" s="2">
        <v>0.78800000000000003</v>
      </c>
      <c r="I255" s="2">
        <v>1.8</v>
      </c>
      <c r="J255" s="2">
        <v>1</v>
      </c>
      <c r="K255" s="2">
        <v>0.9</v>
      </c>
      <c r="L255" s="2">
        <v>0.1</v>
      </c>
      <c r="M255" s="2">
        <v>0.6</v>
      </c>
      <c r="N255" s="2">
        <v>1.5</v>
      </c>
      <c r="O255" s="2">
        <v>4.5</v>
      </c>
      <c r="P255" s="2">
        <v>0.53500000000000003</v>
      </c>
      <c r="Q255" s="2">
        <v>14.1</v>
      </c>
      <c r="R255" s="2">
        <v>1.7</v>
      </c>
      <c r="S255" s="2">
        <v>0.1</v>
      </c>
      <c r="T255" s="2">
        <v>0.5</v>
      </c>
      <c r="U255" s="5">
        <v>-1</v>
      </c>
      <c r="V255" s="51">
        <f t="shared" si="16"/>
        <v>1.8802865853658535</v>
      </c>
      <c r="W255" s="51">
        <f t="shared" si="17"/>
        <v>0.68000000000000016</v>
      </c>
      <c r="X255" s="51">
        <f t="shared" si="18"/>
        <v>1.2785948780487806</v>
      </c>
      <c r="Y255" s="49">
        <f t="shared" si="19"/>
        <v>16.722000000000001</v>
      </c>
      <c r="Z255" s="9">
        <f t="shared" si="20"/>
        <v>9.0002974390243917</v>
      </c>
    </row>
    <row r="256" spans="1:26" x14ac:dyDescent="0.2">
      <c r="A256" s="2" t="s">
        <v>696</v>
      </c>
      <c r="B256" s="2" t="s">
        <v>32</v>
      </c>
      <c r="C256" s="2">
        <v>15</v>
      </c>
      <c r="D256" s="2">
        <v>52</v>
      </c>
      <c r="E256" s="2">
        <v>25.9</v>
      </c>
      <c r="F256" s="2">
        <v>0.40699999999999997</v>
      </c>
      <c r="G256" s="2">
        <v>0.37</v>
      </c>
      <c r="H256" s="2">
        <v>0.86399999999999999</v>
      </c>
      <c r="I256" s="2">
        <v>2.4</v>
      </c>
      <c r="J256" s="2">
        <v>2.2000000000000002</v>
      </c>
      <c r="K256" s="2">
        <v>0.5</v>
      </c>
      <c r="L256" s="2">
        <v>0.3</v>
      </c>
      <c r="M256" s="2">
        <v>1.8</v>
      </c>
      <c r="N256" s="2">
        <v>2.1</v>
      </c>
      <c r="O256" s="2">
        <v>11.7</v>
      </c>
      <c r="P256" s="2">
        <v>0.51600000000000001</v>
      </c>
      <c r="Q256" s="2">
        <v>23</v>
      </c>
      <c r="R256" s="2">
        <v>0.1</v>
      </c>
      <c r="S256" s="2">
        <v>-4.2</v>
      </c>
      <c r="T256" s="2">
        <v>-0.7</v>
      </c>
      <c r="U256" s="5">
        <v>-17</v>
      </c>
      <c r="V256" s="51">
        <f t="shared" si="16"/>
        <v>1.1805030487804875</v>
      </c>
      <c r="W256" s="51">
        <f t="shared" si="17"/>
        <v>-3.64</v>
      </c>
      <c r="X256" s="51">
        <f t="shared" si="18"/>
        <v>-4.2970310975609749</v>
      </c>
      <c r="Y256" s="49">
        <f t="shared" si="19"/>
        <v>22.291775999999995</v>
      </c>
      <c r="Z256" s="9">
        <f t="shared" si="20"/>
        <v>8.9973724512195101</v>
      </c>
    </row>
    <row r="257" spans="1:26" x14ac:dyDescent="0.2">
      <c r="A257" s="2" t="s">
        <v>377</v>
      </c>
      <c r="B257" s="2" t="s">
        <v>44</v>
      </c>
      <c r="C257" s="2">
        <v>34</v>
      </c>
      <c r="D257" s="2">
        <v>69</v>
      </c>
      <c r="E257" s="2">
        <v>19.399999999999999</v>
      </c>
      <c r="F257" s="2">
        <v>0.40500000000000003</v>
      </c>
      <c r="G257" s="2">
        <v>0.36399999999999999</v>
      </c>
      <c r="H257" s="2">
        <v>0.63600000000000001</v>
      </c>
      <c r="I257" s="2">
        <v>1.9</v>
      </c>
      <c r="J257" s="2">
        <v>2.2999999999999998</v>
      </c>
      <c r="K257" s="2">
        <v>0.7</v>
      </c>
      <c r="L257" s="2">
        <v>0.1</v>
      </c>
      <c r="M257" s="2">
        <v>1.1000000000000001</v>
      </c>
      <c r="N257" s="2">
        <v>1.9</v>
      </c>
      <c r="O257" s="2">
        <v>7.7</v>
      </c>
      <c r="P257" s="2">
        <v>0.48199999999999998</v>
      </c>
      <c r="Q257" s="2">
        <v>21.3</v>
      </c>
      <c r="R257" s="2">
        <v>0.6</v>
      </c>
      <c r="S257" s="2">
        <v>-3.9</v>
      </c>
      <c r="T257" s="2">
        <v>-0.7</v>
      </c>
      <c r="U257" s="5">
        <v>-14</v>
      </c>
      <c r="V257" s="51">
        <f t="shared" si="16"/>
        <v>2.4629423780487802</v>
      </c>
      <c r="W257" s="51">
        <f t="shared" si="17"/>
        <v>-2.8400000000000003</v>
      </c>
      <c r="X257" s="51">
        <f t="shared" si="18"/>
        <v>-6.9947563536585369</v>
      </c>
      <c r="Y257" s="49">
        <f t="shared" si="19"/>
        <v>24.402263999999999</v>
      </c>
      <c r="Z257" s="9">
        <f t="shared" si="20"/>
        <v>8.7037538231707305</v>
      </c>
    </row>
    <row r="258" spans="1:26" x14ac:dyDescent="0.2">
      <c r="A258" s="2" t="s">
        <v>312</v>
      </c>
      <c r="B258" s="2" t="s">
        <v>38</v>
      </c>
      <c r="C258" s="2">
        <v>28</v>
      </c>
      <c r="D258" s="2">
        <v>82</v>
      </c>
      <c r="E258" s="2">
        <v>26.7</v>
      </c>
      <c r="F258" s="2">
        <v>0.376</v>
      </c>
      <c r="G258" s="2">
        <v>0.32</v>
      </c>
      <c r="H258" s="2">
        <v>0.80400000000000005</v>
      </c>
      <c r="I258" s="2">
        <v>2.9</v>
      </c>
      <c r="J258" s="2">
        <v>1</v>
      </c>
      <c r="K258" s="2">
        <v>0.5</v>
      </c>
      <c r="L258" s="2">
        <v>0.2</v>
      </c>
      <c r="M258" s="2">
        <v>1.2</v>
      </c>
      <c r="N258" s="2">
        <v>2.5</v>
      </c>
      <c r="O258" s="2">
        <v>8.8000000000000007</v>
      </c>
      <c r="P258" s="2">
        <v>0.48499999999999999</v>
      </c>
      <c r="Q258" s="2">
        <v>16.899999999999999</v>
      </c>
      <c r="R258" s="2">
        <v>0.8</v>
      </c>
      <c r="S258" s="2">
        <v>-3.2</v>
      </c>
      <c r="T258" s="2">
        <v>-0.6</v>
      </c>
      <c r="U258" s="5">
        <v>-15</v>
      </c>
      <c r="V258" s="51">
        <f t="shared" si="16"/>
        <v>2.6321750000000002</v>
      </c>
      <c r="W258" s="51">
        <f t="shared" si="17"/>
        <v>-2.92</v>
      </c>
      <c r="X258" s="51">
        <f t="shared" si="18"/>
        <v>-7.6859510000000002</v>
      </c>
      <c r="Y258" s="49">
        <f t="shared" si="19"/>
        <v>25.085439999999998</v>
      </c>
      <c r="Z258" s="9">
        <f t="shared" si="20"/>
        <v>8.6997444999999995</v>
      </c>
    </row>
    <row r="259" spans="1:26" x14ac:dyDescent="0.2">
      <c r="A259" s="2" t="s">
        <v>722</v>
      </c>
      <c r="B259" s="2" t="s">
        <v>20</v>
      </c>
      <c r="C259" s="2">
        <v>38</v>
      </c>
      <c r="D259" s="2">
        <v>50</v>
      </c>
      <c r="E259" s="2">
        <v>18.5</v>
      </c>
      <c r="F259" s="2">
        <v>0.41799999999999998</v>
      </c>
      <c r="G259" s="2">
        <v>0.32700000000000001</v>
      </c>
      <c r="H259" s="2">
        <v>0.75800000000000001</v>
      </c>
      <c r="I259" s="2">
        <v>4.2</v>
      </c>
      <c r="J259" s="2">
        <v>1.2</v>
      </c>
      <c r="K259" s="2">
        <v>0.4</v>
      </c>
      <c r="L259" s="2">
        <v>0.2</v>
      </c>
      <c r="M259" s="2">
        <v>1.1000000000000001</v>
      </c>
      <c r="N259" s="2">
        <v>2.5</v>
      </c>
      <c r="O259" s="2">
        <v>7</v>
      </c>
      <c r="P259" s="2">
        <v>0.54500000000000004</v>
      </c>
      <c r="Q259" s="2">
        <v>18.600000000000001</v>
      </c>
      <c r="R259" s="2">
        <v>1.4</v>
      </c>
      <c r="S259" s="2">
        <v>-1.4</v>
      </c>
      <c r="T259" s="2">
        <v>0.1</v>
      </c>
      <c r="U259" s="5">
        <v>-4</v>
      </c>
      <c r="V259" s="51">
        <f t="shared" si="16"/>
        <v>1.6610518292682932</v>
      </c>
      <c r="W259" s="51">
        <f t="shared" si="17"/>
        <v>-0.20000000000000007</v>
      </c>
      <c r="X259" s="51">
        <f t="shared" si="18"/>
        <v>-0.33221036585365876</v>
      </c>
      <c r="Y259" s="49">
        <f t="shared" si="19"/>
        <v>17.710000000000004</v>
      </c>
      <c r="Z259" s="9">
        <f t="shared" si="20"/>
        <v>8.688894817073173</v>
      </c>
    </row>
    <row r="260" spans="1:26" x14ac:dyDescent="0.2">
      <c r="A260" s="2" t="s">
        <v>454</v>
      </c>
      <c r="B260" s="2" t="s">
        <v>23</v>
      </c>
      <c r="C260" s="2">
        <v>36</v>
      </c>
      <c r="D260" s="2">
        <v>68</v>
      </c>
      <c r="E260" s="2">
        <v>17.100000000000001</v>
      </c>
      <c r="F260" s="2">
        <v>0.39500000000000002</v>
      </c>
      <c r="G260" s="2">
        <v>0.375</v>
      </c>
      <c r="H260" s="2">
        <v>0.85499999999999998</v>
      </c>
      <c r="I260" s="2">
        <v>3.1</v>
      </c>
      <c r="J260" s="2">
        <v>0.9</v>
      </c>
      <c r="K260" s="2">
        <v>0.6</v>
      </c>
      <c r="L260" s="2">
        <v>0.7</v>
      </c>
      <c r="M260" s="2">
        <v>0.9</v>
      </c>
      <c r="N260" s="2">
        <v>2.7</v>
      </c>
      <c r="O260" s="2">
        <v>5.9</v>
      </c>
      <c r="P260" s="2">
        <v>0.45900000000000002</v>
      </c>
      <c r="Q260" s="2">
        <v>18.100000000000001</v>
      </c>
      <c r="R260" s="2">
        <v>0.7</v>
      </c>
      <c r="S260" s="2">
        <v>-2.8</v>
      </c>
      <c r="T260" s="2">
        <v>-0.2</v>
      </c>
      <c r="U260" s="5">
        <v>-13</v>
      </c>
      <c r="V260" s="51">
        <f t="shared" si="16"/>
        <v>1.9250012195121957</v>
      </c>
      <c r="W260" s="51">
        <f t="shared" si="17"/>
        <v>-2.4000000000000004</v>
      </c>
      <c r="X260" s="51">
        <f t="shared" si="18"/>
        <v>-4.6200029268292706</v>
      </c>
      <c r="Y260" s="49">
        <f t="shared" si="19"/>
        <v>21.972431999999998</v>
      </c>
      <c r="Z260" s="9">
        <f t="shared" si="20"/>
        <v>8.6762145365853627</v>
      </c>
    </row>
    <row r="261" spans="1:26" x14ac:dyDescent="0.2">
      <c r="A261" s="2" t="s">
        <v>837</v>
      </c>
      <c r="B261" s="2" t="s">
        <v>38</v>
      </c>
      <c r="C261" s="2">
        <v>28</v>
      </c>
      <c r="D261" s="2">
        <v>63</v>
      </c>
      <c r="E261" s="2">
        <v>16.899999999999999</v>
      </c>
      <c r="F261" s="2">
        <v>0.39900000000000002</v>
      </c>
      <c r="G261" s="2">
        <v>0.35</v>
      </c>
      <c r="H261" s="2">
        <v>0.80800000000000005</v>
      </c>
      <c r="I261" s="2">
        <v>2.7</v>
      </c>
      <c r="J261" s="2">
        <v>0.8</v>
      </c>
      <c r="K261" s="2">
        <v>0.3</v>
      </c>
      <c r="L261" s="2">
        <v>0.3</v>
      </c>
      <c r="M261" s="2">
        <v>0.4</v>
      </c>
      <c r="N261" s="2">
        <v>1.5</v>
      </c>
      <c r="O261" s="2">
        <v>5.4</v>
      </c>
      <c r="P261" s="2">
        <v>0.49199999999999999</v>
      </c>
      <c r="Q261" s="2">
        <v>15.5</v>
      </c>
      <c r="R261" s="2">
        <v>1.4</v>
      </c>
      <c r="S261" s="2">
        <v>-2.5</v>
      </c>
      <c r="T261" s="2">
        <v>-0.1</v>
      </c>
      <c r="U261" s="5">
        <v>-4</v>
      </c>
      <c r="V261" s="51">
        <f t="shared" si="16"/>
        <v>1.1739832317073171</v>
      </c>
      <c r="W261" s="51">
        <f t="shared" si="17"/>
        <v>-0.28000000000000014</v>
      </c>
      <c r="X261" s="51">
        <f t="shared" si="18"/>
        <v>-0.32871530487804895</v>
      </c>
      <c r="Y261" s="49">
        <f t="shared" si="19"/>
        <v>17.631935999999996</v>
      </c>
      <c r="Z261" s="9">
        <f t="shared" si="20"/>
        <v>8.6516103475609736</v>
      </c>
    </row>
    <row r="262" spans="1:26" x14ac:dyDescent="0.2">
      <c r="A262" s="2" t="s">
        <v>657</v>
      </c>
      <c r="B262" s="2" t="s">
        <v>24</v>
      </c>
      <c r="C262" s="2">
        <v>62</v>
      </c>
      <c r="D262" s="2">
        <v>61</v>
      </c>
      <c r="E262" s="2">
        <v>11.3</v>
      </c>
      <c r="F262" s="2">
        <v>0.44500000000000001</v>
      </c>
      <c r="G262" s="2">
        <v>0.42899999999999999</v>
      </c>
      <c r="H262" s="2">
        <v>0.75</v>
      </c>
      <c r="I262" s="2">
        <v>2.1</v>
      </c>
      <c r="J262" s="2">
        <v>0.5</v>
      </c>
      <c r="K262" s="2">
        <v>0.2</v>
      </c>
      <c r="L262" s="2">
        <v>0.2</v>
      </c>
      <c r="M262" s="2">
        <v>0.3</v>
      </c>
      <c r="N262" s="2">
        <v>0.8</v>
      </c>
      <c r="O262" s="2">
        <v>3.2</v>
      </c>
      <c r="P262" s="2">
        <v>0.58199999999999996</v>
      </c>
      <c r="Q262" s="2">
        <v>12.1</v>
      </c>
      <c r="R262" s="2">
        <v>1.8</v>
      </c>
      <c r="S262" s="2">
        <v>0.3</v>
      </c>
      <c r="T262" s="2">
        <v>0.4</v>
      </c>
      <c r="U262" s="5">
        <v>11</v>
      </c>
      <c r="V262" s="51">
        <f t="shared" si="16"/>
        <v>1.3138029979674797</v>
      </c>
      <c r="W262" s="51">
        <f t="shared" si="17"/>
        <v>3.08</v>
      </c>
      <c r="X262" s="51">
        <f t="shared" si="18"/>
        <v>4.0465132337398373</v>
      </c>
      <c r="Y262" s="49">
        <f t="shared" si="19"/>
        <v>12.767056000000002</v>
      </c>
      <c r="Z262" s="9">
        <f t="shared" si="20"/>
        <v>8.4067846168699205</v>
      </c>
    </row>
    <row r="263" spans="1:26" x14ac:dyDescent="0.2">
      <c r="A263" s="2" t="s">
        <v>745</v>
      </c>
      <c r="B263" s="2" t="s">
        <v>29</v>
      </c>
      <c r="C263" s="2">
        <v>54</v>
      </c>
      <c r="D263" s="2">
        <v>52</v>
      </c>
      <c r="E263" s="2">
        <v>14</v>
      </c>
      <c r="F263" s="2">
        <v>0.47499999999999998</v>
      </c>
      <c r="G263" s="2">
        <v>0</v>
      </c>
      <c r="H263" s="2">
        <v>0.69</v>
      </c>
      <c r="I263" s="2">
        <v>4</v>
      </c>
      <c r="J263" s="2">
        <v>0.7</v>
      </c>
      <c r="K263" s="2">
        <v>0.2</v>
      </c>
      <c r="L263" s="2">
        <v>0.4</v>
      </c>
      <c r="M263" s="2">
        <v>0.6</v>
      </c>
      <c r="N263" s="2">
        <v>1.8</v>
      </c>
      <c r="O263" s="2">
        <v>3.3</v>
      </c>
      <c r="P263" s="2">
        <v>0.498</v>
      </c>
      <c r="Q263" s="2">
        <v>12.4</v>
      </c>
      <c r="R263" s="2">
        <v>1.4</v>
      </c>
      <c r="S263" s="2">
        <v>-0.7</v>
      </c>
      <c r="T263" s="2">
        <v>0.2</v>
      </c>
      <c r="U263" s="5">
        <v>2</v>
      </c>
      <c r="V263" s="51">
        <f t="shared" si="16"/>
        <v>1.2384878048780488</v>
      </c>
      <c r="W263" s="51">
        <f t="shared" si="17"/>
        <v>1.04</v>
      </c>
      <c r="X263" s="51">
        <f t="shared" si="18"/>
        <v>1.2880273170731709</v>
      </c>
      <c r="Y263" s="49">
        <f t="shared" si="19"/>
        <v>14.338272000000002</v>
      </c>
      <c r="Z263" s="9">
        <f t="shared" si="20"/>
        <v>7.8131496585365863</v>
      </c>
    </row>
    <row r="264" spans="1:26" x14ac:dyDescent="0.2">
      <c r="A264" s="2" t="s">
        <v>250</v>
      </c>
      <c r="B264" s="2" t="s">
        <v>47</v>
      </c>
      <c r="C264" s="2">
        <v>29</v>
      </c>
      <c r="D264" s="2">
        <v>64</v>
      </c>
      <c r="E264" s="2">
        <v>11.6</v>
      </c>
      <c r="F264" s="2">
        <v>0.47099999999999997</v>
      </c>
      <c r="G264" s="2">
        <v>0.41899999999999998</v>
      </c>
      <c r="H264" s="2">
        <v>0.72899999999999998</v>
      </c>
      <c r="I264" s="2">
        <v>2.7</v>
      </c>
      <c r="J264" s="2">
        <v>0.6</v>
      </c>
      <c r="K264" s="2">
        <v>0.3</v>
      </c>
      <c r="L264" s="2">
        <v>0.1</v>
      </c>
      <c r="M264" s="2">
        <v>0.7</v>
      </c>
      <c r="N264" s="2">
        <v>1.3</v>
      </c>
      <c r="O264" s="2">
        <v>4.2</v>
      </c>
      <c r="P264" s="2">
        <v>0.57699999999999996</v>
      </c>
      <c r="Q264" s="2">
        <v>16</v>
      </c>
      <c r="R264" s="2">
        <v>1.4</v>
      </c>
      <c r="S264" s="2">
        <v>-2.1</v>
      </c>
      <c r="T264" s="2">
        <v>0</v>
      </c>
      <c r="U264" s="5">
        <v>1</v>
      </c>
      <c r="V264" s="51">
        <f t="shared" ref="V264:V327" si="21">C264*(E264/48*D264/82*Q264/100)</f>
        <v>0.87518699186991877</v>
      </c>
      <c r="W264" s="51">
        <f t="shared" ref="W264:W327" si="22">R264*0.4+T264*0.4+U264*0.2</f>
        <v>0.76</v>
      </c>
      <c r="X264" s="51">
        <f t="shared" ref="X264:X327" si="23">V264*W264</f>
        <v>0.6651421138211383</v>
      </c>
      <c r="Y264" s="49">
        <f t="shared" ref="Y264:Y327" si="24">D264*(O264*P264+1.5*J264+1.2*I264+3*(K264+L264)-M264-N264)/25</f>
        <v>14.754303999999999</v>
      </c>
      <c r="Z264" s="9">
        <f t="shared" ref="Z264:Z327" si="25">0.5*(X264)+0.5*(Y264)</f>
        <v>7.709723056910569</v>
      </c>
    </row>
    <row r="265" spans="1:26" x14ac:dyDescent="0.2">
      <c r="A265" s="2" t="s">
        <v>330</v>
      </c>
      <c r="B265" s="2" t="s">
        <v>34</v>
      </c>
      <c r="C265" s="2">
        <v>54</v>
      </c>
      <c r="D265" s="2">
        <v>62</v>
      </c>
      <c r="E265" s="2">
        <v>15.4</v>
      </c>
      <c r="F265" s="2">
        <v>0.443</v>
      </c>
      <c r="G265" s="2">
        <v>0.25</v>
      </c>
      <c r="H265" s="2">
        <v>0.60399999999999998</v>
      </c>
      <c r="I265" s="2">
        <v>3.6</v>
      </c>
      <c r="J265" s="2">
        <v>0.5</v>
      </c>
      <c r="K265" s="2">
        <v>0.3</v>
      </c>
      <c r="L265" s="2">
        <v>0.3</v>
      </c>
      <c r="M265" s="2">
        <v>0.8</v>
      </c>
      <c r="N265" s="2">
        <v>2.1</v>
      </c>
      <c r="O265" s="2">
        <v>5.5</v>
      </c>
      <c r="P265" s="2">
        <v>0.504</v>
      </c>
      <c r="Q265" s="2">
        <v>17.8</v>
      </c>
      <c r="R265" s="2">
        <v>1.4</v>
      </c>
      <c r="S265" s="2">
        <v>-3.5</v>
      </c>
      <c r="T265" s="2">
        <v>-0.4</v>
      </c>
      <c r="U265" s="5">
        <v>-5</v>
      </c>
      <c r="V265" s="51">
        <f t="shared" si="21"/>
        <v>2.3316914634146344</v>
      </c>
      <c r="W265" s="51">
        <f t="shared" si="22"/>
        <v>-0.60000000000000009</v>
      </c>
      <c r="X265" s="51">
        <f t="shared" si="23"/>
        <v>-1.3990148780487808</v>
      </c>
      <c r="Y265" s="49">
        <f t="shared" si="24"/>
        <v>16.72016</v>
      </c>
      <c r="Z265" s="9">
        <f t="shared" si="25"/>
        <v>7.6605725609756092</v>
      </c>
    </row>
    <row r="266" spans="1:26" x14ac:dyDescent="0.2">
      <c r="A266" s="2" t="s">
        <v>406</v>
      </c>
      <c r="B266" s="2" t="s">
        <v>25</v>
      </c>
      <c r="C266" s="2">
        <v>48</v>
      </c>
      <c r="D266" s="2">
        <v>77</v>
      </c>
      <c r="E266" s="2">
        <v>16</v>
      </c>
      <c r="F266" s="2">
        <v>0.38400000000000001</v>
      </c>
      <c r="G266" s="2">
        <v>0.32</v>
      </c>
      <c r="H266" s="2">
        <v>0.75600000000000001</v>
      </c>
      <c r="I266" s="2">
        <v>1.6</v>
      </c>
      <c r="J266" s="2">
        <v>0.9</v>
      </c>
      <c r="K266" s="2">
        <v>0.4</v>
      </c>
      <c r="L266" s="2">
        <v>0.2</v>
      </c>
      <c r="M266" s="2">
        <v>0.6</v>
      </c>
      <c r="N266" s="2">
        <v>1.1000000000000001</v>
      </c>
      <c r="O266" s="2">
        <v>4.5</v>
      </c>
      <c r="P266" s="2">
        <v>0.48899999999999999</v>
      </c>
      <c r="Q266" s="2">
        <v>14.9</v>
      </c>
      <c r="R266" s="2">
        <v>1.6</v>
      </c>
      <c r="S266" s="2">
        <v>-3</v>
      </c>
      <c r="T266" s="2">
        <v>-0.3</v>
      </c>
      <c r="U266" s="5">
        <v>-7</v>
      </c>
      <c r="V266" s="51">
        <f t="shared" si="21"/>
        <v>2.2386341463414636</v>
      </c>
      <c r="W266" s="51">
        <f t="shared" si="22"/>
        <v>-0.88</v>
      </c>
      <c r="X266" s="51">
        <f t="shared" si="23"/>
        <v>-1.969998048780488</v>
      </c>
      <c r="Y266" s="49">
        <f t="shared" si="24"/>
        <v>17.157140000000002</v>
      </c>
      <c r="Z266" s="9">
        <f t="shared" si="25"/>
        <v>7.5935709756097571</v>
      </c>
    </row>
    <row r="267" spans="1:26" x14ac:dyDescent="0.2">
      <c r="A267" s="2" t="s">
        <v>620</v>
      </c>
      <c r="B267" s="2" t="s">
        <v>32</v>
      </c>
      <c r="C267" s="2">
        <v>15</v>
      </c>
      <c r="D267" s="2">
        <v>23</v>
      </c>
      <c r="E267" s="2">
        <v>25.4</v>
      </c>
      <c r="F267" s="2">
        <v>0.46899999999999997</v>
      </c>
      <c r="G267" s="2">
        <v>0</v>
      </c>
      <c r="H267" s="2">
        <v>0.47299999999999998</v>
      </c>
      <c r="I267" s="2">
        <v>7.2</v>
      </c>
      <c r="J267" s="2">
        <v>0.8</v>
      </c>
      <c r="K267" s="2">
        <v>0.8</v>
      </c>
      <c r="L267" s="2">
        <v>1.7</v>
      </c>
      <c r="M267" s="2">
        <v>1.1000000000000001</v>
      </c>
      <c r="N267" s="2">
        <v>3.2</v>
      </c>
      <c r="O267" s="2">
        <v>7.7</v>
      </c>
      <c r="P267" s="2">
        <v>0.47799999999999998</v>
      </c>
      <c r="Q267" s="2">
        <v>16.399999999999999</v>
      </c>
      <c r="R267" s="2">
        <v>0.7</v>
      </c>
      <c r="S267" s="2">
        <v>-1.8</v>
      </c>
      <c r="T267" s="2">
        <v>0</v>
      </c>
      <c r="U267" s="5">
        <v>-7</v>
      </c>
      <c r="V267" s="51">
        <f t="shared" si="21"/>
        <v>0.36512499999999998</v>
      </c>
      <c r="W267" s="51">
        <f t="shared" si="22"/>
        <v>-1.1200000000000001</v>
      </c>
      <c r="X267" s="51">
        <f t="shared" si="23"/>
        <v>-0.40894000000000003</v>
      </c>
      <c r="Y267" s="49">
        <f t="shared" si="24"/>
        <v>15.382952</v>
      </c>
      <c r="Z267" s="9">
        <f t="shared" si="25"/>
        <v>7.487006</v>
      </c>
    </row>
    <row r="268" spans="1:26" x14ac:dyDescent="0.2">
      <c r="A268" s="2" t="s">
        <v>766</v>
      </c>
      <c r="B268" s="2" t="s">
        <v>28</v>
      </c>
      <c r="C268" s="2">
        <v>37</v>
      </c>
      <c r="D268" s="2">
        <v>32</v>
      </c>
      <c r="E268" s="2">
        <v>19.8</v>
      </c>
      <c r="F268" s="2">
        <v>0.51200000000000001</v>
      </c>
      <c r="G268" s="2">
        <v>0</v>
      </c>
      <c r="H268" s="2">
        <v>0.57899999999999996</v>
      </c>
      <c r="I268" s="2">
        <v>4.2</v>
      </c>
      <c r="J268" s="2">
        <v>1.6</v>
      </c>
      <c r="K268" s="2">
        <v>0.8</v>
      </c>
      <c r="L268" s="2">
        <v>0.8</v>
      </c>
      <c r="M268" s="2">
        <v>0.8</v>
      </c>
      <c r="N268" s="2">
        <v>2.7</v>
      </c>
      <c r="O268" s="2">
        <v>4.3</v>
      </c>
      <c r="P268" s="2">
        <v>0.52100000000000002</v>
      </c>
      <c r="Q268" s="2">
        <v>11.6</v>
      </c>
      <c r="R268" s="2">
        <v>1.2</v>
      </c>
      <c r="S268" s="2">
        <v>1.1000000000000001</v>
      </c>
      <c r="T268" s="2">
        <v>0.5</v>
      </c>
      <c r="U268" s="5">
        <v>2</v>
      </c>
      <c r="V268" s="51">
        <f t="shared" si="21"/>
        <v>0.69090731707317066</v>
      </c>
      <c r="W268" s="51">
        <f t="shared" si="22"/>
        <v>1.08</v>
      </c>
      <c r="X268" s="51">
        <f t="shared" si="23"/>
        <v>0.74617990243902432</v>
      </c>
      <c r="Y268" s="49">
        <f t="shared" si="24"/>
        <v>14.054784</v>
      </c>
      <c r="Z268" s="9">
        <f t="shared" si="25"/>
        <v>7.4004819512195121</v>
      </c>
    </row>
    <row r="269" spans="1:26" x14ac:dyDescent="0.2">
      <c r="A269" s="2" t="s">
        <v>608</v>
      </c>
      <c r="B269" s="2" t="s">
        <v>36</v>
      </c>
      <c r="C269" s="2">
        <v>23</v>
      </c>
      <c r="D269" s="2">
        <v>76</v>
      </c>
      <c r="E269" s="2">
        <v>15.4</v>
      </c>
      <c r="F269" s="2">
        <v>0.42899999999999999</v>
      </c>
      <c r="G269" s="2">
        <v>0.315</v>
      </c>
      <c r="H269" s="2">
        <v>0.82499999999999996</v>
      </c>
      <c r="I269" s="2">
        <v>3.4</v>
      </c>
      <c r="J269" s="2">
        <v>0.3</v>
      </c>
      <c r="K269" s="2">
        <v>0.2</v>
      </c>
      <c r="L269" s="2">
        <v>0.3</v>
      </c>
      <c r="M269" s="2">
        <v>0.7</v>
      </c>
      <c r="N269" s="2">
        <v>2</v>
      </c>
      <c r="O269" s="2">
        <v>5.7</v>
      </c>
      <c r="P269" s="2">
        <v>0.48899999999999999</v>
      </c>
      <c r="Q269" s="2">
        <v>19.3</v>
      </c>
      <c r="R269" s="2">
        <v>0.6</v>
      </c>
      <c r="S269" s="2">
        <v>-6.7</v>
      </c>
      <c r="T269" s="2">
        <v>-1.4</v>
      </c>
      <c r="U269" s="5">
        <v>-13</v>
      </c>
      <c r="V269" s="51">
        <f t="shared" si="21"/>
        <v>1.3199709349593498</v>
      </c>
      <c r="W269" s="51">
        <f t="shared" si="22"/>
        <v>-2.92</v>
      </c>
      <c r="X269" s="51">
        <f t="shared" si="23"/>
        <v>-3.8543151300813014</v>
      </c>
      <c r="Y269" s="49">
        <f t="shared" si="24"/>
        <v>18.596592000000001</v>
      </c>
      <c r="Z269" s="9">
        <f t="shared" si="25"/>
        <v>7.3711384349593496</v>
      </c>
    </row>
    <row r="270" spans="1:26" x14ac:dyDescent="0.2">
      <c r="A270" s="2" t="s">
        <v>405</v>
      </c>
      <c r="B270" s="2" t="s">
        <v>44</v>
      </c>
      <c r="C270" s="2">
        <v>34</v>
      </c>
      <c r="D270" s="2">
        <v>31</v>
      </c>
      <c r="E270" s="2">
        <v>26.8</v>
      </c>
      <c r="F270" s="2">
        <v>0.46500000000000002</v>
      </c>
      <c r="G270" s="3"/>
      <c r="H270" s="2">
        <v>0.78</v>
      </c>
      <c r="I270" s="2">
        <v>5.8</v>
      </c>
      <c r="J270" s="2">
        <v>0.9</v>
      </c>
      <c r="K270" s="2">
        <v>0.4</v>
      </c>
      <c r="L270" s="2">
        <v>0.9</v>
      </c>
      <c r="M270" s="2">
        <v>0.9</v>
      </c>
      <c r="N270" s="2">
        <v>3.2</v>
      </c>
      <c r="O270" s="2">
        <v>9.6999999999999993</v>
      </c>
      <c r="P270" s="2">
        <v>0.495</v>
      </c>
      <c r="Q270" s="2">
        <v>18.2</v>
      </c>
      <c r="R270" s="2">
        <v>0.9</v>
      </c>
      <c r="S270" s="2">
        <v>-3.5</v>
      </c>
      <c r="T270" s="2">
        <v>-0.3</v>
      </c>
      <c r="U270" s="5">
        <v>-7</v>
      </c>
      <c r="V270" s="51">
        <f t="shared" si="21"/>
        <v>1.3061459349593498</v>
      </c>
      <c r="W270" s="51">
        <f t="shared" si="22"/>
        <v>-1.1600000000000001</v>
      </c>
      <c r="X270" s="51">
        <f t="shared" si="23"/>
        <v>-1.5151292845528459</v>
      </c>
      <c r="Y270" s="49">
        <f t="shared" si="24"/>
        <v>16.010260000000002</v>
      </c>
      <c r="Z270" s="9">
        <f t="shared" si="25"/>
        <v>7.2475653577235786</v>
      </c>
    </row>
    <row r="271" spans="1:26" x14ac:dyDescent="0.2">
      <c r="A271" s="2" t="s">
        <v>752</v>
      </c>
      <c r="B271" s="2" t="s">
        <v>39</v>
      </c>
      <c r="C271" s="2">
        <v>27</v>
      </c>
      <c r="D271" s="2">
        <v>43</v>
      </c>
      <c r="E271" s="2">
        <v>21.1</v>
      </c>
      <c r="F271" s="2">
        <v>0.41699999999999998</v>
      </c>
      <c r="G271" s="2">
        <v>0.34599999999999997</v>
      </c>
      <c r="H271" s="2">
        <v>0.65500000000000003</v>
      </c>
      <c r="I271" s="2">
        <v>2.7</v>
      </c>
      <c r="J271" s="2">
        <v>1.2</v>
      </c>
      <c r="K271" s="2">
        <v>1</v>
      </c>
      <c r="L271" s="2">
        <v>0.2</v>
      </c>
      <c r="M271" s="2">
        <v>1.3</v>
      </c>
      <c r="N271" s="2">
        <v>1.8</v>
      </c>
      <c r="O271" s="2">
        <v>10</v>
      </c>
      <c r="P271" s="2">
        <v>0.51100000000000001</v>
      </c>
      <c r="Q271" s="2">
        <v>23.1</v>
      </c>
      <c r="R271" s="2">
        <v>0.3</v>
      </c>
      <c r="S271" s="2">
        <v>-3.6</v>
      </c>
      <c r="T271" s="2">
        <v>-0.4</v>
      </c>
      <c r="U271" s="5">
        <v>-14</v>
      </c>
      <c r="V271" s="51">
        <f t="shared" si="21"/>
        <v>1.4377108993902443</v>
      </c>
      <c r="W271" s="51">
        <f t="shared" si="22"/>
        <v>-2.8400000000000003</v>
      </c>
      <c r="X271" s="51">
        <f t="shared" si="23"/>
        <v>-4.0830989542682943</v>
      </c>
      <c r="Y271" s="49">
        <f t="shared" si="24"/>
        <v>18.317999999999998</v>
      </c>
      <c r="Z271" s="9">
        <f t="shared" si="25"/>
        <v>7.1174505228658518</v>
      </c>
    </row>
    <row r="272" spans="1:26" x14ac:dyDescent="0.2">
      <c r="A272" s="2" t="s">
        <v>793</v>
      </c>
      <c r="B272" s="2" t="s">
        <v>39</v>
      </c>
      <c r="C272" s="2">
        <v>27</v>
      </c>
      <c r="D272" s="2">
        <v>36</v>
      </c>
      <c r="E272" s="2">
        <v>20.9</v>
      </c>
      <c r="F272" s="2">
        <v>0.38</v>
      </c>
      <c r="G272" s="2">
        <v>0.32600000000000001</v>
      </c>
      <c r="H272" s="2">
        <v>0.7</v>
      </c>
      <c r="I272" s="2">
        <v>4.5999999999999996</v>
      </c>
      <c r="J272" s="2">
        <v>0.8</v>
      </c>
      <c r="K272" s="2">
        <v>0.5</v>
      </c>
      <c r="L272" s="2">
        <v>0.8</v>
      </c>
      <c r="M272" s="2">
        <v>0.6</v>
      </c>
      <c r="N272" s="2">
        <v>2.6</v>
      </c>
      <c r="O272" s="2">
        <v>5.6</v>
      </c>
      <c r="P272" s="2">
        <v>0.503</v>
      </c>
      <c r="Q272" s="2">
        <v>12.9</v>
      </c>
      <c r="R272" s="2">
        <v>0.7</v>
      </c>
      <c r="S272" s="2">
        <v>-1.2</v>
      </c>
      <c r="T272" s="2">
        <v>0.2</v>
      </c>
      <c r="U272" s="5">
        <v>-8</v>
      </c>
      <c r="V272" s="51">
        <f t="shared" si="21"/>
        <v>0.66580518292682933</v>
      </c>
      <c r="W272" s="51">
        <f t="shared" si="22"/>
        <v>-1.2400000000000002</v>
      </c>
      <c r="X272" s="51">
        <f t="shared" si="23"/>
        <v>-0.82559842682926854</v>
      </c>
      <c r="Y272" s="49">
        <f t="shared" si="24"/>
        <v>14.740992</v>
      </c>
      <c r="Z272" s="9">
        <f t="shared" si="25"/>
        <v>6.9576967865853661</v>
      </c>
    </row>
    <row r="273" spans="1:26" x14ac:dyDescent="0.2">
      <c r="A273" s="2" t="s">
        <v>757</v>
      </c>
      <c r="B273" s="2" t="s">
        <v>18</v>
      </c>
      <c r="C273" s="2">
        <v>59</v>
      </c>
      <c r="D273" s="2">
        <v>62</v>
      </c>
      <c r="E273" s="2">
        <v>12.3</v>
      </c>
      <c r="F273" s="2">
        <v>0.45900000000000002</v>
      </c>
      <c r="G273" s="2">
        <v>0.36099999999999999</v>
      </c>
      <c r="H273" s="2">
        <v>0.66700000000000004</v>
      </c>
      <c r="I273" s="2">
        <v>1.8</v>
      </c>
      <c r="J273" s="2">
        <v>0.4</v>
      </c>
      <c r="K273" s="2">
        <v>0.2</v>
      </c>
      <c r="L273" s="2">
        <v>0.3</v>
      </c>
      <c r="M273" s="2">
        <v>0.3</v>
      </c>
      <c r="N273" s="2">
        <v>1</v>
      </c>
      <c r="O273" s="2">
        <v>3.5</v>
      </c>
      <c r="P273" s="2">
        <v>0.54100000000000004</v>
      </c>
      <c r="Q273" s="2">
        <v>12.8</v>
      </c>
      <c r="R273" s="2">
        <v>1.5</v>
      </c>
      <c r="S273" s="2">
        <v>-2.5</v>
      </c>
      <c r="T273" s="2">
        <v>-0.1</v>
      </c>
      <c r="U273" s="5">
        <v>3</v>
      </c>
      <c r="V273" s="51">
        <f t="shared" si="21"/>
        <v>1.4632000000000001</v>
      </c>
      <c r="W273" s="51">
        <f t="shared" si="22"/>
        <v>1.1600000000000001</v>
      </c>
      <c r="X273" s="51">
        <f t="shared" si="23"/>
        <v>1.6973120000000004</v>
      </c>
      <c r="Y273" s="49">
        <f t="shared" si="24"/>
        <v>12.03668</v>
      </c>
      <c r="Z273" s="9">
        <f t="shared" si="25"/>
        <v>6.8669960000000003</v>
      </c>
    </row>
    <row r="274" spans="1:26" x14ac:dyDescent="0.2">
      <c r="A274" s="2" t="s">
        <v>452</v>
      </c>
      <c r="B274" s="2" t="s">
        <v>28</v>
      </c>
      <c r="C274" s="2">
        <v>37</v>
      </c>
      <c r="D274" s="2">
        <v>46</v>
      </c>
      <c r="E274" s="2">
        <v>7.2</v>
      </c>
      <c r="F274" s="2">
        <v>0.54100000000000004</v>
      </c>
      <c r="G274" s="3"/>
      <c r="H274" s="2">
        <v>0.86699999999999999</v>
      </c>
      <c r="I274" s="2">
        <v>2.8</v>
      </c>
      <c r="J274" s="2">
        <v>0.3</v>
      </c>
      <c r="K274" s="2">
        <v>0.2</v>
      </c>
      <c r="L274" s="2">
        <v>0.7</v>
      </c>
      <c r="M274" s="2">
        <v>0.4</v>
      </c>
      <c r="N274" s="2">
        <v>0.9</v>
      </c>
      <c r="O274" s="2">
        <v>2</v>
      </c>
      <c r="P274" s="2">
        <v>0.62</v>
      </c>
      <c r="Q274" s="2">
        <v>13</v>
      </c>
      <c r="R274" s="2">
        <v>1.2</v>
      </c>
      <c r="S274" s="2">
        <v>1.2</v>
      </c>
      <c r="T274" s="2">
        <v>0.3</v>
      </c>
      <c r="U274" s="5">
        <v>20</v>
      </c>
      <c r="V274" s="51">
        <f t="shared" si="21"/>
        <v>0.40474390243902436</v>
      </c>
      <c r="W274" s="51">
        <f t="shared" si="22"/>
        <v>4.5999999999999996</v>
      </c>
      <c r="X274" s="51">
        <f t="shared" si="23"/>
        <v>1.861821951219512</v>
      </c>
      <c r="Y274" s="49">
        <f t="shared" si="24"/>
        <v>11.868</v>
      </c>
      <c r="Z274" s="9">
        <f t="shared" si="25"/>
        <v>6.8649109756097566</v>
      </c>
    </row>
    <row r="275" spans="1:26" x14ac:dyDescent="0.2">
      <c r="A275" s="2" t="s">
        <v>580</v>
      </c>
      <c r="B275" s="2" t="s">
        <v>22</v>
      </c>
      <c r="C275" s="2">
        <v>33</v>
      </c>
      <c r="D275" s="2">
        <v>65</v>
      </c>
      <c r="E275" s="2">
        <v>15.7</v>
      </c>
      <c r="F275" s="2">
        <v>0.41499999999999998</v>
      </c>
      <c r="G275" s="2">
        <v>0.32800000000000001</v>
      </c>
      <c r="H275" s="2">
        <v>0.70499999999999996</v>
      </c>
      <c r="I275" s="2">
        <v>2.2999999999999998</v>
      </c>
      <c r="J275" s="2">
        <v>0.7</v>
      </c>
      <c r="K275" s="2">
        <v>0.6</v>
      </c>
      <c r="L275" s="2">
        <v>0.2</v>
      </c>
      <c r="M275" s="2">
        <v>0.7</v>
      </c>
      <c r="N275" s="2">
        <v>1.5</v>
      </c>
      <c r="O275" s="2">
        <v>4</v>
      </c>
      <c r="P275" s="2">
        <v>0.49099999999999999</v>
      </c>
      <c r="Q275" s="2">
        <v>13.4</v>
      </c>
      <c r="R275" s="2">
        <v>0.9</v>
      </c>
      <c r="S275" s="2">
        <v>-2.6</v>
      </c>
      <c r="T275" s="2">
        <v>-0.2</v>
      </c>
      <c r="U275" s="5">
        <v>-10</v>
      </c>
      <c r="V275" s="51">
        <f t="shared" si="21"/>
        <v>1.1465068597560977</v>
      </c>
      <c r="W275" s="51">
        <f t="shared" si="22"/>
        <v>-1.72</v>
      </c>
      <c r="X275" s="51">
        <f t="shared" si="23"/>
        <v>-1.971991798780488</v>
      </c>
      <c r="Y275" s="49">
        <f t="shared" si="24"/>
        <v>15.532399999999997</v>
      </c>
      <c r="Z275" s="9">
        <f t="shared" si="25"/>
        <v>6.7802041006097546</v>
      </c>
    </row>
    <row r="276" spans="1:26" x14ac:dyDescent="0.2">
      <c r="A276" s="2" t="s">
        <v>688</v>
      </c>
      <c r="B276" s="2" t="s">
        <v>41</v>
      </c>
      <c r="C276" s="2">
        <v>25</v>
      </c>
      <c r="D276" s="2">
        <v>40</v>
      </c>
      <c r="E276" s="2">
        <v>19.7</v>
      </c>
      <c r="F276" s="2">
        <v>0.39700000000000002</v>
      </c>
      <c r="G276" s="2">
        <v>0.33900000000000002</v>
      </c>
      <c r="H276" s="2">
        <v>0.86</v>
      </c>
      <c r="I276" s="2">
        <v>2.4</v>
      </c>
      <c r="J276" s="2">
        <v>0.8</v>
      </c>
      <c r="K276" s="2">
        <v>0.7</v>
      </c>
      <c r="L276" s="2">
        <v>0.1</v>
      </c>
      <c r="M276" s="2">
        <v>0.6</v>
      </c>
      <c r="N276" s="2">
        <v>1.6</v>
      </c>
      <c r="O276" s="2">
        <v>6.3</v>
      </c>
      <c r="P276" s="2">
        <v>0.53700000000000003</v>
      </c>
      <c r="Q276" s="2">
        <v>14.3</v>
      </c>
      <c r="R276" s="2">
        <v>1.4</v>
      </c>
      <c r="S276" s="2">
        <v>-0.8</v>
      </c>
      <c r="T276" s="2">
        <v>0.2</v>
      </c>
      <c r="U276" s="5">
        <v>2</v>
      </c>
      <c r="V276" s="51">
        <f t="shared" si="21"/>
        <v>0.71572662601626003</v>
      </c>
      <c r="W276" s="51">
        <f t="shared" si="22"/>
        <v>1.04</v>
      </c>
      <c r="X276" s="51">
        <f t="shared" si="23"/>
        <v>0.74435569105691046</v>
      </c>
      <c r="Y276" s="49">
        <f t="shared" si="24"/>
        <v>12.260960000000001</v>
      </c>
      <c r="Z276" s="9">
        <f t="shared" si="25"/>
        <v>6.5026578455284554</v>
      </c>
    </row>
    <row r="277" spans="1:26" x14ac:dyDescent="0.2">
      <c r="A277" s="2" t="s">
        <v>675</v>
      </c>
      <c r="B277" s="2" t="s">
        <v>42</v>
      </c>
      <c r="C277" s="2">
        <v>44</v>
      </c>
      <c r="D277" s="2">
        <v>22</v>
      </c>
      <c r="E277" s="2">
        <v>18</v>
      </c>
      <c r="F277" s="2">
        <v>0.53100000000000003</v>
      </c>
      <c r="G277" s="2">
        <v>0.41199999999999998</v>
      </c>
      <c r="H277" s="2">
        <v>0.88900000000000001</v>
      </c>
      <c r="I277" s="2">
        <v>5.2</v>
      </c>
      <c r="J277" s="2">
        <v>0.7</v>
      </c>
      <c r="K277" s="2">
        <v>0.5</v>
      </c>
      <c r="L277" s="2">
        <v>0.3</v>
      </c>
      <c r="M277" s="2">
        <v>0.8</v>
      </c>
      <c r="N277" s="2">
        <v>2.4</v>
      </c>
      <c r="O277" s="2">
        <v>8.3000000000000007</v>
      </c>
      <c r="P277" s="2">
        <v>0.59099999999999997</v>
      </c>
      <c r="Q277" s="2">
        <v>19.7</v>
      </c>
      <c r="R277" s="2">
        <v>1.4</v>
      </c>
      <c r="S277" s="2">
        <v>-0.9</v>
      </c>
      <c r="T277" s="2">
        <v>0.1</v>
      </c>
      <c r="U277" s="5">
        <v>13</v>
      </c>
      <c r="V277" s="51">
        <f t="shared" si="21"/>
        <v>0.87208536585365859</v>
      </c>
      <c r="W277" s="51">
        <f t="shared" si="22"/>
        <v>3.2</v>
      </c>
      <c r="X277" s="51">
        <f t="shared" si="23"/>
        <v>2.7906731707317078</v>
      </c>
      <c r="Y277" s="49">
        <f t="shared" si="24"/>
        <v>10.027863999999999</v>
      </c>
      <c r="Z277" s="9">
        <f t="shared" si="25"/>
        <v>6.4092685853658535</v>
      </c>
    </row>
    <row r="278" spans="1:26" x14ac:dyDescent="0.2">
      <c r="A278" s="2" t="s">
        <v>697</v>
      </c>
      <c r="B278" s="2" t="s">
        <v>38</v>
      </c>
      <c r="C278" s="2">
        <v>28</v>
      </c>
      <c r="D278" s="2">
        <v>45</v>
      </c>
      <c r="E278" s="2">
        <v>19.899999999999999</v>
      </c>
      <c r="F278" s="2">
        <v>0.377</v>
      </c>
      <c r="G278" s="2">
        <v>0.373</v>
      </c>
      <c r="H278" s="2">
        <v>0.74399999999999999</v>
      </c>
      <c r="I278" s="2">
        <v>1.8</v>
      </c>
      <c r="J278" s="2">
        <v>2.7</v>
      </c>
      <c r="K278" s="2">
        <v>0.5</v>
      </c>
      <c r="L278" s="2">
        <v>0.2</v>
      </c>
      <c r="M278" s="2">
        <v>0.9</v>
      </c>
      <c r="N278" s="2">
        <v>1.5</v>
      </c>
      <c r="O278" s="2">
        <v>6.2</v>
      </c>
      <c r="P278" s="2">
        <v>0.439</v>
      </c>
      <c r="Q278" s="2">
        <v>17.600000000000001</v>
      </c>
      <c r="R278" s="2">
        <v>0.4</v>
      </c>
      <c r="S278" s="2">
        <v>-4.0999999999999996</v>
      </c>
      <c r="T278" s="2">
        <v>-0.5</v>
      </c>
      <c r="U278" s="5">
        <v>-14</v>
      </c>
      <c r="V278" s="51">
        <f t="shared" si="21"/>
        <v>1.1211951219512197</v>
      </c>
      <c r="W278" s="51">
        <f t="shared" si="22"/>
        <v>-2.8400000000000003</v>
      </c>
      <c r="X278" s="51">
        <f t="shared" si="23"/>
        <v>-3.1841941463414645</v>
      </c>
      <c r="Y278" s="49">
        <f t="shared" si="24"/>
        <v>15.537239999999999</v>
      </c>
      <c r="Z278" s="9">
        <f t="shared" si="25"/>
        <v>6.176522926829267</v>
      </c>
    </row>
    <row r="279" spans="1:26" x14ac:dyDescent="0.2">
      <c r="A279" s="2" t="s">
        <v>514</v>
      </c>
      <c r="B279" s="2" t="s">
        <v>18</v>
      </c>
      <c r="C279" s="2">
        <v>59</v>
      </c>
      <c r="D279" s="2">
        <v>62</v>
      </c>
      <c r="E279" s="2">
        <v>19.5</v>
      </c>
      <c r="F279" s="2">
        <v>0.45100000000000001</v>
      </c>
      <c r="G279" s="2">
        <v>0</v>
      </c>
      <c r="H279" s="2">
        <v>0.55200000000000005</v>
      </c>
      <c r="I279" s="2">
        <v>4.9000000000000004</v>
      </c>
      <c r="J279" s="2">
        <v>1.1000000000000001</v>
      </c>
      <c r="K279" s="2">
        <v>0.4</v>
      </c>
      <c r="L279" s="2">
        <v>0.5</v>
      </c>
      <c r="M279" s="2">
        <v>1.5</v>
      </c>
      <c r="N279" s="2">
        <v>2.9</v>
      </c>
      <c r="O279" s="2">
        <v>3.4</v>
      </c>
      <c r="P279" s="2">
        <v>0.47399999999999998</v>
      </c>
      <c r="Q279" s="2">
        <v>11.5</v>
      </c>
      <c r="R279" s="2">
        <v>0.8</v>
      </c>
      <c r="S279" s="2">
        <v>-2.7</v>
      </c>
      <c r="T279" s="2">
        <v>-0.2</v>
      </c>
      <c r="U279" s="5">
        <v>-16</v>
      </c>
      <c r="V279" s="51">
        <f t="shared" si="21"/>
        <v>2.0841120426829267</v>
      </c>
      <c r="W279" s="51">
        <f t="shared" si="22"/>
        <v>-2.96</v>
      </c>
      <c r="X279" s="51">
        <f t="shared" si="23"/>
        <v>-6.168971646341463</v>
      </c>
      <c r="Y279" s="49">
        <f t="shared" si="24"/>
        <v>18.455168</v>
      </c>
      <c r="Z279" s="9">
        <f t="shared" si="25"/>
        <v>6.1430981768292687</v>
      </c>
    </row>
    <row r="280" spans="1:26" x14ac:dyDescent="0.2">
      <c r="A280" s="2" t="s">
        <v>717</v>
      </c>
      <c r="B280" s="2" t="s">
        <v>46</v>
      </c>
      <c r="C280" s="2">
        <v>19</v>
      </c>
      <c r="D280" s="2">
        <v>67</v>
      </c>
      <c r="E280" s="2">
        <v>17.3</v>
      </c>
      <c r="F280" s="2">
        <v>0.41499999999999998</v>
      </c>
      <c r="G280" s="2">
        <v>0.29599999999999999</v>
      </c>
      <c r="H280" s="2">
        <v>0.73099999999999998</v>
      </c>
      <c r="I280" s="2">
        <v>1.9</v>
      </c>
      <c r="J280" s="2">
        <v>1.1000000000000001</v>
      </c>
      <c r="K280" s="2">
        <v>0.5</v>
      </c>
      <c r="L280" s="2">
        <v>0</v>
      </c>
      <c r="M280" s="2">
        <v>1</v>
      </c>
      <c r="N280" s="2">
        <v>1.9</v>
      </c>
      <c r="O280" s="2">
        <v>6</v>
      </c>
      <c r="P280" s="2">
        <v>0.51900000000000002</v>
      </c>
      <c r="Q280" s="2">
        <v>16.7</v>
      </c>
      <c r="R280" s="2">
        <v>0.3</v>
      </c>
      <c r="S280" s="2">
        <v>-5.7</v>
      </c>
      <c r="T280" s="2">
        <v>-1.1000000000000001</v>
      </c>
      <c r="U280" s="5">
        <v>-15</v>
      </c>
      <c r="V280" s="51">
        <f t="shared" si="21"/>
        <v>0.93440658028455281</v>
      </c>
      <c r="W280" s="51">
        <f t="shared" si="22"/>
        <v>-3.3200000000000003</v>
      </c>
      <c r="X280" s="51">
        <f t="shared" si="23"/>
        <v>-3.1022298465447156</v>
      </c>
      <c r="Y280" s="49">
        <f t="shared" si="24"/>
        <v>15.125920000000001</v>
      </c>
      <c r="Z280" s="9">
        <f t="shared" si="25"/>
        <v>6.0118450767276421</v>
      </c>
    </row>
    <row r="281" spans="1:26" x14ac:dyDescent="0.2">
      <c r="A281" s="2" t="s">
        <v>699</v>
      </c>
      <c r="B281" s="2" t="s">
        <v>25</v>
      </c>
      <c r="C281" s="2">
        <v>48</v>
      </c>
      <c r="D281" s="2">
        <v>80</v>
      </c>
      <c r="E281" s="2">
        <v>7</v>
      </c>
      <c r="F281" s="2">
        <v>0.42899999999999999</v>
      </c>
      <c r="G281" s="3"/>
      <c r="H281" s="2">
        <v>0.53300000000000003</v>
      </c>
      <c r="I281" s="2">
        <v>2.2000000000000002</v>
      </c>
      <c r="J281" s="2">
        <v>0.3</v>
      </c>
      <c r="K281" s="2">
        <v>0.2</v>
      </c>
      <c r="L281" s="2">
        <v>0.4</v>
      </c>
      <c r="M281" s="2">
        <v>0.5</v>
      </c>
      <c r="N281" s="2">
        <v>1</v>
      </c>
      <c r="O281" s="2">
        <v>1.6</v>
      </c>
      <c r="P281" s="2">
        <v>0.44500000000000001</v>
      </c>
      <c r="Q281" s="2">
        <v>14.5</v>
      </c>
      <c r="R281" s="2">
        <v>0.8</v>
      </c>
      <c r="S281" s="2">
        <v>-3.3</v>
      </c>
      <c r="T281" s="2">
        <v>-0.2</v>
      </c>
      <c r="U281" s="5">
        <v>-7</v>
      </c>
      <c r="V281" s="51">
        <f t="shared" si="21"/>
        <v>0.9902439024390246</v>
      </c>
      <c r="W281" s="51">
        <f t="shared" si="22"/>
        <v>-1.1600000000000001</v>
      </c>
      <c r="X281" s="51">
        <f t="shared" si="23"/>
        <v>-1.1486829268292686</v>
      </c>
      <c r="Y281" s="49">
        <f t="shared" si="24"/>
        <v>13.1264</v>
      </c>
      <c r="Z281" s="9">
        <f t="shared" si="25"/>
        <v>5.9888585365853659</v>
      </c>
    </row>
    <row r="282" spans="1:26" x14ac:dyDescent="0.2">
      <c r="A282" s="2" t="s">
        <v>426</v>
      </c>
      <c r="B282" s="2" t="s">
        <v>32</v>
      </c>
      <c r="C282" s="2">
        <v>15</v>
      </c>
      <c r="D282" s="2">
        <v>42</v>
      </c>
      <c r="E282" s="2">
        <v>19.100000000000001</v>
      </c>
      <c r="F282" s="2">
        <v>0.39900000000000002</v>
      </c>
      <c r="G282" s="3"/>
      <c r="H282" s="2">
        <v>0.63800000000000001</v>
      </c>
      <c r="I282" s="2">
        <v>3.5</v>
      </c>
      <c r="J282" s="2">
        <v>0.7</v>
      </c>
      <c r="K282" s="2">
        <v>0.4</v>
      </c>
      <c r="L282" s="2">
        <v>1</v>
      </c>
      <c r="M282" s="2">
        <v>0.9</v>
      </c>
      <c r="N282" s="2">
        <v>2.2999999999999998</v>
      </c>
      <c r="O282" s="2">
        <v>3.4</v>
      </c>
      <c r="P282" s="2">
        <v>0.44</v>
      </c>
      <c r="Q282" s="2">
        <v>11.4</v>
      </c>
      <c r="R282" s="2">
        <v>0</v>
      </c>
      <c r="S282" s="2">
        <v>-3.5</v>
      </c>
      <c r="T282" s="2">
        <v>-0.3</v>
      </c>
      <c r="U282" s="5">
        <v>-19</v>
      </c>
      <c r="V282" s="51">
        <f t="shared" si="21"/>
        <v>0.34851676829268297</v>
      </c>
      <c r="W282" s="51">
        <f t="shared" si="22"/>
        <v>-3.9200000000000004</v>
      </c>
      <c r="X282" s="51">
        <f t="shared" si="23"/>
        <v>-1.3661857317073174</v>
      </c>
      <c r="Y282" s="49">
        <f t="shared" si="24"/>
        <v>13.01328</v>
      </c>
      <c r="Z282" s="9">
        <f t="shared" si="25"/>
        <v>5.8235471341463416</v>
      </c>
    </row>
    <row r="283" spans="1:26" x14ac:dyDescent="0.2">
      <c r="A283" s="2" t="s">
        <v>214</v>
      </c>
      <c r="B283" s="2" t="s">
        <v>21</v>
      </c>
      <c r="C283" s="2">
        <v>54</v>
      </c>
      <c r="D283" s="2">
        <v>46</v>
      </c>
      <c r="E283" s="2">
        <v>14.2</v>
      </c>
      <c r="F283" s="2">
        <v>0.50700000000000001</v>
      </c>
      <c r="G283" s="3"/>
      <c r="H283" s="2">
        <v>0.56799999999999995</v>
      </c>
      <c r="I283" s="2">
        <v>3.8</v>
      </c>
      <c r="J283" s="2">
        <v>0.3</v>
      </c>
      <c r="K283" s="2">
        <v>0.2</v>
      </c>
      <c r="L283" s="2">
        <v>0.3</v>
      </c>
      <c r="M283" s="2">
        <v>0.5</v>
      </c>
      <c r="N283" s="2">
        <v>1.7</v>
      </c>
      <c r="O283" s="2">
        <v>3.8</v>
      </c>
      <c r="P283" s="2">
        <v>0.52300000000000002</v>
      </c>
      <c r="Q283" s="2">
        <v>13.9</v>
      </c>
      <c r="R283" s="2">
        <v>1.1000000000000001</v>
      </c>
      <c r="S283" s="2">
        <v>-4.9000000000000004</v>
      </c>
      <c r="T283" s="2">
        <v>-0.5</v>
      </c>
      <c r="U283" s="5">
        <v>-1</v>
      </c>
      <c r="V283" s="51">
        <f t="shared" si="21"/>
        <v>1.2456603658536585</v>
      </c>
      <c r="W283" s="51">
        <f t="shared" si="22"/>
        <v>4.0000000000000036E-2</v>
      </c>
      <c r="X283" s="51">
        <f t="shared" si="23"/>
        <v>4.9826414634146381E-2</v>
      </c>
      <c r="Y283" s="49">
        <f t="shared" si="24"/>
        <v>11.587215999999998</v>
      </c>
      <c r="Z283" s="9">
        <f t="shared" si="25"/>
        <v>5.8185212073170725</v>
      </c>
    </row>
    <row r="284" spans="1:26" x14ac:dyDescent="0.2">
      <c r="A284" s="2" t="s">
        <v>190</v>
      </c>
      <c r="B284" s="2" t="s">
        <v>26</v>
      </c>
      <c r="C284" s="2">
        <v>25</v>
      </c>
      <c r="D284" s="2">
        <v>45</v>
      </c>
      <c r="E284" s="2">
        <v>9.6</v>
      </c>
      <c r="F284" s="2">
        <v>0.48599999999999999</v>
      </c>
      <c r="G284" s="3"/>
      <c r="H284" s="2">
        <v>0.49199999999999999</v>
      </c>
      <c r="I284" s="2">
        <v>3.4</v>
      </c>
      <c r="J284" s="2">
        <v>0.2</v>
      </c>
      <c r="K284" s="2">
        <v>0.2</v>
      </c>
      <c r="L284" s="2">
        <v>0.9</v>
      </c>
      <c r="M284" s="2">
        <v>0.7</v>
      </c>
      <c r="N284" s="2">
        <v>1.3</v>
      </c>
      <c r="O284" s="2">
        <v>2.2999999999999998</v>
      </c>
      <c r="P284" s="2">
        <v>0.50700000000000001</v>
      </c>
      <c r="Q284" s="2">
        <v>14.2</v>
      </c>
      <c r="R284" s="2">
        <v>0.4</v>
      </c>
      <c r="S284" s="2">
        <v>-4.3</v>
      </c>
      <c r="T284" s="2">
        <v>-0.3</v>
      </c>
      <c r="U284" s="5">
        <v>-10</v>
      </c>
      <c r="V284" s="51">
        <f t="shared" si="21"/>
        <v>0.38963414634146337</v>
      </c>
      <c r="W284" s="51">
        <f t="shared" si="22"/>
        <v>-1.96</v>
      </c>
      <c r="X284" s="51">
        <f t="shared" si="23"/>
        <v>-0.76368292682926819</v>
      </c>
      <c r="Y284" s="49">
        <f t="shared" si="24"/>
        <v>12.322980000000003</v>
      </c>
      <c r="Z284" s="9">
        <f t="shared" si="25"/>
        <v>5.7796485365853671</v>
      </c>
    </row>
    <row r="285" spans="1:26" x14ac:dyDescent="0.2">
      <c r="A285" s="2" t="s">
        <v>840</v>
      </c>
      <c r="B285" s="2" t="s">
        <v>23</v>
      </c>
      <c r="C285" s="2">
        <v>36</v>
      </c>
      <c r="D285" s="2">
        <v>43</v>
      </c>
      <c r="E285" s="2">
        <v>12.3</v>
      </c>
      <c r="F285" s="2">
        <v>0.38600000000000001</v>
      </c>
      <c r="G285" s="2">
        <v>0.29499999999999998</v>
      </c>
      <c r="H285" s="2">
        <v>0.754</v>
      </c>
      <c r="I285" s="2">
        <v>2.8</v>
      </c>
      <c r="J285" s="2">
        <v>0.7</v>
      </c>
      <c r="K285" s="2">
        <v>0.6</v>
      </c>
      <c r="L285" s="2">
        <v>0.4</v>
      </c>
      <c r="M285" s="2">
        <v>0.9</v>
      </c>
      <c r="N285" s="2">
        <v>1.5</v>
      </c>
      <c r="O285" s="2">
        <v>4.8</v>
      </c>
      <c r="P285" s="2">
        <v>0.499</v>
      </c>
      <c r="Q285" s="2">
        <v>19.8</v>
      </c>
      <c r="R285" s="2">
        <v>0.6</v>
      </c>
      <c r="S285" s="2">
        <v>-1.8</v>
      </c>
      <c r="T285" s="2">
        <v>0</v>
      </c>
      <c r="U285" s="5">
        <v>-8</v>
      </c>
      <c r="V285" s="51">
        <f t="shared" si="21"/>
        <v>0.95782500000000015</v>
      </c>
      <c r="W285" s="51">
        <f t="shared" si="22"/>
        <v>-1.36</v>
      </c>
      <c r="X285" s="51">
        <f t="shared" si="23"/>
        <v>-1.3026420000000003</v>
      </c>
      <c r="Y285" s="49">
        <f t="shared" si="24"/>
        <v>12.736943999999999</v>
      </c>
      <c r="Z285" s="9">
        <f t="shared" si="25"/>
        <v>5.7171509999999994</v>
      </c>
    </row>
    <row r="286" spans="1:26" x14ac:dyDescent="0.2">
      <c r="A286" s="2" t="s">
        <v>797</v>
      </c>
      <c r="B286" s="2" t="s">
        <v>20</v>
      </c>
      <c r="C286" s="2">
        <v>38</v>
      </c>
      <c r="D286" s="2">
        <v>26</v>
      </c>
      <c r="E286" s="2">
        <v>16.5</v>
      </c>
      <c r="F286" s="2">
        <v>0.51</v>
      </c>
      <c r="G286" s="3"/>
      <c r="H286" s="2">
        <v>0.4</v>
      </c>
      <c r="I286" s="2">
        <v>4.8</v>
      </c>
      <c r="J286" s="2">
        <v>1.1000000000000001</v>
      </c>
      <c r="K286" s="2">
        <v>1</v>
      </c>
      <c r="L286" s="2">
        <v>0.4</v>
      </c>
      <c r="M286" s="2">
        <v>1.1000000000000001</v>
      </c>
      <c r="N286" s="2">
        <v>1.8</v>
      </c>
      <c r="O286" s="2">
        <v>4.3</v>
      </c>
      <c r="P286" s="2">
        <v>0.505</v>
      </c>
      <c r="Q286" s="2">
        <v>14.8</v>
      </c>
      <c r="R286" s="2">
        <v>0.7</v>
      </c>
      <c r="S286" s="2">
        <v>-0.2</v>
      </c>
      <c r="T286" s="2">
        <v>0.2</v>
      </c>
      <c r="U286" s="5">
        <v>-3</v>
      </c>
      <c r="V286" s="51">
        <f t="shared" si="21"/>
        <v>0.61298170731707313</v>
      </c>
      <c r="W286" s="51">
        <f t="shared" si="22"/>
        <v>-0.2400000000000001</v>
      </c>
      <c r="X286" s="51">
        <f t="shared" si="23"/>
        <v>-0.14711560975609761</v>
      </c>
      <c r="Y286" s="49">
        <f t="shared" si="24"/>
        <v>11.316759999999999</v>
      </c>
      <c r="Z286" s="9">
        <f t="shared" si="25"/>
        <v>5.5848221951219505</v>
      </c>
    </row>
    <row r="287" spans="1:26" x14ac:dyDescent="0.2">
      <c r="A287" s="2" t="s">
        <v>754</v>
      </c>
      <c r="B287" s="2" t="s">
        <v>40</v>
      </c>
      <c r="C287" s="2">
        <v>40</v>
      </c>
      <c r="D287" s="2">
        <v>53</v>
      </c>
      <c r="E287" s="2">
        <v>12.4</v>
      </c>
      <c r="F287" s="2">
        <v>0.379</v>
      </c>
      <c r="G287" s="2">
        <v>0.36</v>
      </c>
      <c r="H287" s="2">
        <v>0.93799999999999994</v>
      </c>
      <c r="I287" s="2">
        <v>2.5</v>
      </c>
      <c r="J287" s="2">
        <v>0.4</v>
      </c>
      <c r="K287" s="2">
        <v>0.3</v>
      </c>
      <c r="L287" s="2">
        <v>0</v>
      </c>
      <c r="M287" s="2">
        <v>0.2</v>
      </c>
      <c r="N287" s="2">
        <v>1.1000000000000001</v>
      </c>
      <c r="O287" s="2">
        <v>3.4</v>
      </c>
      <c r="P287" s="2">
        <v>0.49199999999999999</v>
      </c>
      <c r="Q287" s="2">
        <v>12.6</v>
      </c>
      <c r="R287" s="2">
        <v>1.1000000000000001</v>
      </c>
      <c r="S287" s="2">
        <v>-2.1</v>
      </c>
      <c r="T287" s="2">
        <v>0</v>
      </c>
      <c r="U287" s="5">
        <v>2</v>
      </c>
      <c r="V287" s="51">
        <f t="shared" si="21"/>
        <v>0.84153658536585363</v>
      </c>
      <c r="W287" s="51">
        <f t="shared" si="22"/>
        <v>0.84000000000000008</v>
      </c>
      <c r="X287" s="51">
        <f t="shared" si="23"/>
        <v>0.70689073170731709</v>
      </c>
      <c r="Y287" s="49">
        <f t="shared" si="24"/>
        <v>10.330335999999999</v>
      </c>
      <c r="Z287" s="9">
        <f t="shared" si="25"/>
        <v>5.5186133658536578</v>
      </c>
    </row>
    <row r="288" spans="1:26" x14ac:dyDescent="0.2">
      <c r="A288" s="2" t="s">
        <v>609</v>
      </c>
      <c r="B288" s="2" t="s">
        <v>35</v>
      </c>
      <c r="C288" s="2">
        <v>48</v>
      </c>
      <c r="D288" s="2">
        <v>54</v>
      </c>
      <c r="E288" s="2">
        <v>10</v>
      </c>
      <c r="F288" s="2">
        <v>0.41099999999999998</v>
      </c>
      <c r="G288" s="2">
        <v>0.42599999999999999</v>
      </c>
      <c r="H288" s="2">
        <v>1</v>
      </c>
      <c r="I288" s="2">
        <v>1.1000000000000001</v>
      </c>
      <c r="J288" s="2">
        <v>0.2</v>
      </c>
      <c r="K288" s="2">
        <v>0.2</v>
      </c>
      <c r="L288" s="2">
        <v>0.1</v>
      </c>
      <c r="M288" s="2">
        <v>0.1</v>
      </c>
      <c r="N288" s="2">
        <v>0.8</v>
      </c>
      <c r="O288" s="2">
        <v>3.3</v>
      </c>
      <c r="P288" s="2">
        <v>0.59899999999999998</v>
      </c>
      <c r="Q288" s="2">
        <v>12.9</v>
      </c>
      <c r="R288" s="2">
        <v>1.4</v>
      </c>
      <c r="S288" s="2">
        <v>-0.5</v>
      </c>
      <c r="T288" s="2">
        <v>0.2</v>
      </c>
      <c r="U288" s="5">
        <v>16</v>
      </c>
      <c r="V288" s="51">
        <f t="shared" si="21"/>
        <v>0.84951219512195131</v>
      </c>
      <c r="W288" s="51">
        <f t="shared" si="22"/>
        <v>3.84</v>
      </c>
      <c r="X288" s="51">
        <f t="shared" si="23"/>
        <v>3.262126829268293</v>
      </c>
      <c r="Y288" s="49">
        <f t="shared" si="24"/>
        <v>7.7688720000000027</v>
      </c>
      <c r="Z288" s="9">
        <f t="shared" si="25"/>
        <v>5.5154994146341476</v>
      </c>
    </row>
    <row r="289" spans="1:26" x14ac:dyDescent="0.2">
      <c r="A289" s="2" t="s">
        <v>685</v>
      </c>
      <c r="B289" s="2" t="s">
        <v>45</v>
      </c>
      <c r="C289" s="2">
        <v>57</v>
      </c>
      <c r="D289" s="2">
        <v>61</v>
      </c>
      <c r="E289" s="2">
        <v>7.9</v>
      </c>
      <c r="F289" s="2">
        <v>0.73599999999999999</v>
      </c>
      <c r="G289" s="3"/>
      <c r="H289" s="2">
        <v>0.625</v>
      </c>
      <c r="I289" s="2">
        <v>1.5</v>
      </c>
      <c r="J289" s="2">
        <v>0.1</v>
      </c>
      <c r="K289" s="2">
        <v>0.1</v>
      </c>
      <c r="L289" s="2">
        <v>0.5</v>
      </c>
      <c r="M289" s="2">
        <v>0.5</v>
      </c>
      <c r="N289" s="2">
        <v>1.4</v>
      </c>
      <c r="O289" s="2">
        <v>2.2999999999999998</v>
      </c>
      <c r="P289" s="2">
        <v>0.73</v>
      </c>
      <c r="Q289" s="2">
        <v>11.5</v>
      </c>
      <c r="R289" s="2">
        <v>1.3</v>
      </c>
      <c r="S289" s="2">
        <v>-0.3</v>
      </c>
      <c r="T289" s="2">
        <v>0.2</v>
      </c>
      <c r="U289" s="5">
        <v>12</v>
      </c>
      <c r="V289" s="51">
        <f t="shared" si="21"/>
        <v>0.8025544969512195</v>
      </c>
      <c r="W289" s="51">
        <f t="shared" si="22"/>
        <v>3.0000000000000004</v>
      </c>
      <c r="X289" s="51">
        <f t="shared" si="23"/>
        <v>2.4076634908536589</v>
      </c>
      <c r="Y289" s="49">
        <f t="shared" si="24"/>
        <v>8.6107599999999991</v>
      </c>
      <c r="Z289" s="9">
        <f t="shared" si="25"/>
        <v>5.5092117454268292</v>
      </c>
    </row>
    <row r="290" spans="1:26" x14ac:dyDescent="0.2">
      <c r="A290" s="2" t="s">
        <v>661</v>
      </c>
      <c r="B290" s="2" t="s">
        <v>40</v>
      </c>
      <c r="C290" s="2">
        <v>40</v>
      </c>
      <c r="D290" s="2">
        <v>41</v>
      </c>
      <c r="E290" s="2">
        <v>18.3</v>
      </c>
      <c r="F290" s="2">
        <v>0.39400000000000002</v>
      </c>
      <c r="G290" s="2">
        <v>0.35</v>
      </c>
      <c r="H290" s="2">
        <v>0.82099999999999995</v>
      </c>
      <c r="I290" s="2">
        <v>2.5</v>
      </c>
      <c r="J290" s="2">
        <v>0.8</v>
      </c>
      <c r="K290" s="2">
        <v>0.5</v>
      </c>
      <c r="L290" s="2">
        <v>0</v>
      </c>
      <c r="M290" s="2">
        <v>0.6</v>
      </c>
      <c r="N290" s="2">
        <v>1.4</v>
      </c>
      <c r="O290" s="2">
        <v>6.7</v>
      </c>
      <c r="P290" s="2">
        <v>0.505</v>
      </c>
      <c r="Q290" s="2">
        <v>16.7</v>
      </c>
      <c r="R290" s="2">
        <v>0.9</v>
      </c>
      <c r="S290" s="2">
        <v>-2.6</v>
      </c>
      <c r="T290" s="2">
        <v>-0.1</v>
      </c>
      <c r="U290" s="5">
        <v>-6</v>
      </c>
      <c r="V290" s="51">
        <f t="shared" si="21"/>
        <v>1.2733749999999999</v>
      </c>
      <c r="W290" s="51">
        <f t="shared" si="22"/>
        <v>-0.88000000000000012</v>
      </c>
      <c r="X290" s="51">
        <f t="shared" si="23"/>
        <v>-1.1205700000000001</v>
      </c>
      <c r="Y290" s="49">
        <f t="shared" si="24"/>
        <v>11.616940000000001</v>
      </c>
      <c r="Z290" s="9">
        <f t="shared" si="25"/>
        <v>5.2481850000000003</v>
      </c>
    </row>
    <row r="291" spans="1:26" x14ac:dyDescent="0.2">
      <c r="A291" s="2" t="s">
        <v>781</v>
      </c>
      <c r="B291" s="2" t="s">
        <v>40</v>
      </c>
      <c r="C291" s="2">
        <v>40</v>
      </c>
      <c r="D291" s="2">
        <v>63</v>
      </c>
      <c r="E291" s="2">
        <v>10.5</v>
      </c>
      <c r="F291" s="2">
        <v>0.32100000000000001</v>
      </c>
      <c r="G291" s="2">
        <v>0.29399999999999998</v>
      </c>
      <c r="H291" s="2">
        <v>0.75600000000000001</v>
      </c>
      <c r="I291" s="2">
        <v>1.3</v>
      </c>
      <c r="J291" s="2">
        <v>1.1000000000000001</v>
      </c>
      <c r="K291" s="2">
        <v>0.4</v>
      </c>
      <c r="L291" s="2">
        <v>0.3</v>
      </c>
      <c r="M291" s="2">
        <v>0.8</v>
      </c>
      <c r="N291" s="2">
        <v>0.6</v>
      </c>
      <c r="O291" s="2">
        <v>4</v>
      </c>
      <c r="P291" s="2">
        <v>0.45200000000000001</v>
      </c>
      <c r="Q291" s="2">
        <v>20.8</v>
      </c>
      <c r="R291" s="2">
        <v>0.2</v>
      </c>
      <c r="S291" s="2">
        <v>-3.1</v>
      </c>
      <c r="T291" s="2">
        <v>-0.2</v>
      </c>
      <c r="U291" s="5">
        <v>-14</v>
      </c>
      <c r="V291" s="51">
        <f t="shared" si="21"/>
        <v>1.3982926829268292</v>
      </c>
      <c r="W291" s="51">
        <f t="shared" si="22"/>
        <v>-2.8000000000000003</v>
      </c>
      <c r="X291" s="51">
        <f t="shared" si="23"/>
        <v>-3.9152195121951219</v>
      </c>
      <c r="Y291" s="49">
        <f t="shared" si="24"/>
        <v>14.409360000000001</v>
      </c>
      <c r="Z291" s="9">
        <f t="shared" si="25"/>
        <v>5.2470702439024395</v>
      </c>
    </row>
    <row r="292" spans="1:26" x14ac:dyDescent="0.2">
      <c r="A292" s="2" t="s">
        <v>812</v>
      </c>
      <c r="B292" s="2" t="s">
        <v>26</v>
      </c>
      <c r="C292" s="2">
        <v>25</v>
      </c>
      <c r="D292" s="2">
        <v>71</v>
      </c>
      <c r="E292" s="2">
        <v>14.8</v>
      </c>
      <c r="F292" s="2">
        <v>0.38100000000000001</v>
      </c>
      <c r="G292" s="2">
        <v>0.375</v>
      </c>
      <c r="H292" s="2">
        <v>0.83299999999999996</v>
      </c>
      <c r="I292" s="2">
        <v>1.4</v>
      </c>
      <c r="J292" s="2">
        <v>1.7</v>
      </c>
      <c r="K292" s="2">
        <v>0.6</v>
      </c>
      <c r="L292" s="2">
        <v>0.1</v>
      </c>
      <c r="M292" s="2">
        <v>1.1000000000000001</v>
      </c>
      <c r="N292" s="2">
        <v>1.1000000000000001</v>
      </c>
      <c r="O292" s="2">
        <v>3.5</v>
      </c>
      <c r="P292" s="2">
        <v>0.45900000000000002</v>
      </c>
      <c r="Q292" s="2">
        <v>15.1</v>
      </c>
      <c r="R292" s="2">
        <v>-0.8</v>
      </c>
      <c r="S292" s="2">
        <v>-5.2</v>
      </c>
      <c r="T292" s="2">
        <v>-0.8</v>
      </c>
      <c r="U292" s="5">
        <v>-26</v>
      </c>
      <c r="V292" s="51">
        <f t="shared" si="21"/>
        <v>1.0078175813008132</v>
      </c>
      <c r="W292" s="51">
        <f t="shared" si="22"/>
        <v>-5.84</v>
      </c>
      <c r="X292" s="51">
        <f t="shared" si="23"/>
        <v>-5.8856546747967489</v>
      </c>
      <c r="Y292" s="49">
        <f t="shared" si="24"/>
        <v>16.29166</v>
      </c>
      <c r="Z292" s="9">
        <f t="shared" si="25"/>
        <v>5.2030026626016257</v>
      </c>
    </row>
    <row r="293" spans="1:26" x14ac:dyDescent="0.2">
      <c r="A293" s="2" t="s">
        <v>770</v>
      </c>
      <c r="B293" s="2" t="s">
        <v>23</v>
      </c>
      <c r="C293" s="2">
        <v>36</v>
      </c>
      <c r="D293" s="2">
        <v>52</v>
      </c>
      <c r="E293" s="2">
        <v>15.2</v>
      </c>
      <c r="F293" s="2">
        <v>0.36699999999999999</v>
      </c>
      <c r="G293" s="2">
        <v>0.31900000000000001</v>
      </c>
      <c r="H293" s="2">
        <v>0.70899999999999996</v>
      </c>
      <c r="I293" s="2">
        <v>2.8</v>
      </c>
      <c r="J293" s="2">
        <v>0.5</v>
      </c>
      <c r="K293" s="2">
        <v>0.4</v>
      </c>
      <c r="L293" s="2">
        <v>0.6</v>
      </c>
      <c r="M293" s="2">
        <v>0.9</v>
      </c>
      <c r="N293" s="2">
        <v>1.3</v>
      </c>
      <c r="O293" s="2">
        <v>4.9000000000000004</v>
      </c>
      <c r="P293" s="2">
        <v>0.45900000000000002</v>
      </c>
      <c r="Q293" s="2">
        <v>17.7</v>
      </c>
      <c r="R293" s="2">
        <v>0</v>
      </c>
      <c r="S293" s="2">
        <v>-3.8</v>
      </c>
      <c r="T293" s="2">
        <v>-0.4</v>
      </c>
      <c r="U293" s="5">
        <v>-18</v>
      </c>
      <c r="V293" s="51">
        <f t="shared" si="21"/>
        <v>1.279580487804878</v>
      </c>
      <c r="W293" s="51">
        <f t="shared" si="22"/>
        <v>-3.7600000000000002</v>
      </c>
      <c r="X293" s="51">
        <f t="shared" si="23"/>
        <v>-4.8112226341463415</v>
      </c>
      <c r="Y293" s="49">
        <f t="shared" si="24"/>
        <v>14.890927999999999</v>
      </c>
      <c r="Z293" s="9">
        <f t="shared" si="25"/>
        <v>5.0398526829268286</v>
      </c>
    </row>
    <row r="294" spans="1:26" x14ac:dyDescent="0.2">
      <c r="A294" s="2" t="s">
        <v>788</v>
      </c>
      <c r="B294" s="2" t="s">
        <v>45</v>
      </c>
      <c r="C294" s="2">
        <v>57</v>
      </c>
      <c r="D294" s="2">
        <v>38</v>
      </c>
      <c r="E294" s="2">
        <v>10.3</v>
      </c>
      <c r="F294" s="2">
        <v>0.38500000000000001</v>
      </c>
      <c r="G294" s="2">
        <v>0.44</v>
      </c>
      <c r="H294" s="2">
        <v>0.5</v>
      </c>
      <c r="I294" s="2">
        <v>2.2999999999999998</v>
      </c>
      <c r="J294" s="2">
        <v>0.9</v>
      </c>
      <c r="K294" s="2">
        <v>0.5</v>
      </c>
      <c r="L294" s="2">
        <v>0.3</v>
      </c>
      <c r="M294" s="2">
        <v>0.4</v>
      </c>
      <c r="N294" s="2">
        <v>1.3</v>
      </c>
      <c r="O294" s="2">
        <v>3</v>
      </c>
      <c r="P294" s="2">
        <v>0.49199999999999999</v>
      </c>
      <c r="Q294" s="2">
        <v>15</v>
      </c>
      <c r="R294" s="2">
        <v>0.8</v>
      </c>
      <c r="S294" s="2">
        <v>0.2</v>
      </c>
      <c r="T294" s="2">
        <v>0.2</v>
      </c>
      <c r="U294" s="5">
        <v>0</v>
      </c>
      <c r="V294" s="51">
        <f t="shared" si="21"/>
        <v>0.85022103658536596</v>
      </c>
      <c r="W294" s="51">
        <f t="shared" si="22"/>
        <v>0.40000000000000008</v>
      </c>
      <c r="X294" s="51">
        <f t="shared" si="23"/>
        <v>0.34008841463414646</v>
      </c>
      <c r="Y294" s="49">
        <f t="shared" si="24"/>
        <v>9.5547200000000014</v>
      </c>
      <c r="Z294" s="9">
        <f t="shared" si="25"/>
        <v>4.9474042073170743</v>
      </c>
    </row>
    <row r="295" spans="1:26" x14ac:dyDescent="0.2">
      <c r="A295" s="2" t="s">
        <v>809</v>
      </c>
      <c r="B295" s="2" t="s">
        <v>41</v>
      </c>
      <c r="C295" s="2">
        <v>25</v>
      </c>
      <c r="D295" s="2">
        <v>37</v>
      </c>
      <c r="E295" s="2">
        <v>13.2</v>
      </c>
      <c r="F295" s="2">
        <v>0.435</v>
      </c>
      <c r="G295" s="2">
        <v>0.3</v>
      </c>
      <c r="H295" s="2">
        <v>0.64900000000000002</v>
      </c>
      <c r="I295" s="2">
        <v>3.5</v>
      </c>
      <c r="J295" s="2">
        <v>0.4</v>
      </c>
      <c r="K295" s="2">
        <v>0.4</v>
      </c>
      <c r="L295" s="2">
        <v>0.7</v>
      </c>
      <c r="M295" s="2">
        <v>1.1000000000000001</v>
      </c>
      <c r="N295" s="2">
        <v>2</v>
      </c>
      <c r="O295" s="2">
        <v>4.4000000000000004</v>
      </c>
      <c r="P295" s="2">
        <v>0.502</v>
      </c>
      <c r="Q295" s="2">
        <v>18.600000000000001</v>
      </c>
      <c r="R295" s="2">
        <v>0.3</v>
      </c>
      <c r="S295" s="2">
        <v>-3.1</v>
      </c>
      <c r="T295" s="2">
        <v>-0.1</v>
      </c>
      <c r="U295" s="5">
        <v>-12</v>
      </c>
      <c r="V295" s="51">
        <f t="shared" si="21"/>
        <v>0.57699695121951222</v>
      </c>
      <c r="W295" s="51">
        <f t="shared" si="22"/>
        <v>-2.3200000000000003</v>
      </c>
      <c r="X295" s="51">
        <f t="shared" si="23"/>
        <v>-1.3386329268292685</v>
      </c>
      <c r="Y295" s="49">
        <f t="shared" si="24"/>
        <v>10.669024000000002</v>
      </c>
      <c r="Z295" s="9">
        <f t="shared" si="25"/>
        <v>4.665195536585367</v>
      </c>
    </row>
    <row r="296" spans="1:26" x14ac:dyDescent="0.2">
      <c r="A296" s="2" t="s">
        <v>775</v>
      </c>
      <c r="B296" s="2" t="s">
        <v>32</v>
      </c>
      <c r="C296" s="2">
        <v>15</v>
      </c>
      <c r="D296" s="2">
        <v>48</v>
      </c>
      <c r="E296" s="2">
        <v>9.6999999999999993</v>
      </c>
      <c r="F296" s="2">
        <v>0.54</v>
      </c>
      <c r="G296" s="3"/>
      <c r="H296" s="2">
        <v>0.81799999999999995</v>
      </c>
      <c r="I296" s="2">
        <v>2.2999999999999998</v>
      </c>
      <c r="J296" s="2">
        <v>0.5</v>
      </c>
      <c r="K296" s="2">
        <v>0.1</v>
      </c>
      <c r="L296" s="2">
        <v>0.3</v>
      </c>
      <c r="M296" s="2">
        <v>0.6</v>
      </c>
      <c r="N296" s="2">
        <v>1.8</v>
      </c>
      <c r="O296" s="2">
        <v>3.8</v>
      </c>
      <c r="P296" s="2">
        <v>0.60299999999999998</v>
      </c>
      <c r="Q296" s="2">
        <v>17.3</v>
      </c>
      <c r="R296" s="2">
        <v>1.1000000000000001</v>
      </c>
      <c r="S296" s="2">
        <v>-2.2999999999999998</v>
      </c>
      <c r="T296" s="2">
        <v>0</v>
      </c>
      <c r="U296" s="5">
        <v>4</v>
      </c>
      <c r="V296" s="51">
        <f t="shared" si="21"/>
        <v>0.30696951219512192</v>
      </c>
      <c r="W296" s="51">
        <f t="shared" si="22"/>
        <v>1.2400000000000002</v>
      </c>
      <c r="X296" s="51">
        <f t="shared" si="23"/>
        <v>0.38064219512195124</v>
      </c>
      <c r="Y296" s="49">
        <f t="shared" si="24"/>
        <v>8.8346879999999999</v>
      </c>
      <c r="Z296" s="9">
        <f t="shared" si="25"/>
        <v>4.6076650975609752</v>
      </c>
    </row>
    <row r="297" spans="1:26" x14ac:dyDescent="0.2">
      <c r="A297" s="2" t="s">
        <v>456</v>
      </c>
      <c r="B297" s="2" t="s">
        <v>44</v>
      </c>
      <c r="C297" s="2">
        <v>34</v>
      </c>
      <c r="D297" s="2">
        <v>27</v>
      </c>
      <c r="E297" s="2">
        <v>17.5</v>
      </c>
      <c r="F297" s="2">
        <v>0.39</v>
      </c>
      <c r="G297" s="2">
        <v>0.379</v>
      </c>
      <c r="H297" s="2">
        <v>0.77800000000000002</v>
      </c>
      <c r="I297" s="2">
        <v>3.3</v>
      </c>
      <c r="J297" s="2">
        <v>1.1000000000000001</v>
      </c>
      <c r="K297" s="2">
        <v>0.3</v>
      </c>
      <c r="L297" s="2">
        <v>0.4</v>
      </c>
      <c r="M297" s="2">
        <v>0.6</v>
      </c>
      <c r="N297" s="2">
        <v>1.9</v>
      </c>
      <c r="O297" s="2">
        <v>6.3</v>
      </c>
      <c r="P297" s="2">
        <v>0.52500000000000002</v>
      </c>
      <c r="Q297" s="2">
        <v>17</v>
      </c>
      <c r="R297" s="2">
        <v>0.7</v>
      </c>
      <c r="S297" s="2">
        <v>-1.4</v>
      </c>
      <c r="T297" s="2">
        <v>0.1</v>
      </c>
      <c r="U297" s="5">
        <v>-3</v>
      </c>
      <c r="V297" s="51">
        <f t="shared" si="21"/>
        <v>0.69386432926829256</v>
      </c>
      <c r="W297" s="51">
        <f t="shared" si="22"/>
        <v>-0.28000000000000014</v>
      </c>
      <c r="X297" s="51">
        <f t="shared" si="23"/>
        <v>-0.19428201219512201</v>
      </c>
      <c r="Y297" s="49">
        <f t="shared" si="24"/>
        <v>9.1989000000000001</v>
      </c>
      <c r="Z297" s="9">
        <f t="shared" si="25"/>
        <v>4.5023089939024388</v>
      </c>
    </row>
    <row r="298" spans="1:26" x14ac:dyDescent="0.2">
      <c r="A298" s="2" t="s">
        <v>622</v>
      </c>
      <c r="B298" s="2" t="s">
        <v>42</v>
      </c>
      <c r="C298" s="2">
        <v>44</v>
      </c>
      <c r="D298" s="2">
        <v>53</v>
      </c>
      <c r="E298" s="2">
        <v>10.9</v>
      </c>
      <c r="F298" s="2">
        <v>0.505</v>
      </c>
      <c r="G298" s="3"/>
      <c r="H298" s="2">
        <v>0.871</v>
      </c>
      <c r="I298" s="2">
        <v>2.4</v>
      </c>
      <c r="J298" s="2">
        <v>0.3</v>
      </c>
      <c r="K298" s="2">
        <v>0.1</v>
      </c>
      <c r="L298" s="2">
        <v>0.5</v>
      </c>
      <c r="M298" s="2">
        <v>0.8</v>
      </c>
      <c r="N298" s="2">
        <v>1.9</v>
      </c>
      <c r="O298" s="2">
        <v>4.7</v>
      </c>
      <c r="P298" s="2">
        <v>0.53300000000000003</v>
      </c>
      <c r="Q298" s="2">
        <v>21.5</v>
      </c>
      <c r="R298" s="2">
        <v>0.8</v>
      </c>
      <c r="S298" s="2">
        <v>-5.2</v>
      </c>
      <c r="T298" s="2">
        <v>-0.5</v>
      </c>
      <c r="U298" s="5">
        <v>-6</v>
      </c>
      <c r="V298" s="51">
        <f t="shared" si="21"/>
        <v>1.3884761178861786</v>
      </c>
      <c r="W298" s="51">
        <f t="shared" si="22"/>
        <v>-1.08</v>
      </c>
      <c r="X298" s="51">
        <f t="shared" si="23"/>
        <v>-1.4995542073170731</v>
      </c>
      <c r="Y298" s="49">
        <f t="shared" si="24"/>
        <v>10.462412000000002</v>
      </c>
      <c r="Z298" s="9">
        <f t="shared" si="25"/>
        <v>4.4814288963414644</v>
      </c>
    </row>
    <row r="299" spans="1:26" x14ac:dyDescent="0.2">
      <c r="A299" s="2" t="s">
        <v>318</v>
      </c>
      <c r="B299" s="2" t="s">
        <v>44</v>
      </c>
      <c r="C299" s="2">
        <v>34</v>
      </c>
      <c r="D299" s="2">
        <v>45</v>
      </c>
      <c r="E299" s="2">
        <v>16.100000000000001</v>
      </c>
      <c r="F299" s="2">
        <v>0.44</v>
      </c>
      <c r="G299" s="2">
        <v>0.32500000000000001</v>
      </c>
      <c r="H299" s="2">
        <v>0.80600000000000005</v>
      </c>
      <c r="I299" s="2">
        <v>1.2</v>
      </c>
      <c r="J299" s="2">
        <v>1</v>
      </c>
      <c r="K299" s="2">
        <v>0.5</v>
      </c>
      <c r="L299" s="2">
        <v>0.2</v>
      </c>
      <c r="M299" s="2">
        <v>0.5</v>
      </c>
      <c r="N299" s="2">
        <v>2</v>
      </c>
      <c r="O299" s="2">
        <v>4.4000000000000004</v>
      </c>
      <c r="P299" s="2">
        <v>0.55000000000000004</v>
      </c>
      <c r="Q299" s="2">
        <v>12.8</v>
      </c>
      <c r="R299" s="2">
        <v>0.8</v>
      </c>
      <c r="S299" s="2">
        <v>-2.2999999999999998</v>
      </c>
      <c r="T299" s="2">
        <v>-0.1</v>
      </c>
      <c r="U299" s="5">
        <v>-3</v>
      </c>
      <c r="V299" s="51">
        <f t="shared" si="21"/>
        <v>0.80107317073170747</v>
      </c>
      <c r="W299" s="51">
        <f t="shared" si="22"/>
        <v>-0.32000000000000006</v>
      </c>
      <c r="X299" s="51">
        <f t="shared" si="23"/>
        <v>-0.25634341463414645</v>
      </c>
      <c r="Y299" s="49">
        <f t="shared" si="24"/>
        <v>8.927999999999999</v>
      </c>
      <c r="Z299" s="9">
        <f t="shared" si="25"/>
        <v>4.3358282926829261</v>
      </c>
    </row>
    <row r="300" spans="1:26" x14ac:dyDescent="0.2">
      <c r="A300" s="2" t="s">
        <v>665</v>
      </c>
      <c r="B300" s="2" t="s">
        <v>31</v>
      </c>
      <c r="C300" s="2">
        <v>56</v>
      </c>
      <c r="D300" s="2">
        <v>41</v>
      </c>
      <c r="E300" s="2">
        <v>6.5</v>
      </c>
      <c r="F300" s="2">
        <v>0.47</v>
      </c>
      <c r="G300" s="2">
        <v>0.41799999999999998</v>
      </c>
      <c r="H300" s="2">
        <v>0.71399999999999997</v>
      </c>
      <c r="I300" s="2">
        <v>0.8</v>
      </c>
      <c r="J300" s="2">
        <v>0.4</v>
      </c>
      <c r="K300" s="2">
        <v>0.1</v>
      </c>
      <c r="L300" s="2">
        <v>0.2</v>
      </c>
      <c r="M300" s="2">
        <v>0.3</v>
      </c>
      <c r="N300" s="2">
        <v>0.9</v>
      </c>
      <c r="O300" s="2">
        <v>3.7</v>
      </c>
      <c r="P300" s="2">
        <v>0.621</v>
      </c>
      <c r="Q300" s="2">
        <v>23.7</v>
      </c>
      <c r="R300" s="2">
        <v>1</v>
      </c>
      <c r="S300" s="2">
        <v>1.4</v>
      </c>
      <c r="T300" s="2">
        <v>0.2</v>
      </c>
      <c r="U300" s="5">
        <v>13</v>
      </c>
      <c r="V300" s="51">
        <f t="shared" si="21"/>
        <v>0.8986249999999999</v>
      </c>
      <c r="W300" s="51">
        <f t="shared" si="22"/>
        <v>3.08</v>
      </c>
      <c r="X300" s="51">
        <f t="shared" si="23"/>
        <v>2.7677649999999998</v>
      </c>
      <c r="Y300" s="49">
        <f t="shared" si="24"/>
        <v>5.8346280000000013</v>
      </c>
      <c r="Z300" s="9">
        <f t="shared" si="25"/>
        <v>4.3011965000000005</v>
      </c>
    </row>
    <row r="301" spans="1:26" x14ac:dyDescent="0.2">
      <c r="A301" s="2" t="s">
        <v>663</v>
      </c>
      <c r="B301" s="2" t="s">
        <v>31</v>
      </c>
      <c r="C301" s="2">
        <v>56</v>
      </c>
      <c r="D301" s="2">
        <v>50</v>
      </c>
      <c r="E301" s="2">
        <v>7.6</v>
      </c>
      <c r="F301" s="2">
        <v>0.46400000000000002</v>
      </c>
      <c r="G301" s="2">
        <v>0.41899999999999998</v>
      </c>
      <c r="H301" s="2">
        <v>0.57099999999999995</v>
      </c>
      <c r="I301" s="2">
        <v>0.8</v>
      </c>
      <c r="J301" s="2">
        <v>0.3</v>
      </c>
      <c r="K301" s="2">
        <v>0.1</v>
      </c>
      <c r="L301" s="2">
        <v>0.2</v>
      </c>
      <c r="M301" s="2">
        <v>0.2</v>
      </c>
      <c r="N301" s="2">
        <v>0.6</v>
      </c>
      <c r="O301" s="2">
        <v>2.7</v>
      </c>
      <c r="P301" s="2">
        <v>0.58499999999999996</v>
      </c>
      <c r="Q301" s="2">
        <v>15.4</v>
      </c>
      <c r="R301" s="2">
        <v>1.1000000000000001</v>
      </c>
      <c r="S301" s="2">
        <v>-0.9</v>
      </c>
      <c r="T301" s="2">
        <v>0.1</v>
      </c>
      <c r="U301" s="5">
        <v>11</v>
      </c>
      <c r="V301" s="51">
        <f t="shared" si="21"/>
        <v>0.8326016260162602</v>
      </c>
      <c r="W301" s="51">
        <f t="shared" si="22"/>
        <v>2.68</v>
      </c>
      <c r="X301" s="51">
        <f t="shared" si="23"/>
        <v>2.2313723577235773</v>
      </c>
      <c r="Y301" s="49">
        <f t="shared" si="24"/>
        <v>6.1789999999999994</v>
      </c>
      <c r="Z301" s="9">
        <f t="shared" si="25"/>
        <v>4.2051861788617888</v>
      </c>
    </row>
    <row r="302" spans="1:26" x14ac:dyDescent="0.2">
      <c r="A302" s="2" t="s">
        <v>71</v>
      </c>
      <c r="B302" s="2" t="s">
        <v>29</v>
      </c>
      <c r="C302" s="2">
        <v>54</v>
      </c>
      <c r="D302" s="2">
        <v>41</v>
      </c>
      <c r="E302" s="2">
        <v>9.4</v>
      </c>
      <c r="F302" s="2">
        <v>0.41699999999999998</v>
      </c>
      <c r="G302" s="2">
        <v>0.30299999999999999</v>
      </c>
      <c r="H302" s="2">
        <v>0.81299999999999994</v>
      </c>
      <c r="I302" s="2">
        <v>1.8</v>
      </c>
      <c r="J302" s="2">
        <v>0.8</v>
      </c>
      <c r="K302" s="2">
        <v>0.2</v>
      </c>
      <c r="L302" s="2">
        <v>0.2</v>
      </c>
      <c r="M302" s="2">
        <v>0.4</v>
      </c>
      <c r="N302" s="2">
        <v>0.8</v>
      </c>
      <c r="O302" s="2">
        <v>4</v>
      </c>
      <c r="P302" s="2">
        <v>0.48799999999999999</v>
      </c>
      <c r="Q302" s="2">
        <v>21.2</v>
      </c>
      <c r="R302" s="2">
        <v>0.6</v>
      </c>
      <c r="S302" s="2">
        <v>-2.7</v>
      </c>
      <c r="T302" s="2">
        <v>-0.1</v>
      </c>
      <c r="U302" s="5">
        <v>-4</v>
      </c>
      <c r="V302" s="51">
        <f t="shared" si="21"/>
        <v>1.1209500000000001</v>
      </c>
      <c r="W302" s="51">
        <f t="shared" si="22"/>
        <v>-0.60000000000000009</v>
      </c>
      <c r="X302" s="51">
        <f t="shared" si="23"/>
        <v>-0.67257000000000011</v>
      </c>
      <c r="Y302" s="49">
        <f t="shared" si="24"/>
        <v>8.7116799999999994</v>
      </c>
      <c r="Z302" s="9">
        <f t="shared" si="25"/>
        <v>4.0195549999999995</v>
      </c>
    </row>
    <row r="303" spans="1:26" x14ac:dyDescent="0.2">
      <c r="A303" s="2" t="s">
        <v>814</v>
      </c>
      <c r="B303" s="2" t="s">
        <v>47</v>
      </c>
      <c r="C303" s="2">
        <v>29</v>
      </c>
      <c r="D303" s="2">
        <v>32</v>
      </c>
      <c r="E303" s="2">
        <v>9.9</v>
      </c>
      <c r="F303" s="2">
        <v>0.46300000000000002</v>
      </c>
      <c r="G303" s="2">
        <v>0.38700000000000001</v>
      </c>
      <c r="H303" s="2">
        <v>0.71399999999999997</v>
      </c>
      <c r="I303" s="2">
        <v>2.4</v>
      </c>
      <c r="J303" s="2">
        <v>0.5</v>
      </c>
      <c r="K303" s="2">
        <v>0.2</v>
      </c>
      <c r="L303" s="2">
        <v>0.5</v>
      </c>
      <c r="M303" s="2">
        <v>0.3</v>
      </c>
      <c r="N303" s="2">
        <v>1.4</v>
      </c>
      <c r="O303" s="2">
        <v>2.9</v>
      </c>
      <c r="P303" s="2">
        <v>0.54700000000000004</v>
      </c>
      <c r="Q303" s="2">
        <v>12.8</v>
      </c>
      <c r="R303" s="2">
        <v>0.7</v>
      </c>
      <c r="S303" s="2">
        <v>-0.2</v>
      </c>
      <c r="T303" s="2">
        <v>0.1</v>
      </c>
      <c r="U303" s="5">
        <v>8</v>
      </c>
      <c r="V303" s="51">
        <f t="shared" si="21"/>
        <v>0.29877073170731705</v>
      </c>
      <c r="W303" s="51">
        <f t="shared" si="22"/>
        <v>1.92</v>
      </c>
      <c r="X303" s="51">
        <f t="shared" si="23"/>
        <v>0.57363980487804866</v>
      </c>
      <c r="Y303" s="49">
        <f t="shared" si="24"/>
        <v>7.1888640000000006</v>
      </c>
      <c r="Z303" s="9">
        <f t="shared" si="25"/>
        <v>3.8812519024390246</v>
      </c>
    </row>
    <row r="304" spans="1:26" x14ac:dyDescent="0.2">
      <c r="A304" s="2" t="s">
        <v>520</v>
      </c>
      <c r="B304" s="2" t="s">
        <v>18</v>
      </c>
      <c r="C304" s="2">
        <v>59</v>
      </c>
      <c r="D304" s="2">
        <v>40</v>
      </c>
      <c r="E304" s="2">
        <v>10</v>
      </c>
      <c r="F304" s="2">
        <v>0.48499999999999999</v>
      </c>
      <c r="G304" s="2">
        <v>0.154</v>
      </c>
      <c r="H304" s="2">
        <v>0.7</v>
      </c>
      <c r="I304" s="2">
        <v>2.4</v>
      </c>
      <c r="J304" s="2">
        <v>0.4</v>
      </c>
      <c r="K304" s="2">
        <v>0.5</v>
      </c>
      <c r="L304" s="2">
        <v>0.3</v>
      </c>
      <c r="M304" s="2">
        <v>0.5</v>
      </c>
      <c r="N304" s="2">
        <v>1.9</v>
      </c>
      <c r="O304" s="2">
        <v>1.9</v>
      </c>
      <c r="P304" s="2">
        <v>0.51800000000000002</v>
      </c>
      <c r="Q304" s="2">
        <v>10.1</v>
      </c>
      <c r="R304" s="2">
        <v>0.8</v>
      </c>
      <c r="S304" s="2">
        <v>-0.3</v>
      </c>
      <c r="T304" s="2">
        <v>0.2</v>
      </c>
      <c r="U304" s="5">
        <v>3</v>
      </c>
      <c r="V304" s="51">
        <f t="shared" si="21"/>
        <v>0.60558943089430906</v>
      </c>
      <c r="W304" s="51">
        <f t="shared" si="22"/>
        <v>1.0000000000000002</v>
      </c>
      <c r="X304" s="51">
        <f t="shared" si="23"/>
        <v>0.60558943089430917</v>
      </c>
      <c r="Y304" s="49">
        <f t="shared" si="24"/>
        <v>7.1427199999999997</v>
      </c>
      <c r="Z304" s="9">
        <f t="shared" si="25"/>
        <v>3.8741547154471543</v>
      </c>
    </row>
    <row r="305" spans="1:26" x14ac:dyDescent="0.2">
      <c r="A305" s="2" t="s">
        <v>412</v>
      </c>
      <c r="B305" s="2" t="s">
        <v>42</v>
      </c>
      <c r="C305" s="2">
        <v>44</v>
      </c>
      <c r="D305" s="2">
        <v>75</v>
      </c>
      <c r="E305" s="2">
        <v>8.5</v>
      </c>
      <c r="F305" s="2">
        <v>0.36199999999999999</v>
      </c>
      <c r="G305" s="2">
        <v>0.20699999999999999</v>
      </c>
      <c r="H305" s="2">
        <v>0.69799999999999995</v>
      </c>
      <c r="I305" s="2">
        <v>0.9</v>
      </c>
      <c r="J305" s="2">
        <v>1</v>
      </c>
      <c r="K305" s="2">
        <v>0.5</v>
      </c>
      <c r="L305" s="2">
        <v>0.1</v>
      </c>
      <c r="M305" s="2">
        <v>0.6</v>
      </c>
      <c r="N305" s="2">
        <v>1</v>
      </c>
      <c r="O305" s="2">
        <v>1.8</v>
      </c>
      <c r="P305" s="2">
        <v>0.43099999999999999</v>
      </c>
      <c r="Q305" s="2">
        <v>14.3</v>
      </c>
      <c r="R305" s="2">
        <v>0.3</v>
      </c>
      <c r="S305" s="2">
        <v>-3.7</v>
      </c>
      <c r="T305" s="2">
        <v>-0.3</v>
      </c>
      <c r="U305" s="5">
        <v>-15</v>
      </c>
      <c r="V305" s="51">
        <f t="shared" si="21"/>
        <v>1.019092987804878</v>
      </c>
      <c r="W305" s="51">
        <f t="shared" si="22"/>
        <v>-3</v>
      </c>
      <c r="X305" s="51">
        <f t="shared" si="23"/>
        <v>-3.057278963414634</v>
      </c>
      <c r="Y305" s="49">
        <f t="shared" si="24"/>
        <v>10.667400000000002</v>
      </c>
      <c r="Z305" s="9">
        <f t="shared" si="25"/>
        <v>3.8050605182926844</v>
      </c>
    </row>
    <row r="306" spans="1:26" x14ac:dyDescent="0.2">
      <c r="A306" s="2" t="s">
        <v>848</v>
      </c>
      <c r="B306" s="2" t="s">
        <v>28</v>
      </c>
      <c r="C306" s="2">
        <v>37</v>
      </c>
      <c r="D306" s="2">
        <v>41</v>
      </c>
      <c r="E306" s="2">
        <v>9.6999999999999993</v>
      </c>
      <c r="F306" s="2">
        <v>0.51700000000000002</v>
      </c>
      <c r="G306" s="3"/>
      <c r="H306" s="2">
        <v>0.54200000000000004</v>
      </c>
      <c r="I306" s="2">
        <v>2.7</v>
      </c>
      <c r="J306" s="2">
        <v>0.2</v>
      </c>
      <c r="K306" s="2">
        <v>0.1</v>
      </c>
      <c r="L306" s="2">
        <v>0.5</v>
      </c>
      <c r="M306" s="2">
        <v>0.6</v>
      </c>
      <c r="N306" s="2">
        <v>1.7</v>
      </c>
      <c r="O306" s="2">
        <v>3.6</v>
      </c>
      <c r="P306" s="2">
        <v>0.53200000000000003</v>
      </c>
      <c r="Q306" s="2">
        <v>19.100000000000001</v>
      </c>
      <c r="R306" s="2">
        <v>0.5</v>
      </c>
      <c r="S306" s="2">
        <v>-5.0999999999999996</v>
      </c>
      <c r="T306" s="2">
        <v>-0.3</v>
      </c>
      <c r="U306" s="5">
        <v>-6</v>
      </c>
      <c r="V306" s="51">
        <f t="shared" si="21"/>
        <v>0.71406145833333334</v>
      </c>
      <c r="W306" s="51">
        <f t="shared" si="22"/>
        <v>-1.1200000000000001</v>
      </c>
      <c r="X306" s="51">
        <f t="shared" si="23"/>
        <v>-0.79974883333333346</v>
      </c>
      <c r="Y306" s="49">
        <f t="shared" si="24"/>
        <v>8.1265280000000004</v>
      </c>
      <c r="Z306" s="9">
        <f t="shared" si="25"/>
        <v>3.6633895833333336</v>
      </c>
    </row>
    <row r="307" spans="1:26" x14ac:dyDescent="0.2">
      <c r="A307" s="2" t="s">
        <v>737</v>
      </c>
      <c r="B307" s="2" t="s">
        <v>46</v>
      </c>
      <c r="C307" s="2">
        <v>19</v>
      </c>
      <c r="D307" s="2">
        <v>51</v>
      </c>
      <c r="E307" s="2">
        <v>11.3</v>
      </c>
      <c r="F307" s="2">
        <v>0.42199999999999999</v>
      </c>
      <c r="G307" s="2">
        <v>0.2</v>
      </c>
      <c r="H307" s="2">
        <v>0.64200000000000002</v>
      </c>
      <c r="I307" s="2">
        <v>2.1</v>
      </c>
      <c r="J307" s="2">
        <v>0.5</v>
      </c>
      <c r="K307" s="2">
        <v>0.5</v>
      </c>
      <c r="L307" s="2">
        <v>0.2</v>
      </c>
      <c r="M307" s="2">
        <v>0.7</v>
      </c>
      <c r="N307" s="2">
        <v>1.8</v>
      </c>
      <c r="O307" s="2">
        <v>2.8</v>
      </c>
      <c r="P307" s="2">
        <v>0.47599999999999998</v>
      </c>
      <c r="Q307" s="2">
        <v>13.7</v>
      </c>
      <c r="R307" s="2">
        <v>0.1</v>
      </c>
      <c r="S307" s="2">
        <v>-5.9</v>
      </c>
      <c r="T307" s="2">
        <v>-0.6</v>
      </c>
      <c r="U307" s="5">
        <v>-17</v>
      </c>
      <c r="V307" s="51">
        <f t="shared" si="21"/>
        <v>0.38112522865853654</v>
      </c>
      <c r="W307" s="51">
        <f t="shared" si="22"/>
        <v>-3.6000000000000005</v>
      </c>
      <c r="X307" s="51">
        <f t="shared" si="23"/>
        <v>-1.3720508231707318</v>
      </c>
      <c r="Y307" s="49">
        <f t="shared" si="24"/>
        <v>8.5737119999999987</v>
      </c>
      <c r="Z307" s="9">
        <f t="shared" si="25"/>
        <v>3.6008305884146337</v>
      </c>
    </row>
    <row r="308" spans="1:26" x14ac:dyDescent="0.2">
      <c r="A308" s="2" t="s">
        <v>162</v>
      </c>
      <c r="B308" s="2" t="s">
        <v>33</v>
      </c>
      <c r="C308" s="2">
        <v>49</v>
      </c>
      <c r="D308" s="2">
        <v>45</v>
      </c>
      <c r="E308" s="2">
        <v>8.6999999999999993</v>
      </c>
      <c r="F308" s="2">
        <v>0.437</v>
      </c>
      <c r="G308" s="2">
        <v>0.42399999999999999</v>
      </c>
      <c r="H308" s="2">
        <v>0.90900000000000003</v>
      </c>
      <c r="I308" s="2">
        <v>1</v>
      </c>
      <c r="J308" s="2">
        <v>0.4</v>
      </c>
      <c r="K308" s="2">
        <v>0.4</v>
      </c>
      <c r="L308" s="2">
        <v>0</v>
      </c>
      <c r="M308" s="2">
        <v>0.2</v>
      </c>
      <c r="N308" s="2">
        <v>0.7</v>
      </c>
      <c r="O308" s="2">
        <v>3.2</v>
      </c>
      <c r="P308" s="2">
        <v>0.55400000000000005</v>
      </c>
      <c r="Q308" s="2">
        <v>16.399999999999999</v>
      </c>
      <c r="R308" s="2">
        <v>0.7</v>
      </c>
      <c r="S308" s="2">
        <v>-1.7</v>
      </c>
      <c r="T308" s="2">
        <v>0</v>
      </c>
      <c r="U308" s="5">
        <v>0</v>
      </c>
      <c r="V308" s="51">
        <f t="shared" si="21"/>
        <v>0.79931249999999987</v>
      </c>
      <c r="W308" s="51">
        <f t="shared" si="22"/>
        <v>0.27999999999999997</v>
      </c>
      <c r="X308" s="51">
        <f t="shared" si="23"/>
        <v>0.22380749999999994</v>
      </c>
      <c r="Y308" s="49">
        <f t="shared" si="24"/>
        <v>6.9710399999999995</v>
      </c>
      <c r="Z308" s="9">
        <f t="shared" si="25"/>
        <v>3.5974237499999999</v>
      </c>
    </row>
    <row r="309" spans="1:26" x14ac:dyDescent="0.2">
      <c r="A309" s="2" t="s">
        <v>773</v>
      </c>
      <c r="B309" s="2" t="s">
        <v>557</v>
      </c>
      <c r="C309" s="2">
        <v>43</v>
      </c>
      <c r="D309" s="2">
        <v>29</v>
      </c>
      <c r="E309" s="2">
        <v>8.3000000000000007</v>
      </c>
      <c r="F309" s="2">
        <v>0.441</v>
      </c>
      <c r="G309" s="2">
        <v>0.4</v>
      </c>
      <c r="H309" s="2">
        <v>0.72699999999999998</v>
      </c>
      <c r="I309" s="2">
        <v>0.7</v>
      </c>
      <c r="J309" s="2">
        <v>1.8</v>
      </c>
      <c r="K309" s="2">
        <v>0.5</v>
      </c>
      <c r="L309" s="2">
        <v>0</v>
      </c>
      <c r="M309" s="2">
        <v>0.9</v>
      </c>
      <c r="N309" s="2">
        <v>0.6</v>
      </c>
      <c r="O309" s="2">
        <v>4.7</v>
      </c>
      <c r="P309" s="2">
        <v>0.55400000000000005</v>
      </c>
      <c r="Q309" s="2">
        <v>28.4</v>
      </c>
      <c r="R309" s="2">
        <v>0.5</v>
      </c>
      <c r="S309" s="2">
        <v>0.9</v>
      </c>
      <c r="T309" s="2">
        <v>0.2</v>
      </c>
      <c r="U309" s="5">
        <v>-1</v>
      </c>
      <c r="V309" s="51">
        <f t="shared" si="21"/>
        <v>0.74680599593495944</v>
      </c>
      <c r="W309" s="51">
        <f t="shared" si="22"/>
        <v>8.0000000000000016E-2</v>
      </c>
      <c r="X309" s="51">
        <f t="shared" si="23"/>
        <v>5.974447967479677E-2</v>
      </c>
      <c r="Y309" s="49">
        <f t="shared" si="24"/>
        <v>7.1268080000000005</v>
      </c>
      <c r="Z309" s="9">
        <f t="shared" si="25"/>
        <v>3.5932762398373987</v>
      </c>
    </row>
    <row r="310" spans="1:26" x14ac:dyDescent="0.2">
      <c r="A310" s="2" t="s">
        <v>594</v>
      </c>
      <c r="B310" s="2" t="s">
        <v>21</v>
      </c>
      <c r="C310" s="2">
        <v>54</v>
      </c>
      <c r="D310" s="2">
        <v>20</v>
      </c>
      <c r="E310" s="2">
        <v>11.8</v>
      </c>
      <c r="F310" s="2">
        <v>0.45600000000000002</v>
      </c>
      <c r="G310" s="2">
        <v>0.51900000000000002</v>
      </c>
      <c r="H310" s="2">
        <v>0.63600000000000001</v>
      </c>
      <c r="I310" s="2">
        <v>1.2</v>
      </c>
      <c r="J310" s="2">
        <v>0.5</v>
      </c>
      <c r="K310" s="2">
        <v>0.2</v>
      </c>
      <c r="L310" s="2">
        <v>0.2</v>
      </c>
      <c r="M310" s="2">
        <v>0.2</v>
      </c>
      <c r="N310" s="2">
        <v>0.3</v>
      </c>
      <c r="O310" s="2">
        <v>4.9000000000000004</v>
      </c>
      <c r="P310" s="2">
        <v>0.66600000000000004</v>
      </c>
      <c r="Q310" s="2">
        <v>15.6</v>
      </c>
      <c r="R310" s="2">
        <v>0.7</v>
      </c>
      <c r="S310" s="2">
        <v>0</v>
      </c>
      <c r="T310" s="2">
        <v>0.1</v>
      </c>
      <c r="U310" s="5">
        <v>17</v>
      </c>
      <c r="V310" s="51">
        <f t="shared" si="21"/>
        <v>0.50509756097560987</v>
      </c>
      <c r="W310" s="51">
        <f t="shared" si="22"/>
        <v>3.72</v>
      </c>
      <c r="X310" s="51">
        <f t="shared" si="23"/>
        <v>1.8789629268292689</v>
      </c>
      <c r="Y310" s="49">
        <f t="shared" si="24"/>
        <v>4.9227200000000009</v>
      </c>
      <c r="Z310" s="9">
        <f t="shared" si="25"/>
        <v>3.4008414634146349</v>
      </c>
    </row>
    <row r="311" spans="1:26" x14ac:dyDescent="0.2">
      <c r="A311" s="2" t="s">
        <v>767</v>
      </c>
      <c r="B311" s="2" t="s">
        <v>36</v>
      </c>
      <c r="C311" s="2">
        <v>23</v>
      </c>
      <c r="D311" s="2">
        <v>34</v>
      </c>
      <c r="E311" s="2">
        <v>14.4</v>
      </c>
      <c r="F311" s="2">
        <v>0.44800000000000001</v>
      </c>
      <c r="G311" s="3"/>
      <c r="H311" s="2">
        <v>0.48399999999999999</v>
      </c>
      <c r="I311" s="2">
        <v>2.5</v>
      </c>
      <c r="J311" s="2">
        <v>0.3</v>
      </c>
      <c r="K311" s="2">
        <v>0.2</v>
      </c>
      <c r="L311" s="2">
        <v>0.6</v>
      </c>
      <c r="M311" s="2">
        <v>0.4</v>
      </c>
      <c r="N311" s="2">
        <v>1.4</v>
      </c>
      <c r="O311" s="2">
        <v>3.2</v>
      </c>
      <c r="P311" s="2">
        <v>0.45900000000000002</v>
      </c>
      <c r="Q311" s="2">
        <v>12.4</v>
      </c>
      <c r="R311" s="2">
        <v>0.3</v>
      </c>
      <c r="S311" s="2">
        <v>-5</v>
      </c>
      <c r="T311" s="2">
        <v>-0.4</v>
      </c>
      <c r="U311" s="5">
        <v>-13</v>
      </c>
      <c r="V311" s="51">
        <f t="shared" si="21"/>
        <v>0.35476097560975606</v>
      </c>
      <c r="W311" s="51">
        <f t="shared" si="22"/>
        <v>-2.64</v>
      </c>
      <c r="X311" s="51">
        <f t="shared" si="23"/>
        <v>-0.93656897560975605</v>
      </c>
      <c r="Y311" s="49">
        <f t="shared" si="24"/>
        <v>7.5055680000000002</v>
      </c>
      <c r="Z311" s="9">
        <f t="shared" si="25"/>
        <v>3.2844995121951222</v>
      </c>
    </row>
    <row r="312" spans="1:26" x14ac:dyDescent="0.2">
      <c r="A312" s="2" t="s">
        <v>832</v>
      </c>
      <c r="B312" s="2" t="s">
        <v>39</v>
      </c>
      <c r="C312" s="2">
        <v>27</v>
      </c>
      <c r="D312" s="2">
        <v>15</v>
      </c>
      <c r="E312" s="2">
        <v>20.9</v>
      </c>
      <c r="F312" s="2">
        <v>0.38300000000000001</v>
      </c>
      <c r="G312" s="2">
        <v>0.33300000000000002</v>
      </c>
      <c r="H312" s="2">
        <v>0.91700000000000004</v>
      </c>
      <c r="I312" s="2">
        <v>1.9</v>
      </c>
      <c r="J312" s="2">
        <v>5.7</v>
      </c>
      <c r="K312" s="2">
        <v>0.5</v>
      </c>
      <c r="L312" s="2">
        <v>0.1</v>
      </c>
      <c r="M312" s="2">
        <v>2.1</v>
      </c>
      <c r="N312" s="2">
        <v>1.2</v>
      </c>
      <c r="O312" s="2">
        <v>6.8</v>
      </c>
      <c r="P312" s="2">
        <v>0.48799999999999999</v>
      </c>
      <c r="Q312" s="2">
        <v>18.899999999999999</v>
      </c>
      <c r="R312" s="2">
        <v>0.1</v>
      </c>
      <c r="S312" s="2">
        <v>-6.2</v>
      </c>
      <c r="T312" s="2">
        <v>-0.3</v>
      </c>
      <c r="U312" s="5">
        <v>-14</v>
      </c>
      <c r="V312" s="51">
        <f t="shared" si="21"/>
        <v>0.40645083841463403</v>
      </c>
      <c r="W312" s="51">
        <f t="shared" si="22"/>
        <v>-2.8800000000000003</v>
      </c>
      <c r="X312" s="51">
        <f t="shared" si="23"/>
        <v>-1.1705784146341462</v>
      </c>
      <c r="Y312" s="49">
        <f t="shared" si="24"/>
        <v>7.5890399999999998</v>
      </c>
      <c r="Z312" s="9">
        <f t="shared" si="25"/>
        <v>3.2092307926829267</v>
      </c>
    </row>
    <row r="313" spans="1:26" x14ac:dyDescent="0.2">
      <c r="A313" s="2" t="s">
        <v>282</v>
      </c>
      <c r="B313" s="2" t="s">
        <v>29</v>
      </c>
      <c r="C313" s="2">
        <v>54</v>
      </c>
      <c r="D313" s="2">
        <v>40</v>
      </c>
      <c r="E313" s="2">
        <v>8.9</v>
      </c>
      <c r="F313" s="2">
        <v>0.45100000000000001</v>
      </c>
      <c r="G313" s="2">
        <v>0</v>
      </c>
      <c r="H313" s="2">
        <v>0.76200000000000001</v>
      </c>
      <c r="I313" s="2">
        <v>2.8</v>
      </c>
      <c r="J313" s="2">
        <v>0.5</v>
      </c>
      <c r="K313" s="2">
        <v>0.2</v>
      </c>
      <c r="L313" s="2">
        <v>0.1</v>
      </c>
      <c r="M313" s="2">
        <v>0.4</v>
      </c>
      <c r="N313" s="2">
        <v>1.9</v>
      </c>
      <c r="O313" s="2">
        <v>2.5</v>
      </c>
      <c r="P313" s="2">
        <v>0.48899999999999999</v>
      </c>
      <c r="Q313" s="2">
        <v>14.2</v>
      </c>
      <c r="R313" s="2">
        <v>0.6</v>
      </c>
      <c r="S313" s="2">
        <v>-3.3</v>
      </c>
      <c r="T313" s="2">
        <v>-0.1</v>
      </c>
      <c r="U313" s="5">
        <v>-1</v>
      </c>
      <c r="V313" s="51">
        <f t="shared" si="21"/>
        <v>0.69354878048780488</v>
      </c>
      <c r="W313" s="51">
        <f t="shared" si="22"/>
        <v>0</v>
      </c>
      <c r="X313" s="51">
        <f t="shared" si="23"/>
        <v>0</v>
      </c>
      <c r="Y313" s="49">
        <f t="shared" si="24"/>
        <v>6.2919999999999989</v>
      </c>
      <c r="Z313" s="9">
        <f t="shared" si="25"/>
        <v>3.1459999999999995</v>
      </c>
    </row>
    <row r="314" spans="1:26" x14ac:dyDescent="0.2">
      <c r="A314" s="2" t="s">
        <v>825</v>
      </c>
      <c r="B314" s="2" t="s">
        <v>36</v>
      </c>
      <c r="C314" s="2">
        <v>23</v>
      </c>
      <c r="D314" s="2">
        <v>53</v>
      </c>
      <c r="E314" s="2">
        <v>13.1</v>
      </c>
      <c r="F314" s="2">
        <v>0.39400000000000002</v>
      </c>
      <c r="G314" s="2">
        <v>0.4</v>
      </c>
      <c r="H314" s="2">
        <v>0.80600000000000005</v>
      </c>
      <c r="I314" s="2">
        <v>0.9</v>
      </c>
      <c r="J314" s="2">
        <v>0.8</v>
      </c>
      <c r="K314" s="2">
        <v>0.2</v>
      </c>
      <c r="L314" s="2">
        <v>0</v>
      </c>
      <c r="M314" s="2">
        <v>0.5</v>
      </c>
      <c r="N314" s="2">
        <v>1</v>
      </c>
      <c r="O314" s="2">
        <v>3.6</v>
      </c>
      <c r="P314" s="2">
        <v>0.54300000000000004</v>
      </c>
      <c r="Q314" s="2">
        <v>13.3</v>
      </c>
      <c r="R314" s="2">
        <v>0.5</v>
      </c>
      <c r="S314" s="2">
        <v>-4.5999999999999996</v>
      </c>
      <c r="T314" s="2">
        <v>-0.4</v>
      </c>
      <c r="U314" s="5">
        <v>-9</v>
      </c>
      <c r="V314" s="51">
        <f t="shared" si="21"/>
        <v>0.53959951727642275</v>
      </c>
      <c r="W314" s="51">
        <f t="shared" si="22"/>
        <v>-1.76</v>
      </c>
      <c r="X314" s="51">
        <f t="shared" si="23"/>
        <v>-0.94969515040650399</v>
      </c>
      <c r="Y314" s="49">
        <f t="shared" si="24"/>
        <v>7.0697759999999992</v>
      </c>
      <c r="Z314" s="9">
        <f t="shared" si="25"/>
        <v>3.0600404247967474</v>
      </c>
    </row>
    <row r="315" spans="1:26" x14ac:dyDescent="0.2">
      <c r="A315" s="2" t="s">
        <v>614</v>
      </c>
      <c r="B315" s="2" t="s">
        <v>36</v>
      </c>
      <c r="C315" s="2">
        <v>23</v>
      </c>
      <c r="D315" s="2">
        <v>31</v>
      </c>
      <c r="E315" s="2">
        <v>12.2</v>
      </c>
      <c r="F315" s="2">
        <v>0.30399999999999999</v>
      </c>
      <c r="G315" s="2">
        <v>0.20899999999999999</v>
      </c>
      <c r="H315" s="2">
        <v>0.69199999999999995</v>
      </c>
      <c r="I315" s="2">
        <v>1.4</v>
      </c>
      <c r="J315" s="2">
        <v>2.1</v>
      </c>
      <c r="K315" s="2">
        <v>0.8</v>
      </c>
      <c r="L315" s="2">
        <v>0.1</v>
      </c>
      <c r="M315" s="2">
        <v>0.8</v>
      </c>
      <c r="N315" s="2">
        <v>1.6</v>
      </c>
      <c r="O315" s="2">
        <v>2.4</v>
      </c>
      <c r="P315" s="2">
        <v>0.379</v>
      </c>
      <c r="Q315" s="2">
        <v>15</v>
      </c>
      <c r="R315" s="2">
        <v>-0.1</v>
      </c>
      <c r="S315" s="2">
        <v>-3.8</v>
      </c>
      <c r="T315" s="2">
        <v>-0.2</v>
      </c>
      <c r="U315" s="5">
        <v>-21</v>
      </c>
      <c r="V315" s="51">
        <f t="shared" si="21"/>
        <v>0.33150152439024388</v>
      </c>
      <c r="W315" s="51">
        <f t="shared" si="22"/>
        <v>-4.32</v>
      </c>
      <c r="X315" s="51">
        <f t="shared" si="23"/>
        <v>-1.4320865853658538</v>
      </c>
      <c r="Y315" s="49">
        <f t="shared" si="24"/>
        <v>7.4891040000000002</v>
      </c>
      <c r="Z315" s="9">
        <f t="shared" si="25"/>
        <v>3.0285087073170733</v>
      </c>
    </row>
    <row r="316" spans="1:26" x14ac:dyDescent="0.2">
      <c r="A316" s="2" t="s">
        <v>750</v>
      </c>
      <c r="B316" s="2" t="s">
        <v>45</v>
      </c>
      <c r="C316" s="2">
        <v>57</v>
      </c>
      <c r="D316" s="2">
        <v>55</v>
      </c>
      <c r="E316" s="2">
        <v>15.8</v>
      </c>
      <c r="F316" s="2">
        <v>0.376</v>
      </c>
      <c r="G316" s="2">
        <v>0.33900000000000002</v>
      </c>
      <c r="H316" s="2">
        <v>0.82399999999999995</v>
      </c>
      <c r="I316" s="2">
        <v>1.4</v>
      </c>
      <c r="J316" s="2">
        <v>0.9</v>
      </c>
      <c r="K316" s="2">
        <v>0.4</v>
      </c>
      <c r="L316" s="2">
        <v>0.2</v>
      </c>
      <c r="M316" s="2">
        <v>0.6</v>
      </c>
      <c r="N316" s="2">
        <v>1.7</v>
      </c>
      <c r="O316" s="2">
        <v>5</v>
      </c>
      <c r="P316" s="2">
        <v>0.47699999999999998</v>
      </c>
      <c r="Q316" s="2">
        <v>16.3</v>
      </c>
      <c r="R316" s="2">
        <v>0.5</v>
      </c>
      <c r="S316" s="2">
        <v>-3.4</v>
      </c>
      <c r="T316" s="2">
        <v>-0.3</v>
      </c>
      <c r="U316" s="5">
        <v>-12</v>
      </c>
      <c r="V316" s="51">
        <f t="shared" si="21"/>
        <v>2.0512903963414635</v>
      </c>
      <c r="W316" s="51">
        <f t="shared" si="22"/>
        <v>-2.3200000000000003</v>
      </c>
      <c r="X316" s="51">
        <f t="shared" si="23"/>
        <v>-4.7589937195121959</v>
      </c>
      <c r="Y316" s="49">
        <f t="shared" si="24"/>
        <v>10.812999999999999</v>
      </c>
      <c r="Z316" s="9">
        <f t="shared" si="25"/>
        <v>3.0270031402439015</v>
      </c>
    </row>
    <row r="317" spans="1:26" x14ac:dyDescent="0.2">
      <c r="A317" s="2" t="s">
        <v>644</v>
      </c>
      <c r="B317" s="2" t="s">
        <v>28</v>
      </c>
      <c r="C317" s="2">
        <v>37</v>
      </c>
      <c r="D317" s="2">
        <v>29</v>
      </c>
      <c r="E317" s="2">
        <v>13.4</v>
      </c>
      <c r="F317" s="2">
        <v>0.39700000000000002</v>
      </c>
      <c r="G317" s="2">
        <v>0.315</v>
      </c>
      <c r="H317" s="2">
        <v>0.625</v>
      </c>
      <c r="I317" s="2">
        <v>2</v>
      </c>
      <c r="J317" s="2">
        <v>0.6</v>
      </c>
      <c r="K317" s="2">
        <v>0.8</v>
      </c>
      <c r="L317" s="2">
        <v>0.3</v>
      </c>
      <c r="M317" s="2">
        <v>0.7</v>
      </c>
      <c r="N317" s="2">
        <v>1.5</v>
      </c>
      <c r="O317" s="2">
        <v>4.8</v>
      </c>
      <c r="P317" s="2">
        <v>0.46899999999999997</v>
      </c>
      <c r="Q317" s="2">
        <v>20</v>
      </c>
      <c r="R317" s="2">
        <v>0.3</v>
      </c>
      <c r="S317" s="2">
        <v>-2.1</v>
      </c>
      <c r="T317" s="2">
        <v>0</v>
      </c>
      <c r="U317" s="5">
        <v>-12</v>
      </c>
      <c r="V317" s="51">
        <f t="shared" si="21"/>
        <v>0.73059959349593495</v>
      </c>
      <c r="W317" s="51">
        <f t="shared" si="22"/>
        <v>-2.2800000000000002</v>
      </c>
      <c r="X317" s="51">
        <f t="shared" si="23"/>
        <v>-1.6657670731707319</v>
      </c>
      <c r="Y317" s="49">
        <f t="shared" si="24"/>
        <v>7.7153920000000014</v>
      </c>
      <c r="Z317" s="9">
        <f t="shared" si="25"/>
        <v>3.0248124634146345</v>
      </c>
    </row>
    <row r="318" spans="1:26" x14ac:dyDescent="0.2">
      <c r="A318" s="2" t="s">
        <v>581</v>
      </c>
      <c r="B318" s="2" t="s">
        <v>19</v>
      </c>
      <c r="C318" s="2">
        <v>48</v>
      </c>
      <c r="D318" s="2">
        <v>52</v>
      </c>
      <c r="E318" s="2">
        <v>10.3</v>
      </c>
      <c r="F318" s="2">
        <v>0.45500000000000002</v>
      </c>
      <c r="G318" s="2">
        <v>0.13900000000000001</v>
      </c>
      <c r="H318" s="2">
        <v>0.67300000000000004</v>
      </c>
      <c r="I318" s="2">
        <v>1.7</v>
      </c>
      <c r="J318" s="2">
        <v>0.4</v>
      </c>
      <c r="K318" s="2">
        <v>0.4</v>
      </c>
      <c r="L318" s="2">
        <v>0.2</v>
      </c>
      <c r="M318" s="2">
        <v>0.8</v>
      </c>
      <c r="N318" s="2">
        <v>0.9</v>
      </c>
      <c r="O318" s="2">
        <v>3.7</v>
      </c>
      <c r="P318" s="2">
        <v>0.50700000000000001</v>
      </c>
      <c r="Q318" s="2">
        <v>19.399999999999999</v>
      </c>
      <c r="R318" s="2">
        <v>0.2</v>
      </c>
      <c r="S318" s="2">
        <v>-4.3</v>
      </c>
      <c r="T318" s="2">
        <v>-0.3</v>
      </c>
      <c r="U318" s="5">
        <v>-14</v>
      </c>
      <c r="V318" s="51">
        <f t="shared" si="21"/>
        <v>1.2671512195121952</v>
      </c>
      <c r="W318" s="51">
        <f t="shared" si="22"/>
        <v>-2.8400000000000003</v>
      </c>
      <c r="X318" s="51">
        <f t="shared" si="23"/>
        <v>-3.598709463414635</v>
      </c>
      <c r="Y318" s="49">
        <f t="shared" si="24"/>
        <v>9.601072000000002</v>
      </c>
      <c r="Z318" s="9">
        <f t="shared" si="25"/>
        <v>3.0011812682926835</v>
      </c>
    </row>
    <row r="319" spans="1:26" x14ac:dyDescent="0.2">
      <c r="A319" s="2" t="s">
        <v>74</v>
      </c>
      <c r="B319" s="2" t="s">
        <v>24</v>
      </c>
      <c r="C319" s="2">
        <v>62</v>
      </c>
      <c r="D319" s="2">
        <v>53</v>
      </c>
      <c r="E319" s="2">
        <v>9.3000000000000007</v>
      </c>
      <c r="F319" s="2">
        <v>0.436</v>
      </c>
      <c r="G319" s="3"/>
      <c r="H319" s="2">
        <v>0.90500000000000003</v>
      </c>
      <c r="I319" s="2">
        <v>2.7</v>
      </c>
      <c r="J319" s="2">
        <v>0.6</v>
      </c>
      <c r="K319" s="2">
        <v>0</v>
      </c>
      <c r="L319" s="2">
        <v>0.1</v>
      </c>
      <c r="M319" s="2">
        <v>0.7</v>
      </c>
      <c r="N319" s="2">
        <v>1.5</v>
      </c>
      <c r="O319" s="2">
        <v>3</v>
      </c>
      <c r="P319" s="2">
        <v>0.46700000000000003</v>
      </c>
      <c r="Q319" s="2">
        <v>19.2</v>
      </c>
      <c r="R319" s="2">
        <v>0.6</v>
      </c>
      <c r="S319" s="2">
        <v>-4</v>
      </c>
      <c r="T319" s="2">
        <v>-0.2</v>
      </c>
      <c r="U319" s="5">
        <v>-8</v>
      </c>
      <c r="V319" s="51">
        <f t="shared" si="21"/>
        <v>1.4907219512195122</v>
      </c>
      <c r="W319" s="51">
        <f t="shared" si="22"/>
        <v>-1.4400000000000002</v>
      </c>
      <c r="X319" s="51">
        <f t="shared" si="23"/>
        <v>-2.146639609756098</v>
      </c>
      <c r="Y319" s="49">
        <f t="shared" si="24"/>
        <v>7.7189200000000007</v>
      </c>
      <c r="Z319" s="9">
        <f t="shared" si="25"/>
        <v>2.7861401951219511</v>
      </c>
    </row>
    <row r="320" spans="1:26" x14ac:dyDescent="0.2">
      <c r="A320" s="2" t="s">
        <v>836</v>
      </c>
      <c r="B320" s="2" t="s">
        <v>46</v>
      </c>
      <c r="C320" s="2">
        <v>19</v>
      </c>
      <c r="D320" s="2">
        <v>22</v>
      </c>
      <c r="E320" s="2">
        <v>11.4</v>
      </c>
      <c r="F320" s="2">
        <v>0.44700000000000001</v>
      </c>
      <c r="G320" s="3"/>
      <c r="H320" s="2">
        <v>0.76700000000000002</v>
      </c>
      <c r="I320" s="2">
        <v>2.8</v>
      </c>
      <c r="J320" s="2">
        <v>0.7</v>
      </c>
      <c r="K320" s="2">
        <v>0.3</v>
      </c>
      <c r="L320" s="2">
        <v>0.7</v>
      </c>
      <c r="M320" s="2">
        <v>0.8</v>
      </c>
      <c r="N320" s="2">
        <v>1.7</v>
      </c>
      <c r="O320" s="2">
        <v>3</v>
      </c>
      <c r="P320" s="2">
        <v>0.54</v>
      </c>
      <c r="Q320" s="2">
        <v>13.2</v>
      </c>
      <c r="R320" s="2">
        <v>0.3</v>
      </c>
      <c r="S320" s="2">
        <v>-4.0999999999999996</v>
      </c>
      <c r="T320" s="2">
        <v>-0.1</v>
      </c>
      <c r="U320" s="5">
        <v>-8</v>
      </c>
      <c r="V320" s="51">
        <f t="shared" si="21"/>
        <v>0.15980853658536584</v>
      </c>
      <c r="W320" s="51">
        <f t="shared" si="22"/>
        <v>-1.52</v>
      </c>
      <c r="X320" s="51">
        <f t="shared" si="23"/>
        <v>-0.24290897560975608</v>
      </c>
      <c r="Y320" s="49">
        <f t="shared" si="24"/>
        <v>5.7463999999999986</v>
      </c>
      <c r="Z320" s="9">
        <f t="shared" si="25"/>
        <v>2.7517455121951211</v>
      </c>
    </row>
    <row r="321" spans="1:26" x14ac:dyDescent="0.2">
      <c r="A321" s="2" t="s">
        <v>817</v>
      </c>
      <c r="B321" s="2" t="s">
        <v>26</v>
      </c>
      <c r="C321" s="2">
        <v>25</v>
      </c>
      <c r="D321" s="2">
        <v>20</v>
      </c>
      <c r="E321" s="2">
        <v>11.3</v>
      </c>
      <c r="F321" s="2">
        <v>0.47499999999999998</v>
      </c>
      <c r="G321" s="2">
        <v>0</v>
      </c>
      <c r="H321" s="2">
        <v>0.96299999999999997</v>
      </c>
      <c r="I321" s="2">
        <v>1.7</v>
      </c>
      <c r="J321" s="2">
        <v>0.3</v>
      </c>
      <c r="K321" s="2">
        <v>0.8</v>
      </c>
      <c r="L321" s="2">
        <v>0.4</v>
      </c>
      <c r="M321" s="2">
        <v>0.6</v>
      </c>
      <c r="N321" s="2">
        <v>1.8</v>
      </c>
      <c r="O321" s="2">
        <v>4.2</v>
      </c>
      <c r="P321" s="2">
        <v>0.57599999999999996</v>
      </c>
      <c r="Q321" s="2">
        <v>17.100000000000001</v>
      </c>
      <c r="R321" s="2">
        <v>0.5</v>
      </c>
      <c r="S321" s="2">
        <v>-0.7</v>
      </c>
      <c r="T321" s="2">
        <v>0.1</v>
      </c>
      <c r="U321" s="5">
        <v>5</v>
      </c>
      <c r="V321" s="51">
        <f t="shared" si="21"/>
        <v>0.24546493902439029</v>
      </c>
      <c r="W321" s="51">
        <f t="shared" si="22"/>
        <v>1.24</v>
      </c>
      <c r="X321" s="51">
        <f t="shared" si="23"/>
        <v>0.30437652439024393</v>
      </c>
      <c r="Y321" s="49">
        <f t="shared" si="24"/>
        <v>4.8873600000000001</v>
      </c>
      <c r="Z321" s="9">
        <f t="shared" si="25"/>
        <v>2.5958682621951219</v>
      </c>
    </row>
    <row r="322" spans="1:26" x14ac:dyDescent="0.2">
      <c r="A322" s="2" t="s">
        <v>564</v>
      </c>
      <c r="B322" s="2" t="s">
        <v>19</v>
      </c>
      <c r="C322" s="2">
        <v>48</v>
      </c>
      <c r="D322" s="2">
        <v>20</v>
      </c>
      <c r="E322" s="2">
        <v>18.399999999999999</v>
      </c>
      <c r="F322" s="2">
        <v>0.42699999999999999</v>
      </c>
      <c r="G322" s="2">
        <v>0.28000000000000003</v>
      </c>
      <c r="H322" s="2">
        <v>0.79500000000000004</v>
      </c>
      <c r="I322" s="2">
        <v>1.9</v>
      </c>
      <c r="J322" s="2">
        <v>1.6</v>
      </c>
      <c r="K322" s="2">
        <v>0.4</v>
      </c>
      <c r="L322" s="2">
        <v>0.2</v>
      </c>
      <c r="M322" s="2">
        <v>1</v>
      </c>
      <c r="N322" s="2">
        <v>1.5</v>
      </c>
      <c r="O322" s="2">
        <v>7.5</v>
      </c>
      <c r="P322" s="2">
        <v>0.50600000000000001</v>
      </c>
      <c r="Q322" s="2">
        <v>20</v>
      </c>
      <c r="R322" s="2">
        <v>0.4</v>
      </c>
      <c r="S322" s="2">
        <v>-3.9</v>
      </c>
      <c r="T322" s="2">
        <v>-0.2</v>
      </c>
      <c r="U322" s="5">
        <v>-7</v>
      </c>
      <c r="V322" s="51">
        <f t="shared" si="21"/>
        <v>0.89756097560975612</v>
      </c>
      <c r="W322" s="51">
        <f t="shared" si="22"/>
        <v>-1.32</v>
      </c>
      <c r="X322" s="51">
        <f t="shared" si="23"/>
        <v>-1.1847804878048782</v>
      </c>
      <c r="Y322" s="49">
        <f t="shared" si="24"/>
        <v>6.22</v>
      </c>
      <c r="Z322" s="9">
        <f t="shared" si="25"/>
        <v>2.5176097560975608</v>
      </c>
    </row>
    <row r="323" spans="1:26" x14ac:dyDescent="0.2">
      <c r="A323" s="2" t="s">
        <v>815</v>
      </c>
      <c r="B323" s="2" t="s">
        <v>42</v>
      </c>
      <c r="C323" s="2">
        <v>44</v>
      </c>
      <c r="D323" s="2">
        <v>34</v>
      </c>
      <c r="E323" s="2">
        <v>15</v>
      </c>
      <c r="F323" s="2">
        <v>0.39600000000000002</v>
      </c>
      <c r="G323" s="2">
        <v>0.34</v>
      </c>
      <c r="H323" s="2">
        <v>0.77100000000000002</v>
      </c>
      <c r="I323" s="2">
        <v>2.4</v>
      </c>
      <c r="J323" s="2">
        <v>0.8</v>
      </c>
      <c r="K323" s="2">
        <v>0.4</v>
      </c>
      <c r="L323" s="2">
        <v>0</v>
      </c>
      <c r="M323" s="2">
        <v>1</v>
      </c>
      <c r="N323" s="2">
        <v>2.1</v>
      </c>
      <c r="O323" s="2">
        <v>6.6</v>
      </c>
      <c r="P323" s="2">
        <v>0.50600000000000001</v>
      </c>
      <c r="Q323" s="2">
        <v>22.7</v>
      </c>
      <c r="R323" s="2">
        <v>0.4</v>
      </c>
      <c r="S323" s="2">
        <v>-4.5999999999999996</v>
      </c>
      <c r="T323" s="2">
        <v>-0.3</v>
      </c>
      <c r="U323" s="5">
        <v>-10</v>
      </c>
      <c r="V323" s="51">
        <f t="shared" si="21"/>
        <v>1.2941768292682927</v>
      </c>
      <c r="W323" s="51">
        <f t="shared" si="22"/>
        <v>-1.96</v>
      </c>
      <c r="X323" s="51">
        <f t="shared" si="23"/>
        <v>-2.5365865853658538</v>
      </c>
      <c r="Y323" s="49">
        <f t="shared" si="24"/>
        <v>7.5066560000000004</v>
      </c>
      <c r="Z323" s="9">
        <f t="shared" si="25"/>
        <v>2.4850347073170731</v>
      </c>
    </row>
    <row r="324" spans="1:26" x14ac:dyDescent="0.2">
      <c r="A324" s="2" t="s">
        <v>743</v>
      </c>
      <c r="B324" s="2" t="s">
        <v>35</v>
      </c>
      <c r="C324" s="2">
        <v>48</v>
      </c>
      <c r="D324" s="2">
        <v>30</v>
      </c>
      <c r="E324" s="2">
        <v>10.7</v>
      </c>
      <c r="F324" s="2">
        <v>0.40300000000000002</v>
      </c>
      <c r="G324" s="2">
        <v>0</v>
      </c>
      <c r="H324" s="2">
        <v>0.63600000000000001</v>
      </c>
      <c r="I324" s="2">
        <v>2</v>
      </c>
      <c r="J324" s="2">
        <v>0.7</v>
      </c>
      <c r="K324" s="2">
        <v>0.3</v>
      </c>
      <c r="L324" s="2">
        <v>0.1</v>
      </c>
      <c r="M324" s="2">
        <v>0.4</v>
      </c>
      <c r="N324" s="2">
        <v>0.8</v>
      </c>
      <c r="O324" s="2">
        <v>2.2999999999999998</v>
      </c>
      <c r="P324" s="2">
        <v>0.443</v>
      </c>
      <c r="Q324" s="2">
        <v>12.4</v>
      </c>
      <c r="R324" s="2">
        <v>0.4</v>
      </c>
      <c r="S324" s="2">
        <v>-2.9</v>
      </c>
      <c r="T324" s="2">
        <v>-0.1</v>
      </c>
      <c r="U324" s="5">
        <v>-7</v>
      </c>
      <c r="V324" s="51">
        <f t="shared" si="21"/>
        <v>0.48541463414634156</v>
      </c>
      <c r="W324" s="51">
        <f t="shared" si="22"/>
        <v>-1.28</v>
      </c>
      <c r="X324" s="51">
        <f t="shared" si="23"/>
        <v>-0.62133073170731723</v>
      </c>
      <c r="Y324" s="49">
        <f t="shared" si="24"/>
        <v>5.3626799999999992</v>
      </c>
      <c r="Z324" s="9">
        <f t="shared" si="25"/>
        <v>2.3706746341463409</v>
      </c>
    </row>
    <row r="325" spans="1:26" x14ac:dyDescent="0.2">
      <c r="A325" s="2" t="s">
        <v>567</v>
      </c>
      <c r="B325" s="2" t="s">
        <v>22</v>
      </c>
      <c r="C325" s="2">
        <v>33</v>
      </c>
      <c r="D325" s="2">
        <v>52</v>
      </c>
      <c r="E325" s="2">
        <v>12.8</v>
      </c>
      <c r="F325" s="2">
        <v>0.35599999999999998</v>
      </c>
      <c r="G325" s="2">
        <v>0.245</v>
      </c>
      <c r="H325" s="2">
        <v>0.63800000000000001</v>
      </c>
      <c r="I325" s="2">
        <v>3</v>
      </c>
      <c r="J325" s="2">
        <v>0.3</v>
      </c>
      <c r="K325" s="2">
        <v>0.4</v>
      </c>
      <c r="L325" s="2">
        <v>0.2</v>
      </c>
      <c r="M325" s="2">
        <v>0.9</v>
      </c>
      <c r="N325" s="2">
        <v>1.8</v>
      </c>
      <c r="O325" s="2">
        <v>4.2</v>
      </c>
      <c r="P325" s="2">
        <v>0.42499999999999999</v>
      </c>
      <c r="Q325" s="2">
        <v>20.3</v>
      </c>
      <c r="R325" s="2">
        <v>-0.4</v>
      </c>
      <c r="S325" s="2">
        <v>-7.3</v>
      </c>
      <c r="T325" s="2">
        <v>-0.9</v>
      </c>
      <c r="U325" s="5">
        <v>-22</v>
      </c>
      <c r="V325" s="51">
        <f t="shared" si="21"/>
        <v>1.1328390243902438</v>
      </c>
      <c r="W325" s="51">
        <f t="shared" si="22"/>
        <v>-4.92</v>
      </c>
      <c r="X325" s="51">
        <f t="shared" si="23"/>
        <v>-5.573567999999999</v>
      </c>
      <c r="Y325" s="49">
        <f t="shared" si="24"/>
        <v>10.264800000000001</v>
      </c>
      <c r="Z325" s="9">
        <f t="shared" si="25"/>
        <v>2.345616000000001</v>
      </c>
    </row>
    <row r="326" spans="1:26" x14ac:dyDescent="0.2">
      <c r="A326" s="2" t="s">
        <v>835</v>
      </c>
      <c r="B326" s="2" t="s">
        <v>21</v>
      </c>
      <c r="C326" s="2">
        <v>54</v>
      </c>
      <c r="D326" s="2">
        <v>23</v>
      </c>
      <c r="E326" s="2">
        <v>9.1999999999999993</v>
      </c>
      <c r="F326" s="2">
        <v>0.55100000000000005</v>
      </c>
      <c r="G326" s="3"/>
      <c r="H326" s="2">
        <v>0.56499999999999995</v>
      </c>
      <c r="I326" s="2">
        <v>2.2999999999999998</v>
      </c>
      <c r="J326" s="2">
        <v>0</v>
      </c>
      <c r="K326" s="2">
        <v>0.3</v>
      </c>
      <c r="L326" s="2">
        <v>0.6</v>
      </c>
      <c r="M326" s="2">
        <v>0.5</v>
      </c>
      <c r="N326" s="2">
        <v>2.2999999999999998</v>
      </c>
      <c r="O326" s="2">
        <v>2.9</v>
      </c>
      <c r="P326" s="2">
        <v>0.56699999999999995</v>
      </c>
      <c r="Q326" s="2">
        <v>16</v>
      </c>
      <c r="R326" s="2">
        <v>0.5</v>
      </c>
      <c r="S326" s="2">
        <v>-3.6</v>
      </c>
      <c r="T326" s="2">
        <v>-0.1</v>
      </c>
      <c r="U326" s="5">
        <v>5</v>
      </c>
      <c r="V326" s="51">
        <f t="shared" si="21"/>
        <v>0.4644878048780488</v>
      </c>
      <c r="W326" s="51">
        <f t="shared" si="22"/>
        <v>1.1599999999999999</v>
      </c>
      <c r="X326" s="51">
        <f t="shared" si="23"/>
        <v>0.53880585365853662</v>
      </c>
      <c r="Y326" s="49">
        <f t="shared" si="24"/>
        <v>3.9599559999999987</v>
      </c>
      <c r="Z326" s="9">
        <f t="shared" si="25"/>
        <v>2.2493809268292675</v>
      </c>
    </row>
    <row r="327" spans="1:26" x14ac:dyDescent="0.2">
      <c r="A327" s="2" t="s">
        <v>772</v>
      </c>
      <c r="B327" s="2" t="s">
        <v>28</v>
      </c>
      <c r="C327" s="2">
        <v>37</v>
      </c>
      <c r="D327" s="2">
        <v>51</v>
      </c>
      <c r="E327" s="2">
        <v>7.3</v>
      </c>
      <c r="F327" s="2">
        <v>0.434</v>
      </c>
      <c r="G327" s="2">
        <v>0.41699999999999998</v>
      </c>
      <c r="H327" s="2">
        <v>0.59</v>
      </c>
      <c r="I327" s="2">
        <v>0.9</v>
      </c>
      <c r="J327" s="2">
        <v>1</v>
      </c>
      <c r="K327" s="2">
        <v>0.4</v>
      </c>
      <c r="L327" s="2">
        <v>0</v>
      </c>
      <c r="M327" s="2">
        <v>0.7</v>
      </c>
      <c r="N327" s="2">
        <v>0.9</v>
      </c>
      <c r="O327" s="2">
        <v>2.7</v>
      </c>
      <c r="P327" s="2">
        <v>0.47899999999999998</v>
      </c>
      <c r="Q327" s="2">
        <v>22.5</v>
      </c>
      <c r="R327" s="2">
        <v>0</v>
      </c>
      <c r="S327" s="2">
        <v>-4.9000000000000004</v>
      </c>
      <c r="T327" s="2">
        <v>-0.3</v>
      </c>
      <c r="U327" s="5">
        <v>-16</v>
      </c>
      <c r="V327" s="51">
        <f t="shared" si="21"/>
        <v>0.78744855182926843</v>
      </c>
      <c r="W327" s="51">
        <f t="shared" si="22"/>
        <v>-3.3200000000000003</v>
      </c>
      <c r="X327" s="51">
        <f t="shared" si="23"/>
        <v>-2.6143291920731713</v>
      </c>
      <c r="Y327" s="49">
        <f t="shared" si="24"/>
        <v>7.0855320000000006</v>
      </c>
      <c r="Z327" s="9">
        <f t="shared" si="25"/>
        <v>2.2356014039634147</v>
      </c>
    </row>
    <row r="328" spans="1:26" x14ac:dyDescent="0.2">
      <c r="A328" s="2" t="s">
        <v>529</v>
      </c>
      <c r="B328" s="2" t="s">
        <v>27</v>
      </c>
      <c r="C328" s="2">
        <v>44</v>
      </c>
      <c r="D328" s="2">
        <v>35</v>
      </c>
      <c r="E328" s="2">
        <v>16.3</v>
      </c>
      <c r="F328" s="2">
        <v>0.36199999999999999</v>
      </c>
      <c r="G328" s="2">
        <v>0.379</v>
      </c>
      <c r="H328" s="2">
        <v>0.66700000000000004</v>
      </c>
      <c r="I328" s="2">
        <v>1.1000000000000001</v>
      </c>
      <c r="J328" s="2">
        <v>1.6</v>
      </c>
      <c r="K328" s="2">
        <v>0.4</v>
      </c>
      <c r="L328" s="2">
        <v>0</v>
      </c>
      <c r="M328" s="2">
        <v>0.8</v>
      </c>
      <c r="N328" s="2">
        <v>1.4</v>
      </c>
      <c r="O328" s="2">
        <v>4.5</v>
      </c>
      <c r="P328" s="2">
        <v>0.501</v>
      </c>
      <c r="Q328" s="2">
        <v>15.3</v>
      </c>
      <c r="R328" s="2">
        <v>0.2</v>
      </c>
      <c r="S328" s="2">
        <v>-4.2</v>
      </c>
      <c r="T328" s="2">
        <v>-0.3</v>
      </c>
      <c r="U328" s="5">
        <v>-14</v>
      </c>
      <c r="V328" s="51">
        <f t="shared" ref="V328:V391" si="26">C328*(E328/48*D328/82*Q328/100)</f>
        <v>0.97576371951219509</v>
      </c>
      <c r="W328" s="51">
        <f t="shared" ref="W328:W391" si="27">R328*0.4+T328*0.4+U328*0.2</f>
        <v>-2.8400000000000003</v>
      </c>
      <c r="X328" s="51">
        <f t="shared" ref="X328:X391" si="28">V328*W328</f>
        <v>-2.7711689634146341</v>
      </c>
      <c r="Y328" s="49">
        <f t="shared" ref="Y328:Y391" si="29">D328*(O328*P328+1.5*J328+1.2*I328+3*(K328+L328)-M328-N328)/25</f>
        <v>6.9643000000000006</v>
      </c>
      <c r="Z328" s="9">
        <f t="shared" ref="Z328:Z391" si="30">0.5*(X328)+0.5*(Y328)</f>
        <v>2.0965655182926834</v>
      </c>
    </row>
    <row r="329" spans="1:26" x14ac:dyDescent="0.2">
      <c r="A329" s="2" t="s">
        <v>710</v>
      </c>
      <c r="B329" s="2" t="s">
        <v>31</v>
      </c>
      <c r="C329" s="2">
        <v>56</v>
      </c>
      <c r="D329" s="2">
        <v>48</v>
      </c>
      <c r="E329" s="2">
        <v>8.1999999999999993</v>
      </c>
      <c r="F329" s="2">
        <v>0.376</v>
      </c>
      <c r="G329" s="2">
        <v>0.23799999999999999</v>
      </c>
      <c r="H329" s="2">
        <v>0.6</v>
      </c>
      <c r="I329" s="2">
        <v>0.9</v>
      </c>
      <c r="J329" s="2">
        <v>1</v>
      </c>
      <c r="K329" s="2">
        <v>0.2</v>
      </c>
      <c r="L329" s="2">
        <v>0</v>
      </c>
      <c r="M329" s="2">
        <v>0.5</v>
      </c>
      <c r="N329" s="2">
        <v>0.4</v>
      </c>
      <c r="O329" s="2">
        <v>2.2999999999999998</v>
      </c>
      <c r="P329" s="2">
        <v>0.437</v>
      </c>
      <c r="Q329" s="2">
        <v>17.2</v>
      </c>
      <c r="R329" s="2">
        <v>0.3</v>
      </c>
      <c r="S329" s="2">
        <v>-4.8</v>
      </c>
      <c r="T329" s="2">
        <v>-0.3</v>
      </c>
      <c r="U329" s="5">
        <v>-11</v>
      </c>
      <c r="V329" s="51">
        <f t="shared" si="26"/>
        <v>0.96319999999999983</v>
      </c>
      <c r="W329" s="51">
        <f t="shared" si="27"/>
        <v>-2.2000000000000002</v>
      </c>
      <c r="X329" s="51">
        <f t="shared" si="28"/>
        <v>-2.1190399999999996</v>
      </c>
      <c r="Y329" s="49">
        <f t="shared" si="29"/>
        <v>6.307392000000001</v>
      </c>
      <c r="Z329" s="9">
        <f t="shared" si="30"/>
        <v>2.0941760000000009</v>
      </c>
    </row>
    <row r="330" spans="1:26" x14ac:dyDescent="0.2">
      <c r="A330" s="2" t="s">
        <v>504</v>
      </c>
      <c r="B330" s="2" t="s">
        <v>40</v>
      </c>
      <c r="C330" s="2">
        <v>40</v>
      </c>
      <c r="D330" s="2">
        <v>37</v>
      </c>
      <c r="E330" s="2">
        <v>7.8</v>
      </c>
      <c r="F330" s="2">
        <v>0.46</v>
      </c>
      <c r="G330" s="2">
        <v>0.27300000000000002</v>
      </c>
      <c r="H330" s="2">
        <v>0.65</v>
      </c>
      <c r="I330" s="2">
        <v>1.4</v>
      </c>
      <c r="J330" s="2">
        <v>0.2</v>
      </c>
      <c r="K330" s="2">
        <v>0.2</v>
      </c>
      <c r="L330" s="2">
        <v>0</v>
      </c>
      <c r="M330" s="2">
        <v>0.4</v>
      </c>
      <c r="N330" s="2">
        <v>0.6</v>
      </c>
      <c r="O330" s="2">
        <v>3.9</v>
      </c>
      <c r="P330" s="2">
        <v>0.505</v>
      </c>
      <c r="Q330" s="2">
        <v>23.1</v>
      </c>
      <c r="R330" s="2">
        <v>0.3</v>
      </c>
      <c r="S330" s="2">
        <v>-6.2</v>
      </c>
      <c r="T330" s="2">
        <v>-0.3</v>
      </c>
      <c r="U330" s="5">
        <v>-8</v>
      </c>
      <c r="V330" s="51">
        <f t="shared" si="26"/>
        <v>0.67750609756097568</v>
      </c>
      <c r="W330" s="51">
        <f t="shared" si="27"/>
        <v>-1.6</v>
      </c>
      <c r="X330" s="51">
        <f t="shared" si="28"/>
        <v>-1.0840097560975612</v>
      </c>
      <c r="Y330" s="49">
        <f t="shared" si="29"/>
        <v>5.2532599999999992</v>
      </c>
      <c r="Z330" s="9">
        <f t="shared" si="30"/>
        <v>2.0846251219512189</v>
      </c>
    </row>
    <row r="331" spans="1:26" x14ac:dyDescent="0.2">
      <c r="A331" s="2" t="s">
        <v>101</v>
      </c>
      <c r="B331" s="2" t="s">
        <v>46</v>
      </c>
      <c r="C331" s="2">
        <v>19</v>
      </c>
      <c r="D331" s="2">
        <v>26</v>
      </c>
      <c r="E331" s="2">
        <v>8.6</v>
      </c>
      <c r="F331" s="2">
        <v>0.30199999999999999</v>
      </c>
      <c r="G331" s="2">
        <v>0.1</v>
      </c>
      <c r="H331" s="2">
        <v>0.69199999999999995</v>
      </c>
      <c r="I331" s="2">
        <v>1.1000000000000001</v>
      </c>
      <c r="J331" s="2">
        <v>1.6</v>
      </c>
      <c r="K331" s="2">
        <v>0.5</v>
      </c>
      <c r="L331" s="2">
        <v>0.1</v>
      </c>
      <c r="M331" s="2">
        <v>0.6</v>
      </c>
      <c r="N331" s="2">
        <v>0.7</v>
      </c>
      <c r="O331" s="2">
        <v>2.5</v>
      </c>
      <c r="P331" s="2">
        <v>0.34899999999999998</v>
      </c>
      <c r="Q331" s="2">
        <v>20.399999999999999</v>
      </c>
      <c r="R331" s="2">
        <v>-0.3</v>
      </c>
      <c r="S331" s="2">
        <v>-6.8</v>
      </c>
      <c r="T331" s="2">
        <v>-0.3</v>
      </c>
      <c r="U331" s="5">
        <v>-27</v>
      </c>
      <c r="V331" s="51">
        <f t="shared" si="26"/>
        <v>0.22019146341463414</v>
      </c>
      <c r="W331" s="51">
        <f t="shared" si="27"/>
        <v>-5.6400000000000006</v>
      </c>
      <c r="X331" s="51">
        <f t="shared" si="28"/>
        <v>-1.2418798536585367</v>
      </c>
      <c r="Y331" s="49">
        <f t="shared" si="29"/>
        <v>5.2961999999999998</v>
      </c>
      <c r="Z331" s="9">
        <f t="shared" si="30"/>
        <v>2.0271600731707315</v>
      </c>
    </row>
    <row r="332" spans="1:26" x14ac:dyDescent="0.2">
      <c r="A332" s="2" t="s">
        <v>796</v>
      </c>
      <c r="B332" s="2" t="s">
        <v>43</v>
      </c>
      <c r="C332" s="2">
        <v>51</v>
      </c>
      <c r="D332" s="2">
        <v>15</v>
      </c>
      <c r="E332" s="2">
        <v>6.5</v>
      </c>
      <c r="F332" s="2">
        <v>0.47399999999999998</v>
      </c>
      <c r="G332" s="3"/>
      <c r="H332" s="2">
        <v>0.438</v>
      </c>
      <c r="I332" s="2">
        <v>3.1</v>
      </c>
      <c r="J332" s="2">
        <v>0.3</v>
      </c>
      <c r="K332" s="2">
        <v>0.3</v>
      </c>
      <c r="L332" s="2">
        <v>0.3</v>
      </c>
      <c r="M332" s="2">
        <v>0.4</v>
      </c>
      <c r="N332" s="2">
        <v>0.7</v>
      </c>
      <c r="O332" s="2">
        <v>1.7</v>
      </c>
      <c r="P332" s="2">
        <v>0.48</v>
      </c>
      <c r="Q332" s="2">
        <v>14.5</v>
      </c>
      <c r="R332" s="2">
        <v>0.3</v>
      </c>
      <c r="S332" s="2">
        <v>0.6</v>
      </c>
      <c r="T332" s="2">
        <v>0.1</v>
      </c>
      <c r="U332" s="5">
        <v>12</v>
      </c>
      <c r="V332" s="51">
        <f t="shared" si="26"/>
        <v>0.18318407012195123</v>
      </c>
      <c r="W332" s="51">
        <f t="shared" si="27"/>
        <v>2.5600000000000005</v>
      </c>
      <c r="X332" s="51">
        <f t="shared" si="28"/>
        <v>0.46895121951219526</v>
      </c>
      <c r="Y332" s="49">
        <f t="shared" si="29"/>
        <v>3.4115999999999995</v>
      </c>
      <c r="Z332" s="9">
        <f t="shared" si="30"/>
        <v>1.9402756097560974</v>
      </c>
    </row>
    <row r="333" spans="1:26" x14ac:dyDescent="0.2">
      <c r="A333" s="2" t="s">
        <v>692</v>
      </c>
      <c r="B333" s="2" t="s">
        <v>38</v>
      </c>
      <c r="C333" s="2">
        <v>28</v>
      </c>
      <c r="D333" s="2">
        <v>18</v>
      </c>
      <c r="E333" s="2">
        <v>12.9</v>
      </c>
      <c r="F333" s="2">
        <v>0.51700000000000002</v>
      </c>
      <c r="G333" s="3"/>
      <c r="H333" s="2">
        <v>0.82399999999999995</v>
      </c>
      <c r="I333" s="2">
        <v>3.2</v>
      </c>
      <c r="J333" s="2">
        <v>0.3</v>
      </c>
      <c r="K333" s="2">
        <v>0.2</v>
      </c>
      <c r="L333" s="2">
        <v>0.1</v>
      </c>
      <c r="M333" s="2">
        <v>0.5</v>
      </c>
      <c r="N333" s="2">
        <v>1.9</v>
      </c>
      <c r="O333" s="2">
        <v>4.2</v>
      </c>
      <c r="P333" s="2">
        <v>0.56299999999999994</v>
      </c>
      <c r="Q333" s="2">
        <v>14.5</v>
      </c>
      <c r="R333" s="2">
        <v>0.4</v>
      </c>
      <c r="S333" s="2">
        <v>-4.9000000000000004</v>
      </c>
      <c r="T333" s="2">
        <v>-0.2</v>
      </c>
      <c r="U333" s="5">
        <v>2</v>
      </c>
      <c r="V333" s="51">
        <f t="shared" si="26"/>
        <v>0.239515243902439</v>
      </c>
      <c r="W333" s="51">
        <f t="shared" si="27"/>
        <v>0.48000000000000004</v>
      </c>
      <c r="X333" s="51">
        <f t="shared" si="28"/>
        <v>0.11496731707317073</v>
      </c>
      <c r="Y333" s="49">
        <f t="shared" si="29"/>
        <v>3.7113120000000004</v>
      </c>
      <c r="Z333" s="9">
        <f t="shared" si="30"/>
        <v>1.9131396585365856</v>
      </c>
    </row>
    <row r="334" spans="1:26" x14ac:dyDescent="0.2">
      <c r="A334" s="2" t="s">
        <v>495</v>
      </c>
      <c r="B334" s="2" t="s">
        <v>33</v>
      </c>
      <c r="C334" s="2">
        <v>49</v>
      </c>
      <c r="D334" s="2">
        <v>48</v>
      </c>
      <c r="E334" s="2">
        <v>10.199999999999999</v>
      </c>
      <c r="F334" s="2">
        <v>0.38</v>
      </c>
      <c r="G334" s="2">
        <v>0.316</v>
      </c>
      <c r="H334" s="2">
        <v>0.64</v>
      </c>
      <c r="I334" s="2">
        <v>0.9</v>
      </c>
      <c r="J334" s="2">
        <v>1.5</v>
      </c>
      <c r="K334" s="2">
        <v>0.5</v>
      </c>
      <c r="L334" s="2">
        <v>0</v>
      </c>
      <c r="M334" s="2">
        <v>0.8</v>
      </c>
      <c r="N334" s="2">
        <v>1</v>
      </c>
      <c r="O334" s="2">
        <v>2.8</v>
      </c>
      <c r="P334" s="2">
        <v>0.44600000000000001</v>
      </c>
      <c r="Q334" s="2">
        <v>17.399999999999999</v>
      </c>
      <c r="R334" s="2">
        <v>-0.1</v>
      </c>
      <c r="S334" s="2">
        <v>-4.7</v>
      </c>
      <c r="T334" s="2">
        <v>-0.3</v>
      </c>
      <c r="U334" s="5">
        <v>-20</v>
      </c>
      <c r="V334" s="51">
        <f t="shared" si="26"/>
        <v>1.0605512195121949</v>
      </c>
      <c r="W334" s="51">
        <f t="shared" si="27"/>
        <v>-4.16</v>
      </c>
      <c r="X334" s="51">
        <f t="shared" si="28"/>
        <v>-4.4118930731707309</v>
      </c>
      <c r="Y334" s="49">
        <f t="shared" si="29"/>
        <v>8.2152960000000004</v>
      </c>
      <c r="Z334" s="9">
        <f t="shared" si="30"/>
        <v>1.9017014634146348</v>
      </c>
    </row>
    <row r="335" spans="1:26" x14ac:dyDescent="0.2">
      <c r="A335" s="2" t="s">
        <v>280</v>
      </c>
      <c r="B335" s="2" t="s">
        <v>19</v>
      </c>
      <c r="C335" s="2">
        <v>48</v>
      </c>
      <c r="D335" s="2">
        <v>42</v>
      </c>
      <c r="E335" s="2">
        <v>8.6</v>
      </c>
      <c r="F335" s="2">
        <v>0.42299999999999999</v>
      </c>
      <c r="G335" s="3"/>
      <c r="H335" s="2">
        <v>0.64500000000000002</v>
      </c>
      <c r="I335" s="2">
        <v>2.4</v>
      </c>
      <c r="J335" s="2">
        <v>0.1</v>
      </c>
      <c r="K335" s="2">
        <v>0.1</v>
      </c>
      <c r="L335" s="2">
        <v>0.4</v>
      </c>
      <c r="M335" s="2">
        <v>0.6</v>
      </c>
      <c r="N335" s="2">
        <v>1.6</v>
      </c>
      <c r="O335" s="2">
        <v>2</v>
      </c>
      <c r="P335" s="2">
        <v>0.46899999999999997</v>
      </c>
      <c r="Q335" s="2">
        <v>14.3</v>
      </c>
      <c r="R335" s="2">
        <v>0.2</v>
      </c>
      <c r="S335" s="2">
        <v>-5.9</v>
      </c>
      <c r="T335" s="2">
        <v>-0.4</v>
      </c>
      <c r="U335" s="5">
        <v>-14</v>
      </c>
      <c r="V335" s="51">
        <f t="shared" si="26"/>
        <v>0.62989756097560978</v>
      </c>
      <c r="W335" s="51">
        <f t="shared" si="27"/>
        <v>-2.8800000000000003</v>
      </c>
      <c r="X335" s="51">
        <f t="shared" si="28"/>
        <v>-1.8141049756097565</v>
      </c>
      <c r="Y335" s="49">
        <f t="shared" si="29"/>
        <v>5.49024</v>
      </c>
      <c r="Z335" s="9">
        <f t="shared" si="30"/>
        <v>1.8380675121951218</v>
      </c>
    </row>
    <row r="336" spans="1:26" x14ac:dyDescent="0.2">
      <c r="A336" s="2" t="s">
        <v>333</v>
      </c>
      <c r="B336" s="2" t="s">
        <v>20</v>
      </c>
      <c r="C336" s="2">
        <v>38</v>
      </c>
      <c r="D336" s="2">
        <v>20</v>
      </c>
      <c r="E336" s="2">
        <v>10.8</v>
      </c>
      <c r="F336" s="2">
        <v>0.42499999999999999</v>
      </c>
      <c r="G336" s="2">
        <v>0</v>
      </c>
      <c r="H336" s="2">
        <v>1</v>
      </c>
      <c r="I336" s="2">
        <v>2.6</v>
      </c>
      <c r="J336" s="2">
        <v>0.4</v>
      </c>
      <c r="K336" s="2">
        <v>0.2</v>
      </c>
      <c r="L336" s="2">
        <v>0.5</v>
      </c>
      <c r="M336" s="2">
        <v>0.6</v>
      </c>
      <c r="N336" s="2">
        <v>1.5</v>
      </c>
      <c r="O336" s="2">
        <v>3.8</v>
      </c>
      <c r="P336" s="2">
        <v>0.48</v>
      </c>
      <c r="Q336" s="2">
        <v>19.3</v>
      </c>
      <c r="R336" s="2">
        <v>0.2</v>
      </c>
      <c r="S336" s="2">
        <v>-6</v>
      </c>
      <c r="T336" s="2">
        <v>-0.2</v>
      </c>
      <c r="U336" s="5">
        <v>-10</v>
      </c>
      <c r="V336" s="51">
        <f t="shared" si="26"/>
        <v>0.40247560975609753</v>
      </c>
      <c r="W336" s="51">
        <f t="shared" si="27"/>
        <v>-2</v>
      </c>
      <c r="X336" s="51">
        <f t="shared" si="28"/>
        <v>-0.80495121951219506</v>
      </c>
      <c r="Y336" s="49">
        <f t="shared" si="29"/>
        <v>4.4352</v>
      </c>
      <c r="Z336" s="9">
        <f t="shared" si="30"/>
        <v>1.8151243902439025</v>
      </c>
    </row>
    <row r="337" spans="1:26" x14ac:dyDescent="0.2">
      <c r="A337" s="2" t="s">
        <v>805</v>
      </c>
      <c r="B337" s="2" t="s">
        <v>19</v>
      </c>
      <c r="C337" s="2">
        <v>48</v>
      </c>
      <c r="D337" s="2">
        <v>31</v>
      </c>
      <c r="E337" s="2">
        <v>6.4</v>
      </c>
      <c r="F337" s="2">
        <v>0.35499999999999998</v>
      </c>
      <c r="G337" s="2">
        <v>0.28999999999999998</v>
      </c>
      <c r="H337" s="2">
        <v>0.75</v>
      </c>
      <c r="I337" s="2">
        <v>1.2</v>
      </c>
      <c r="J337" s="2">
        <v>0.3</v>
      </c>
      <c r="K337" s="2">
        <v>0.1</v>
      </c>
      <c r="L337" s="2">
        <v>0.1</v>
      </c>
      <c r="M337" s="2">
        <v>0.2</v>
      </c>
      <c r="N337" s="2">
        <v>0.6</v>
      </c>
      <c r="O337" s="2">
        <v>2.2999999999999998</v>
      </c>
      <c r="P337" s="2">
        <v>0.48899999999999999</v>
      </c>
      <c r="Q337" s="2">
        <v>17.399999999999999</v>
      </c>
      <c r="R337" s="2">
        <v>0.3</v>
      </c>
      <c r="S337" s="2">
        <v>-3.6</v>
      </c>
      <c r="T337" s="2">
        <v>-0.1</v>
      </c>
      <c r="U337" s="5">
        <v>-1</v>
      </c>
      <c r="V337" s="51">
        <f t="shared" si="26"/>
        <v>0.42099512195121946</v>
      </c>
      <c r="W337" s="51">
        <f t="shared" si="27"/>
        <v>-0.12000000000000002</v>
      </c>
      <c r="X337" s="51">
        <f t="shared" si="28"/>
        <v>-5.0519414634146345E-2</v>
      </c>
      <c r="Y337" s="49">
        <f t="shared" si="29"/>
        <v>3.4902279999999992</v>
      </c>
      <c r="Z337" s="9">
        <f t="shared" si="30"/>
        <v>1.7198542926829263</v>
      </c>
    </row>
    <row r="338" spans="1:26" x14ac:dyDescent="0.2">
      <c r="A338" s="2" t="s">
        <v>715</v>
      </c>
      <c r="B338" s="2" t="s">
        <v>47</v>
      </c>
      <c r="C338" s="2">
        <v>29</v>
      </c>
      <c r="D338" s="2">
        <v>20</v>
      </c>
      <c r="E338" s="2">
        <v>9</v>
      </c>
      <c r="F338" s="2">
        <v>0.38</v>
      </c>
      <c r="G338" s="2">
        <v>0.25</v>
      </c>
      <c r="H338" s="2">
        <v>0.57099999999999995</v>
      </c>
      <c r="I338" s="2">
        <v>1.7</v>
      </c>
      <c r="J338" s="2">
        <v>0.3</v>
      </c>
      <c r="K338" s="2">
        <v>0.2</v>
      </c>
      <c r="L338" s="2">
        <v>0.3</v>
      </c>
      <c r="M338" s="2">
        <v>0.4</v>
      </c>
      <c r="N338" s="2">
        <v>0.8</v>
      </c>
      <c r="O338" s="2">
        <v>4.5999999999999996</v>
      </c>
      <c r="P338" s="2">
        <v>0.46899999999999997</v>
      </c>
      <c r="Q338" s="2">
        <v>25</v>
      </c>
      <c r="R338" s="2">
        <v>0.1</v>
      </c>
      <c r="S338" s="2">
        <v>-5.2</v>
      </c>
      <c r="T338" s="2">
        <v>-0.1</v>
      </c>
      <c r="U338" s="5">
        <v>-11</v>
      </c>
      <c r="V338" s="51">
        <f t="shared" si="26"/>
        <v>0.33155487804878048</v>
      </c>
      <c r="W338" s="51">
        <f t="shared" si="27"/>
        <v>-2.2000000000000002</v>
      </c>
      <c r="X338" s="51">
        <f t="shared" si="28"/>
        <v>-0.72942073170731714</v>
      </c>
      <c r="Y338" s="49">
        <f t="shared" si="29"/>
        <v>3.9579199999999992</v>
      </c>
      <c r="Z338" s="9">
        <f t="shared" si="30"/>
        <v>1.614249634146341</v>
      </c>
    </row>
    <row r="339" spans="1:26" x14ac:dyDescent="0.2">
      <c r="A339" s="2" t="s">
        <v>223</v>
      </c>
      <c r="B339" s="2" t="s">
        <v>31</v>
      </c>
      <c r="C339" s="2">
        <v>56</v>
      </c>
      <c r="D339" s="2">
        <v>28</v>
      </c>
      <c r="E339" s="2">
        <v>8.1</v>
      </c>
      <c r="F339" s="2">
        <v>0.42499999999999999</v>
      </c>
      <c r="G339" s="2">
        <v>0.30399999999999999</v>
      </c>
      <c r="H339" s="2">
        <v>0.85699999999999998</v>
      </c>
      <c r="I339" s="2">
        <v>1.5</v>
      </c>
      <c r="J339" s="2">
        <v>0.4</v>
      </c>
      <c r="K339" s="2">
        <v>0.2</v>
      </c>
      <c r="L339" s="2">
        <v>0.1</v>
      </c>
      <c r="M339" s="2">
        <v>0.5</v>
      </c>
      <c r="N339" s="2">
        <v>0.7</v>
      </c>
      <c r="O339" s="2">
        <v>1.7</v>
      </c>
      <c r="P339" s="2">
        <v>0.54500000000000004</v>
      </c>
      <c r="Q339" s="2">
        <v>11.3</v>
      </c>
      <c r="R339" s="2">
        <v>0.4</v>
      </c>
      <c r="S339" s="2">
        <v>-2.2999999999999998</v>
      </c>
      <c r="T339" s="2">
        <v>0</v>
      </c>
      <c r="U339" s="5">
        <v>-4</v>
      </c>
      <c r="V339" s="51">
        <f t="shared" si="26"/>
        <v>0.36463170731707317</v>
      </c>
      <c r="W339" s="51">
        <f t="shared" si="27"/>
        <v>-0.64</v>
      </c>
      <c r="X339" s="51">
        <f t="shared" si="28"/>
        <v>-0.23336429268292683</v>
      </c>
      <c r="Y339" s="49">
        <f t="shared" si="29"/>
        <v>3.3896799999999998</v>
      </c>
      <c r="Z339" s="9">
        <f t="shared" si="30"/>
        <v>1.5781578536585366</v>
      </c>
    </row>
    <row r="340" spans="1:26" x14ac:dyDescent="0.2">
      <c r="A340" s="2" t="s">
        <v>366</v>
      </c>
      <c r="B340" s="2" t="s">
        <v>30</v>
      </c>
      <c r="C340" s="2">
        <v>50</v>
      </c>
      <c r="D340" s="2">
        <v>15</v>
      </c>
      <c r="E340" s="2">
        <v>18</v>
      </c>
      <c r="F340" s="2">
        <v>0.39200000000000002</v>
      </c>
      <c r="G340" s="2">
        <v>0.32400000000000001</v>
      </c>
      <c r="H340" s="2">
        <v>0.80800000000000005</v>
      </c>
      <c r="I340" s="2">
        <v>1.7</v>
      </c>
      <c r="J340" s="2">
        <v>1.3</v>
      </c>
      <c r="K340" s="2">
        <v>0.3</v>
      </c>
      <c r="L340" s="2">
        <v>0.1</v>
      </c>
      <c r="M340" s="2">
        <v>1</v>
      </c>
      <c r="N340" s="2">
        <v>1.2</v>
      </c>
      <c r="O340" s="2">
        <v>6.3</v>
      </c>
      <c r="P340" s="2">
        <v>0.52</v>
      </c>
      <c r="Q340" s="2">
        <v>18</v>
      </c>
      <c r="R340" s="2">
        <v>0.4</v>
      </c>
      <c r="S340" s="2">
        <v>-2.6</v>
      </c>
      <c r="T340" s="2">
        <v>0</v>
      </c>
      <c r="U340" s="5">
        <v>-6</v>
      </c>
      <c r="V340" s="51">
        <f t="shared" si="26"/>
        <v>0.61737804878048785</v>
      </c>
      <c r="W340" s="51">
        <f t="shared" si="27"/>
        <v>-1.04</v>
      </c>
      <c r="X340" s="51">
        <f t="shared" si="28"/>
        <v>-0.64207317073170744</v>
      </c>
      <c r="Y340" s="49">
        <f t="shared" si="29"/>
        <v>3.7596000000000003</v>
      </c>
      <c r="Z340" s="9">
        <f t="shared" si="30"/>
        <v>1.5587634146341465</v>
      </c>
    </row>
    <row r="341" spans="1:26" x14ac:dyDescent="0.2">
      <c r="A341" s="2" t="s">
        <v>306</v>
      </c>
      <c r="B341" s="2" t="s">
        <v>29</v>
      </c>
      <c r="C341" s="2">
        <v>54</v>
      </c>
      <c r="D341" s="2">
        <v>38</v>
      </c>
      <c r="E341" s="2">
        <v>12.5</v>
      </c>
      <c r="F341" s="2">
        <v>0.41599999999999998</v>
      </c>
      <c r="G341" s="2">
        <v>0.375</v>
      </c>
      <c r="H341" s="2">
        <v>0.67600000000000005</v>
      </c>
      <c r="I341" s="2">
        <v>1.3</v>
      </c>
      <c r="J341" s="2">
        <v>0.7</v>
      </c>
      <c r="K341" s="2">
        <v>0.4</v>
      </c>
      <c r="L341" s="2">
        <v>0.1</v>
      </c>
      <c r="M341" s="2">
        <v>0.9</v>
      </c>
      <c r="N341" s="2">
        <v>1.4</v>
      </c>
      <c r="O341" s="2">
        <v>5.3</v>
      </c>
      <c r="P341" s="2">
        <v>0.52100000000000002</v>
      </c>
      <c r="Q341" s="2">
        <v>20.9</v>
      </c>
      <c r="R341" s="2">
        <v>0.2</v>
      </c>
      <c r="S341" s="2">
        <v>-4.0999999999999996</v>
      </c>
      <c r="T341" s="2">
        <v>-0.3</v>
      </c>
      <c r="U341" s="5">
        <v>-14</v>
      </c>
      <c r="V341" s="51">
        <f t="shared" si="26"/>
        <v>1.3620045731707315</v>
      </c>
      <c r="W341" s="51">
        <f t="shared" si="27"/>
        <v>-2.8400000000000003</v>
      </c>
      <c r="X341" s="51">
        <f t="shared" si="28"/>
        <v>-3.8680929878048778</v>
      </c>
      <c r="Y341" s="49">
        <f t="shared" si="29"/>
        <v>6.9483759999999988</v>
      </c>
      <c r="Z341" s="9">
        <f t="shared" si="30"/>
        <v>1.5401415060975605</v>
      </c>
    </row>
    <row r="342" spans="1:26" x14ac:dyDescent="0.2">
      <c r="A342" s="2" t="s">
        <v>842</v>
      </c>
      <c r="B342" s="2" t="s">
        <v>42</v>
      </c>
      <c r="C342" s="2">
        <v>44</v>
      </c>
      <c r="D342" s="2">
        <v>25</v>
      </c>
      <c r="E342" s="2">
        <v>10</v>
      </c>
      <c r="F342" s="2">
        <v>0.373</v>
      </c>
      <c r="G342" s="2">
        <v>0.36799999999999999</v>
      </c>
      <c r="H342" s="2">
        <v>0.72</v>
      </c>
      <c r="I342" s="2">
        <v>2.2000000000000002</v>
      </c>
      <c r="J342" s="2">
        <v>0.2</v>
      </c>
      <c r="K342" s="2">
        <v>0.4</v>
      </c>
      <c r="L342" s="2">
        <v>0.1</v>
      </c>
      <c r="M342" s="2">
        <v>0.7</v>
      </c>
      <c r="N342" s="2">
        <v>1</v>
      </c>
      <c r="O342" s="2">
        <v>3</v>
      </c>
      <c r="P342" s="2">
        <v>0.48099999999999998</v>
      </c>
      <c r="Q342" s="2">
        <v>17.2</v>
      </c>
      <c r="R342" s="2">
        <v>0.2</v>
      </c>
      <c r="S342" s="2">
        <v>-5.6</v>
      </c>
      <c r="T342" s="2">
        <v>-0.2</v>
      </c>
      <c r="U342" s="5">
        <v>-12</v>
      </c>
      <c r="V342" s="51">
        <f t="shared" si="26"/>
        <v>0.48069105691056913</v>
      </c>
      <c r="W342" s="51">
        <f t="shared" si="27"/>
        <v>-2.4000000000000004</v>
      </c>
      <c r="X342" s="51">
        <f t="shared" si="28"/>
        <v>-1.153658536585366</v>
      </c>
      <c r="Y342" s="49">
        <f t="shared" si="29"/>
        <v>4.1829999999999998</v>
      </c>
      <c r="Z342" s="9">
        <f t="shared" si="30"/>
        <v>1.5146707317073169</v>
      </c>
    </row>
    <row r="343" spans="1:26" x14ac:dyDescent="0.2">
      <c r="A343" s="2" t="s">
        <v>854</v>
      </c>
      <c r="B343" s="2" t="s">
        <v>32</v>
      </c>
      <c r="C343" s="2">
        <v>15</v>
      </c>
      <c r="D343" s="2">
        <v>8</v>
      </c>
      <c r="E343" s="2">
        <v>15.8</v>
      </c>
      <c r="F343" s="2">
        <v>0.6</v>
      </c>
      <c r="G343" s="2">
        <v>0</v>
      </c>
      <c r="H343" s="2">
        <v>0.4</v>
      </c>
      <c r="I343" s="2">
        <v>2.5</v>
      </c>
      <c r="J343" s="2">
        <v>0.6</v>
      </c>
      <c r="K343" s="2">
        <v>0.9</v>
      </c>
      <c r="L343" s="2">
        <v>0.6</v>
      </c>
      <c r="M343" s="2">
        <v>0.6</v>
      </c>
      <c r="N343" s="2">
        <v>2.1</v>
      </c>
      <c r="O343" s="2">
        <v>6</v>
      </c>
      <c r="P343" s="2">
        <v>0.57699999999999996</v>
      </c>
      <c r="Q343" s="2">
        <v>16.7</v>
      </c>
      <c r="R343" s="2">
        <v>0.3</v>
      </c>
      <c r="S343" s="2">
        <v>-0.2</v>
      </c>
      <c r="T343" s="2">
        <v>0.1</v>
      </c>
      <c r="U343" s="5">
        <v>3</v>
      </c>
      <c r="V343" s="51">
        <f t="shared" si="26"/>
        <v>8.0445121951219514E-2</v>
      </c>
      <c r="W343" s="51">
        <f t="shared" si="27"/>
        <v>0.76000000000000012</v>
      </c>
      <c r="X343" s="51">
        <f t="shared" si="28"/>
        <v>6.1138292682926844E-2</v>
      </c>
      <c r="Y343" s="49">
        <f t="shared" si="29"/>
        <v>2.9318400000000002</v>
      </c>
      <c r="Z343" s="9">
        <f t="shared" si="30"/>
        <v>1.4964891463414636</v>
      </c>
    </row>
    <row r="344" spans="1:26" x14ac:dyDescent="0.2">
      <c r="A344" s="2" t="s">
        <v>678</v>
      </c>
      <c r="B344" s="2" t="s">
        <v>27</v>
      </c>
      <c r="C344" s="2">
        <v>44</v>
      </c>
      <c r="D344" s="2">
        <v>15</v>
      </c>
      <c r="E344" s="2">
        <v>16.3</v>
      </c>
      <c r="F344" s="2">
        <v>0.46300000000000002</v>
      </c>
      <c r="G344" s="2">
        <v>0.25</v>
      </c>
      <c r="H344" s="2">
        <v>0.75</v>
      </c>
      <c r="I344" s="2">
        <v>1.5</v>
      </c>
      <c r="J344" s="2">
        <v>2</v>
      </c>
      <c r="K344" s="2">
        <v>0.7</v>
      </c>
      <c r="L344" s="2">
        <v>0.1</v>
      </c>
      <c r="M344" s="2">
        <v>0.9</v>
      </c>
      <c r="N344" s="2">
        <v>2.5</v>
      </c>
      <c r="O344" s="2">
        <v>4.0999999999999996</v>
      </c>
      <c r="P344" s="2">
        <v>0.52300000000000002</v>
      </c>
      <c r="Q344" s="2">
        <v>14.1</v>
      </c>
      <c r="R344" s="2">
        <v>0.2</v>
      </c>
      <c r="S344" s="2">
        <v>-3.4</v>
      </c>
      <c r="T344" s="2">
        <v>-0.1</v>
      </c>
      <c r="U344" s="5">
        <v>-8</v>
      </c>
      <c r="V344" s="51">
        <f t="shared" si="26"/>
        <v>0.38538567073170726</v>
      </c>
      <c r="W344" s="51">
        <f t="shared" si="27"/>
        <v>-1.56</v>
      </c>
      <c r="X344" s="51">
        <f t="shared" si="28"/>
        <v>-0.60120164634146334</v>
      </c>
      <c r="Y344" s="49">
        <f t="shared" si="29"/>
        <v>3.5665799999999992</v>
      </c>
      <c r="Z344" s="9">
        <f t="shared" si="30"/>
        <v>1.4826891768292678</v>
      </c>
    </row>
    <row r="345" spans="1:26" x14ac:dyDescent="0.2">
      <c r="A345" s="2" t="s">
        <v>585</v>
      </c>
      <c r="B345" s="2" t="s">
        <v>39</v>
      </c>
      <c r="C345" s="2">
        <v>27</v>
      </c>
      <c r="D345" s="2">
        <v>9</v>
      </c>
      <c r="E345" s="2">
        <v>20</v>
      </c>
      <c r="F345" s="2">
        <v>0.4</v>
      </c>
      <c r="G345" s="2">
        <v>0.35</v>
      </c>
      <c r="H345" s="2">
        <v>0.83299999999999996</v>
      </c>
      <c r="I345" s="2">
        <v>3.8</v>
      </c>
      <c r="J345" s="2">
        <v>1.2</v>
      </c>
      <c r="K345" s="2">
        <v>0.4</v>
      </c>
      <c r="L345" s="2">
        <v>0.1</v>
      </c>
      <c r="M345" s="2">
        <v>1</v>
      </c>
      <c r="N345" s="2">
        <v>1.1000000000000001</v>
      </c>
      <c r="O345" s="2">
        <v>8.1</v>
      </c>
      <c r="P345" s="2">
        <v>0.48499999999999999</v>
      </c>
      <c r="Q345" s="2">
        <v>20.399999999999999</v>
      </c>
      <c r="R345" s="2">
        <v>0</v>
      </c>
      <c r="S345" s="2">
        <v>-4.9000000000000004</v>
      </c>
      <c r="T345" s="2">
        <v>-0.1</v>
      </c>
      <c r="U345" s="5">
        <v>-17</v>
      </c>
      <c r="V345" s="51">
        <f t="shared" si="26"/>
        <v>0.25189024390243903</v>
      </c>
      <c r="W345" s="51">
        <f t="shared" si="27"/>
        <v>-3.4400000000000004</v>
      </c>
      <c r="X345" s="51">
        <f t="shared" si="28"/>
        <v>-0.86650243902439039</v>
      </c>
      <c r="Y345" s="49">
        <f t="shared" si="29"/>
        <v>3.48786</v>
      </c>
      <c r="Z345" s="9">
        <f t="shared" si="30"/>
        <v>1.3106787804878048</v>
      </c>
    </row>
    <row r="346" spans="1:26" x14ac:dyDescent="0.2">
      <c r="A346" s="2" t="s">
        <v>112</v>
      </c>
      <c r="B346" s="2" t="s">
        <v>34</v>
      </c>
      <c r="C346" s="2">
        <v>54</v>
      </c>
      <c r="D346" s="2">
        <v>22</v>
      </c>
      <c r="E346" s="2">
        <v>11.5</v>
      </c>
      <c r="F346" s="2">
        <v>0.35599999999999998</v>
      </c>
      <c r="G346" s="2">
        <v>0.32700000000000001</v>
      </c>
      <c r="H346" s="2">
        <v>0.72399999999999998</v>
      </c>
      <c r="I346" s="2">
        <v>1.1000000000000001</v>
      </c>
      <c r="J346" s="2">
        <v>1</v>
      </c>
      <c r="K346" s="2">
        <v>0.4</v>
      </c>
      <c r="L346" s="2">
        <v>0.2</v>
      </c>
      <c r="M346" s="2">
        <v>1</v>
      </c>
      <c r="N346" s="2">
        <v>1.1000000000000001</v>
      </c>
      <c r="O346" s="2">
        <v>4.5999999999999996</v>
      </c>
      <c r="P346" s="2">
        <v>0.50600000000000001</v>
      </c>
      <c r="Q346" s="2">
        <v>21</v>
      </c>
      <c r="R346" s="2">
        <v>0.2</v>
      </c>
      <c r="S346" s="2">
        <v>-3.4</v>
      </c>
      <c r="T346" s="2">
        <v>-0.1</v>
      </c>
      <c r="U346" s="5">
        <v>-12</v>
      </c>
      <c r="V346" s="51">
        <f t="shared" si="26"/>
        <v>0.72891768292682935</v>
      </c>
      <c r="W346" s="51">
        <f t="shared" si="27"/>
        <v>-2.3600000000000003</v>
      </c>
      <c r="X346" s="51">
        <f t="shared" si="28"/>
        <v>-1.7202457317073174</v>
      </c>
      <c r="Y346" s="49">
        <f t="shared" si="29"/>
        <v>4.2658880000000003</v>
      </c>
      <c r="Z346" s="9">
        <f t="shared" si="30"/>
        <v>1.2728211341463416</v>
      </c>
    </row>
    <row r="347" spans="1:26" x14ac:dyDescent="0.2">
      <c r="A347" s="2" t="s">
        <v>828</v>
      </c>
      <c r="B347" s="2" t="s">
        <v>47</v>
      </c>
      <c r="C347" s="2">
        <v>29</v>
      </c>
      <c r="D347" s="2">
        <v>21</v>
      </c>
      <c r="E347" s="2">
        <v>3.8</v>
      </c>
      <c r="F347" s="2">
        <v>0.41699999999999998</v>
      </c>
      <c r="G347" s="2">
        <v>1</v>
      </c>
      <c r="H347" s="2">
        <v>0.57899999999999996</v>
      </c>
      <c r="I347" s="2">
        <v>1.2</v>
      </c>
      <c r="J347" s="2">
        <v>0.1</v>
      </c>
      <c r="K347" s="2">
        <v>0.3</v>
      </c>
      <c r="L347" s="2">
        <v>0.1</v>
      </c>
      <c r="M347" s="2">
        <v>0.2</v>
      </c>
      <c r="N347" s="2">
        <v>0.4</v>
      </c>
      <c r="O347" s="2">
        <v>1</v>
      </c>
      <c r="P347" s="2">
        <v>0.54</v>
      </c>
      <c r="Q347" s="2">
        <v>13.2</v>
      </c>
      <c r="R347" s="2">
        <v>0.2</v>
      </c>
      <c r="S347" s="2">
        <v>1.3</v>
      </c>
      <c r="T347" s="2">
        <v>0.1</v>
      </c>
      <c r="U347" s="5">
        <v>13</v>
      </c>
      <c r="V347" s="51">
        <f t="shared" si="26"/>
        <v>7.7610365853658519E-2</v>
      </c>
      <c r="W347" s="51">
        <f t="shared" si="27"/>
        <v>2.72</v>
      </c>
      <c r="X347" s="51">
        <f t="shared" si="28"/>
        <v>0.21110019512195119</v>
      </c>
      <c r="Y347" s="49">
        <f t="shared" si="29"/>
        <v>2.2932000000000001</v>
      </c>
      <c r="Z347" s="9">
        <f t="shared" si="30"/>
        <v>1.2521500975609756</v>
      </c>
    </row>
    <row r="348" spans="1:26" x14ac:dyDescent="0.2">
      <c r="A348" s="2" t="s">
        <v>660</v>
      </c>
      <c r="B348" s="2" t="s">
        <v>39</v>
      </c>
      <c r="C348" s="2">
        <v>27</v>
      </c>
      <c r="D348" s="2">
        <v>6</v>
      </c>
      <c r="E348" s="2">
        <v>29.5</v>
      </c>
      <c r="F348" s="2">
        <v>0.42499999999999999</v>
      </c>
      <c r="G348" s="2">
        <v>0.188</v>
      </c>
      <c r="H348" s="2">
        <v>0.85699999999999998</v>
      </c>
      <c r="I348" s="2">
        <v>4.3</v>
      </c>
      <c r="J348" s="2">
        <v>6.3</v>
      </c>
      <c r="K348" s="2">
        <v>1.2</v>
      </c>
      <c r="L348" s="2">
        <v>0.2</v>
      </c>
      <c r="M348" s="2">
        <v>5.7</v>
      </c>
      <c r="N348" s="2">
        <v>1.5</v>
      </c>
      <c r="O348" s="2">
        <v>13.8</v>
      </c>
      <c r="P348" s="2">
        <v>0.505</v>
      </c>
      <c r="Q348" s="2">
        <v>28.7</v>
      </c>
      <c r="R348" s="2">
        <v>-0.4</v>
      </c>
      <c r="S348" s="2">
        <v>-5.9</v>
      </c>
      <c r="T348" s="2">
        <v>-0.2</v>
      </c>
      <c r="U348" s="5">
        <v>-27</v>
      </c>
      <c r="V348" s="51">
        <f t="shared" si="26"/>
        <v>0.34846874999999999</v>
      </c>
      <c r="W348" s="51">
        <f t="shared" si="27"/>
        <v>-5.6400000000000006</v>
      </c>
      <c r="X348" s="51">
        <f t="shared" si="28"/>
        <v>-1.9653637500000001</v>
      </c>
      <c r="Y348" s="49">
        <f t="shared" si="29"/>
        <v>4.4589600000000003</v>
      </c>
      <c r="Z348" s="9">
        <f t="shared" si="30"/>
        <v>1.2467981250000002</v>
      </c>
    </row>
    <row r="349" spans="1:26" x14ac:dyDescent="0.2">
      <c r="A349" s="2" t="s">
        <v>827</v>
      </c>
      <c r="B349" s="2" t="s">
        <v>21</v>
      </c>
      <c r="C349" s="2">
        <v>54</v>
      </c>
      <c r="D349" s="2">
        <v>25</v>
      </c>
      <c r="E349" s="2">
        <v>10.4</v>
      </c>
      <c r="F349" s="2">
        <v>0.373</v>
      </c>
      <c r="G349" s="2">
        <v>0.35399999999999998</v>
      </c>
      <c r="H349" s="2">
        <v>1</v>
      </c>
      <c r="I349" s="2">
        <v>0.9</v>
      </c>
      <c r="J349" s="2">
        <v>0.8</v>
      </c>
      <c r="K349" s="2">
        <v>0.2</v>
      </c>
      <c r="L349" s="2">
        <v>0</v>
      </c>
      <c r="M349" s="2">
        <v>0.4</v>
      </c>
      <c r="N349" s="2">
        <v>1</v>
      </c>
      <c r="O349" s="2">
        <v>3</v>
      </c>
      <c r="P349" s="2">
        <v>0.52800000000000002</v>
      </c>
      <c r="Q349" s="2">
        <v>14.5</v>
      </c>
      <c r="R349" s="2">
        <v>0.3</v>
      </c>
      <c r="S349" s="2">
        <v>-3.4</v>
      </c>
      <c r="T349" s="2">
        <v>-0.1</v>
      </c>
      <c r="U349" s="5">
        <v>-6</v>
      </c>
      <c r="V349" s="51">
        <f t="shared" si="26"/>
        <v>0.51722560975609744</v>
      </c>
      <c r="W349" s="51">
        <f t="shared" si="27"/>
        <v>-1.1200000000000001</v>
      </c>
      <c r="X349" s="51">
        <f t="shared" si="28"/>
        <v>-0.57929268292682923</v>
      </c>
      <c r="Y349" s="49">
        <f t="shared" si="29"/>
        <v>3.0639999999999996</v>
      </c>
      <c r="Z349" s="9">
        <f t="shared" si="30"/>
        <v>1.2423536585365853</v>
      </c>
    </row>
    <row r="350" spans="1:26" x14ac:dyDescent="0.2">
      <c r="A350" s="2" t="s">
        <v>734</v>
      </c>
      <c r="B350" s="2" t="s">
        <v>29</v>
      </c>
      <c r="C350" s="2">
        <v>54</v>
      </c>
      <c r="D350" s="2">
        <v>21</v>
      </c>
      <c r="E350" s="2">
        <v>8.8000000000000007</v>
      </c>
      <c r="F350" s="2">
        <v>0.40500000000000003</v>
      </c>
      <c r="G350" s="2">
        <v>0.16700000000000001</v>
      </c>
      <c r="H350" s="2">
        <v>0.90900000000000003</v>
      </c>
      <c r="I350" s="2">
        <v>1.9</v>
      </c>
      <c r="J350" s="2">
        <v>0.6</v>
      </c>
      <c r="K350" s="2">
        <v>0.1</v>
      </c>
      <c r="L350" s="2">
        <v>0.1</v>
      </c>
      <c r="M350" s="2">
        <v>0.5</v>
      </c>
      <c r="N350" s="2">
        <v>0.8</v>
      </c>
      <c r="O350" s="2">
        <v>2.2000000000000002</v>
      </c>
      <c r="P350" s="2">
        <v>0.502</v>
      </c>
      <c r="Q350" s="2">
        <v>13.7</v>
      </c>
      <c r="R350" s="2">
        <v>0.2</v>
      </c>
      <c r="S350" s="2">
        <v>-3</v>
      </c>
      <c r="T350" s="2">
        <v>0</v>
      </c>
      <c r="U350" s="5">
        <v>-9</v>
      </c>
      <c r="V350" s="51">
        <f t="shared" si="26"/>
        <v>0.34734512195121953</v>
      </c>
      <c r="W350" s="51">
        <f t="shared" si="27"/>
        <v>-1.72</v>
      </c>
      <c r="X350" s="51">
        <f t="shared" si="28"/>
        <v>-0.59743360975609761</v>
      </c>
      <c r="Y350" s="49">
        <f t="shared" si="29"/>
        <v>3.0108959999999998</v>
      </c>
      <c r="Z350" s="9">
        <f t="shared" si="30"/>
        <v>1.206731195121951</v>
      </c>
    </row>
    <row r="351" spans="1:26" x14ac:dyDescent="0.2">
      <c r="A351" s="2" t="s">
        <v>801</v>
      </c>
      <c r="B351" s="2" t="s">
        <v>47</v>
      </c>
      <c r="C351" s="2">
        <v>29</v>
      </c>
      <c r="D351" s="2">
        <v>19</v>
      </c>
      <c r="E351" s="2">
        <v>16.3</v>
      </c>
      <c r="F351" s="2">
        <v>0.30399999999999999</v>
      </c>
      <c r="G351" s="2">
        <v>0.29199999999999998</v>
      </c>
      <c r="H351" s="2">
        <v>0.83299999999999996</v>
      </c>
      <c r="I351" s="2">
        <v>1.5</v>
      </c>
      <c r="J351" s="2">
        <v>2.2000000000000002</v>
      </c>
      <c r="K351" s="2">
        <v>0.4</v>
      </c>
      <c r="L351" s="2">
        <v>0.1</v>
      </c>
      <c r="M351" s="2">
        <v>1.3</v>
      </c>
      <c r="N351" s="2">
        <v>1.3</v>
      </c>
      <c r="O351" s="2">
        <v>3.8</v>
      </c>
      <c r="P351" s="2">
        <v>0.42699999999999999</v>
      </c>
      <c r="Q351" s="2">
        <v>15.1</v>
      </c>
      <c r="R351" s="2">
        <v>-0.3</v>
      </c>
      <c r="S351" s="2">
        <v>-6.3</v>
      </c>
      <c r="T351" s="2">
        <v>-0.3</v>
      </c>
      <c r="U351" s="5">
        <v>-26</v>
      </c>
      <c r="V351" s="51">
        <f t="shared" si="26"/>
        <v>0.34455698678861796</v>
      </c>
      <c r="W351" s="51">
        <f t="shared" si="27"/>
        <v>-5.44</v>
      </c>
      <c r="X351" s="51">
        <f t="shared" si="28"/>
        <v>-1.8743900081300817</v>
      </c>
      <c r="Y351" s="49">
        <f t="shared" si="29"/>
        <v>4.2731760000000003</v>
      </c>
      <c r="Z351" s="9">
        <f t="shared" si="30"/>
        <v>1.1993929959349594</v>
      </c>
    </row>
    <row r="352" spans="1:26" x14ac:dyDescent="0.2">
      <c r="A352" s="2" t="s">
        <v>105</v>
      </c>
      <c r="B352" s="2" t="s">
        <v>45</v>
      </c>
      <c r="C352" s="2">
        <v>57</v>
      </c>
      <c r="D352" s="2">
        <v>43</v>
      </c>
      <c r="E352" s="2">
        <v>9.1999999999999993</v>
      </c>
      <c r="F352" s="2">
        <v>0.35499999999999998</v>
      </c>
      <c r="G352" s="2">
        <v>0.30099999999999999</v>
      </c>
      <c r="H352" s="2">
        <v>0.77800000000000002</v>
      </c>
      <c r="I352" s="2">
        <v>1.3</v>
      </c>
      <c r="J352" s="2">
        <v>0.3</v>
      </c>
      <c r="K352" s="2">
        <v>0.2</v>
      </c>
      <c r="L352" s="2">
        <v>0</v>
      </c>
      <c r="M352" s="2">
        <v>0.3</v>
      </c>
      <c r="N352" s="2">
        <v>0.6</v>
      </c>
      <c r="O352" s="2">
        <v>2.7</v>
      </c>
      <c r="P352" s="2">
        <v>0.46</v>
      </c>
      <c r="Q352" s="2">
        <v>15.4</v>
      </c>
      <c r="R352" s="2">
        <v>0.2</v>
      </c>
      <c r="S352" s="2">
        <v>-4.7</v>
      </c>
      <c r="T352" s="2">
        <v>-0.3</v>
      </c>
      <c r="U352" s="5">
        <v>-15</v>
      </c>
      <c r="V352" s="51">
        <f t="shared" si="26"/>
        <v>0.88226036585365841</v>
      </c>
      <c r="W352" s="51">
        <f t="shared" si="27"/>
        <v>-3.04</v>
      </c>
      <c r="X352" s="51">
        <f t="shared" si="28"/>
        <v>-2.6820715121951215</v>
      </c>
      <c r="Y352" s="49">
        <f t="shared" si="29"/>
        <v>5.0774400000000011</v>
      </c>
      <c r="Z352" s="9">
        <f t="shared" si="30"/>
        <v>1.1976842439024398</v>
      </c>
    </row>
    <row r="353" spans="1:26" x14ac:dyDescent="0.2">
      <c r="A353" s="2" t="s">
        <v>755</v>
      </c>
      <c r="B353" s="2" t="s">
        <v>33</v>
      </c>
      <c r="C353" s="2">
        <v>49</v>
      </c>
      <c r="D353" s="2">
        <v>30</v>
      </c>
      <c r="E353" s="2">
        <v>4.9000000000000004</v>
      </c>
      <c r="F353" s="2">
        <v>0.47799999999999998</v>
      </c>
      <c r="G353" s="2">
        <v>0</v>
      </c>
      <c r="H353" s="2">
        <v>0.54500000000000004</v>
      </c>
      <c r="I353" s="2">
        <v>1.4</v>
      </c>
      <c r="J353" s="2">
        <v>0.1</v>
      </c>
      <c r="K353" s="2">
        <v>0.1</v>
      </c>
      <c r="L353" s="2">
        <v>0.3</v>
      </c>
      <c r="M353" s="2">
        <v>0.3</v>
      </c>
      <c r="N353" s="2">
        <v>0.8</v>
      </c>
      <c r="O353" s="2">
        <v>0.9</v>
      </c>
      <c r="P353" s="2">
        <v>0.503</v>
      </c>
      <c r="Q353" s="2">
        <v>11.8</v>
      </c>
      <c r="R353" s="2">
        <v>0.1</v>
      </c>
      <c r="S353" s="2">
        <v>-3.7</v>
      </c>
      <c r="T353" s="2">
        <v>-0.1</v>
      </c>
      <c r="U353" s="5">
        <v>-11</v>
      </c>
      <c r="V353" s="51">
        <f t="shared" si="26"/>
        <v>0.21594359756097564</v>
      </c>
      <c r="W353" s="51">
        <f t="shared" si="27"/>
        <v>-2.2000000000000002</v>
      </c>
      <c r="X353" s="51">
        <f t="shared" si="28"/>
        <v>-0.47507591463414645</v>
      </c>
      <c r="Y353" s="49">
        <f t="shared" si="29"/>
        <v>2.8592400000000011</v>
      </c>
      <c r="Z353" s="9">
        <f t="shared" si="30"/>
        <v>1.1920820426829273</v>
      </c>
    </row>
    <row r="354" spans="1:26" x14ac:dyDescent="0.2">
      <c r="A354" s="2" t="s">
        <v>829</v>
      </c>
      <c r="B354" s="2" t="s">
        <v>46</v>
      </c>
      <c r="C354" s="2">
        <v>19</v>
      </c>
      <c r="D354" s="2">
        <v>12</v>
      </c>
      <c r="E354" s="2">
        <v>15.6</v>
      </c>
      <c r="F354" s="2">
        <v>0.42099999999999999</v>
      </c>
      <c r="G354" s="3"/>
      <c r="H354" s="2">
        <v>0.8</v>
      </c>
      <c r="I354" s="2">
        <v>2.9</v>
      </c>
      <c r="J354" s="2">
        <v>0.2</v>
      </c>
      <c r="K354" s="2">
        <v>0.7</v>
      </c>
      <c r="L354" s="2">
        <v>0.3</v>
      </c>
      <c r="M354" s="2">
        <v>0.6</v>
      </c>
      <c r="N354" s="2">
        <v>1.8</v>
      </c>
      <c r="O354" s="2">
        <v>3</v>
      </c>
      <c r="P354" s="2">
        <v>0.44800000000000001</v>
      </c>
      <c r="Q354" s="2">
        <v>10.7</v>
      </c>
      <c r="R354" s="2">
        <v>0</v>
      </c>
      <c r="S354" s="2">
        <v>-7</v>
      </c>
      <c r="T354" s="2">
        <v>-0.2</v>
      </c>
      <c r="U354" s="5">
        <v>-20</v>
      </c>
      <c r="V354" s="51">
        <f t="shared" si="26"/>
        <v>9.6691463414634152E-2</v>
      </c>
      <c r="W354" s="51">
        <f t="shared" si="27"/>
        <v>-4.08</v>
      </c>
      <c r="X354" s="51">
        <f t="shared" si="28"/>
        <v>-0.39450117073170737</v>
      </c>
      <c r="Y354" s="49">
        <f t="shared" si="29"/>
        <v>2.7475200000000006</v>
      </c>
      <c r="Z354" s="9">
        <f t="shared" si="30"/>
        <v>1.1765094146341466</v>
      </c>
    </row>
    <row r="355" spans="1:26" x14ac:dyDescent="0.2">
      <c r="A355" s="2" t="s">
        <v>821</v>
      </c>
      <c r="B355" s="2" t="s">
        <v>45</v>
      </c>
      <c r="C355" s="2">
        <v>57</v>
      </c>
      <c r="D355" s="2">
        <v>22</v>
      </c>
      <c r="E355" s="2">
        <v>11.3</v>
      </c>
      <c r="F355" s="2">
        <v>0.315</v>
      </c>
      <c r="G355" s="2">
        <v>0.19500000000000001</v>
      </c>
      <c r="H355" s="2">
        <v>0.72</v>
      </c>
      <c r="I355" s="2">
        <v>2.5</v>
      </c>
      <c r="J355" s="2">
        <v>0.3</v>
      </c>
      <c r="K355" s="2">
        <v>0.4</v>
      </c>
      <c r="L355" s="2">
        <v>0.1</v>
      </c>
      <c r="M355" s="2">
        <v>0.3</v>
      </c>
      <c r="N355" s="2">
        <v>1.3</v>
      </c>
      <c r="O355" s="2">
        <v>3.8</v>
      </c>
      <c r="P355" s="2">
        <v>0.40799999999999997</v>
      </c>
      <c r="Q355" s="2">
        <v>19.600000000000001</v>
      </c>
      <c r="R355" s="2">
        <v>0.1</v>
      </c>
      <c r="S355" s="2">
        <v>-6</v>
      </c>
      <c r="T355" s="2">
        <v>-0.2</v>
      </c>
      <c r="U355" s="5">
        <v>-14</v>
      </c>
      <c r="V355" s="51">
        <f t="shared" si="26"/>
        <v>0.70562987804878063</v>
      </c>
      <c r="W355" s="51">
        <f t="shared" si="27"/>
        <v>-2.8400000000000003</v>
      </c>
      <c r="X355" s="51">
        <f t="shared" si="28"/>
        <v>-2.0039888536585373</v>
      </c>
      <c r="Y355" s="49">
        <f t="shared" si="29"/>
        <v>4.3123520000000006</v>
      </c>
      <c r="Z355" s="9">
        <f t="shared" si="30"/>
        <v>1.1541815731707317</v>
      </c>
    </row>
    <row r="356" spans="1:26" x14ac:dyDescent="0.2">
      <c r="A356" s="2" t="s">
        <v>849</v>
      </c>
      <c r="B356" s="2" t="s">
        <v>46</v>
      </c>
      <c r="C356" s="2">
        <v>19</v>
      </c>
      <c r="D356" s="2">
        <v>9</v>
      </c>
      <c r="E356" s="2">
        <v>12.9</v>
      </c>
      <c r="F356" s="2">
        <v>0.42899999999999999</v>
      </c>
      <c r="G356" s="2">
        <v>0.33300000000000002</v>
      </c>
      <c r="H356" s="2">
        <v>0.83299999999999996</v>
      </c>
      <c r="I356" s="2">
        <v>1</v>
      </c>
      <c r="J356" s="2">
        <v>1.1000000000000001</v>
      </c>
      <c r="K356" s="2">
        <v>0.9</v>
      </c>
      <c r="L356" s="2">
        <v>0</v>
      </c>
      <c r="M356" s="2">
        <v>0.6</v>
      </c>
      <c r="N356" s="2">
        <v>1.2</v>
      </c>
      <c r="O356" s="2">
        <v>5.3</v>
      </c>
      <c r="P356" s="2">
        <v>0.53800000000000003</v>
      </c>
      <c r="Q356" s="2">
        <v>18.100000000000001</v>
      </c>
      <c r="R356" s="2">
        <v>0.2</v>
      </c>
      <c r="S356" s="2">
        <v>-3.6</v>
      </c>
      <c r="T356" s="2">
        <v>0</v>
      </c>
      <c r="U356" s="5">
        <v>-4</v>
      </c>
      <c r="V356" s="51">
        <f t="shared" si="26"/>
        <v>0.10144001524390245</v>
      </c>
      <c r="W356" s="51">
        <f t="shared" si="27"/>
        <v>-0.72</v>
      </c>
      <c r="X356" s="51">
        <f t="shared" si="28"/>
        <v>-7.3036810975609753E-2</v>
      </c>
      <c r="Y356" s="49">
        <f t="shared" si="29"/>
        <v>2.3765040000000002</v>
      </c>
      <c r="Z356" s="9">
        <f t="shared" si="30"/>
        <v>1.1517335945121951</v>
      </c>
    </row>
    <row r="357" spans="1:26" x14ac:dyDescent="0.2">
      <c r="A357" s="2" t="s">
        <v>736</v>
      </c>
      <c r="B357" s="2" t="s">
        <v>47</v>
      </c>
      <c r="C357" s="2">
        <v>29</v>
      </c>
      <c r="D357" s="2">
        <v>34</v>
      </c>
      <c r="E357" s="2">
        <v>7</v>
      </c>
      <c r="F357" s="2">
        <v>0.35099999999999998</v>
      </c>
      <c r="G357" s="2">
        <v>0.17899999999999999</v>
      </c>
      <c r="H357" s="2">
        <v>0.8</v>
      </c>
      <c r="I357" s="2">
        <v>1.4</v>
      </c>
      <c r="J357" s="2">
        <v>0.3</v>
      </c>
      <c r="K357" s="2">
        <v>0.2</v>
      </c>
      <c r="L357" s="2">
        <v>0</v>
      </c>
      <c r="M357" s="2">
        <v>0.3</v>
      </c>
      <c r="N357" s="2">
        <v>0.6</v>
      </c>
      <c r="O357" s="2">
        <v>2.4</v>
      </c>
      <c r="P357" s="2">
        <v>0.40899999999999997</v>
      </c>
      <c r="Q357" s="2">
        <v>20.2</v>
      </c>
      <c r="R357" s="2">
        <v>-0.1</v>
      </c>
      <c r="S357" s="2">
        <v>-7</v>
      </c>
      <c r="T357" s="2">
        <v>-0.3</v>
      </c>
      <c r="U357" s="5">
        <v>-22</v>
      </c>
      <c r="V357" s="51">
        <f t="shared" si="26"/>
        <v>0.35421849593495941</v>
      </c>
      <c r="W357" s="51">
        <f t="shared" si="27"/>
        <v>-4.5600000000000005</v>
      </c>
      <c r="X357" s="51">
        <f t="shared" si="28"/>
        <v>-1.615236341463415</v>
      </c>
      <c r="Y357" s="49">
        <f t="shared" si="29"/>
        <v>3.8237760000000005</v>
      </c>
      <c r="Z357" s="9">
        <f t="shared" si="30"/>
        <v>1.1042698292682926</v>
      </c>
    </row>
    <row r="358" spans="1:26" x14ac:dyDescent="0.2">
      <c r="A358" s="2" t="s">
        <v>619</v>
      </c>
      <c r="B358" s="2" t="s">
        <v>26</v>
      </c>
      <c r="C358" s="2">
        <v>25</v>
      </c>
      <c r="D358" s="2">
        <v>38</v>
      </c>
      <c r="E358" s="2">
        <v>11</v>
      </c>
      <c r="F358" s="2">
        <v>0.33300000000000002</v>
      </c>
      <c r="G358" s="2">
        <v>0.34</v>
      </c>
      <c r="H358" s="2">
        <v>0.6</v>
      </c>
      <c r="I358" s="2">
        <v>1.2</v>
      </c>
      <c r="J358" s="2">
        <v>0.6</v>
      </c>
      <c r="K358" s="2">
        <v>0.1</v>
      </c>
      <c r="L358" s="2">
        <v>0.2</v>
      </c>
      <c r="M358" s="2">
        <v>0.5</v>
      </c>
      <c r="N358" s="2">
        <v>0.8</v>
      </c>
      <c r="O358" s="2">
        <v>2.1</v>
      </c>
      <c r="P358" s="2">
        <v>0.42799999999999999</v>
      </c>
      <c r="Q358" s="2">
        <v>12.3</v>
      </c>
      <c r="R358" s="2">
        <v>-0.4</v>
      </c>
      <c r="S358" s="2">
        <v>-6.3</v>
      </c>
      <c r="T358" s="2">
        <v>-0.4</v>
      </c>
      <c r="U358" s="5">
        <v>-31</v>
      </c>
      <c r="V358" s="51">
        <f t="shared" si="26"/>
        <v>0.32656249999999998</v>
      </c>
      <c r="W358" s="51">
        <f t="shared" si="27"/>
        <v>-6.5200000000000005</v>
      </c>
      <c r="X358" s="51">
        <f t="shared" si="28"/>
        <v>-2.1291875</v>
      </c>
      <c r="Y358" s="49">
        <f t="shared" si="29"/>
        <v>4.3149759999999997</v>
      </c>
      <c r="Z358" s="9">
        <f t="shared" si="30"/>
        <v>1.0928942499999998</v>
      </c>
    </row>
    <row r="359" spans="1:26" x14ac:dyDescent="0.2">
      <c r="A359" s="2" t="s">
        <v>711</v>
      </c>
      <c r="B359" s="2" t="s">
        <v>34</v>
      </c>
      <c r="C359" s="2">
        <v>54</v>
      </c>
      <c r="D359" s="2">
        <v>11</v>
      </c>
      <c r="E359" s="2">
        <v>9.1</v>
      </c>
      <c r="F359" s="2">
        <v>0.64300000000000002</v>
      </c>
      <c r="G359" s="3"/>
      <c r="H359" s="2">
        <v>0.4</v>
      </c>
      <c r="I359" s="2">
        <v>2.5</v>
      </c>
      <c r="J359" s="2">
        <v>0</v>
      </c>
      <c r="K359" s="2">
        <v>0.1</v>
      </c>
      <c r="L359" s="2">
        <v>0.2</v>
      </c>
      <c r="M359" s="2">
        <v>0.5</v>
      </c>
      <c r="N359" s="2">
        <v>1.5</v>
      </c>
      <c r="O359" s="2">
        <v>3.5</v>
      </c>
      <c r="P359" s="2">
        <v>0.629</v>
      </c>
      <c r="Q359" s="2">
        <v>15.4</v>
      </c>
      <c r="R359" s="2">
        <v>0.2</v>
      </c>
      <c r="S359" s="2">
        <v>-7.5</v>
      </c>
      <c r="T359" s="2">
        <v>-0.1</v>
      </c>
      <c r="U359" s="5">
        <v>8</v>
      </c>
      <c r="V359" s="51">
        <f t="shared" si="26"/>
        <v>0.21149176829268296</v>
      </c>
      <c r="W359" s="51">
        <f t="shared" si="27"/>
        <v>1.6400000000000001</v>
      </c>
      <c r="X359" s="51">
        <f t="shared" si="28"/>
        <v>0.34684650000000006</v>
      </c>
      <c r="Y359" s="49">
        <f t="shared" si="29"/>
        <v>1.8046600000000004</v>
      </c>
      <c r="Z359" s="9">
        <f t="shared" si="30"/>
        <v>1.0757532500000002</v>
      </c>
    </row>
    <row r="360" spans="1:26" x14ac:dyDescent="0.2">
      <c r="A360" s="2" t="s">
        <v>600</v>
      </c>
      <c r="B360" s="2" t="s">
        <v>26</v>
      </c>
      <c r="C360" s="2">
        <v>25</v>
      </c>
      <c r="D360" s="2">
        <v>42</v>
      </c>
      <c r="E360" s="2">
        <v>14.1</v>
      </c>
      <c r="F360" s="2">
        <v>0.32600000000000001</v>
      </c>
      <c r="G360" s="2">
        <v>0.29799999999999999</v>
      </c>
      <c r="H360" s="2">
        <v>0.625</v>
      </c>
      <c r="I360" s="2">
        <v>0.9</v>
      </c>
      <c r="J360" s="2">
        <v>1</v>
      </c>
      <c r="K360" s="2">
        <v>0.3</v>
      </c>
      <c r="L360" s="2">
        <v>0</v>
      </c>
      <c r="M360" s="2">
        <v>0.5</v>
      </c>
      <c r="N360" s="2">
        <v>1</v>
      </c>
      <c r="O360" s="2">
        <v>3.8</v>
      </c>
      <c r="P360" s="2">
        <v>0.40300000000000002</v>
      </c>
      <c r="Q360" s="2">
        <v>17</v>
      </c>
      <c r="R360" s="2">
        <v>-0.7</v>
      </c>
      <c r="S360" s="2">
        <v>-7</v>
      </c>
      <c r="T360" s="2">
        <v>-0.7</v>
      </c>
      <c r="U360" s="5">
        <v>-29</v>
      </c>
      <c r="V360" s="51">
        <f t="shared" si="26"/>
        <v>0.63944359756097557</v>
      </c>
      <c r="W360" s="51">
        <f t="shared" si="27"/>
        <v>-6.36</v>
      </c>
      <c r="X360" s="51">
        <f t="shared" si="28"/>
        <v>-4.0668612804878048</v>
      </c>
      <c r="Y360" s="49">
        <f t="shared" si="29"/>
        <v>5.899152</v>
      </c>
      <c r="Z360" s="9">
        <f t="shared" si="30"/>
        <v>0.91614535975609757</v>
      </c>
    </row>
    <row r="361" spans="1:26" x14ac:dyDescent="0.2">
      <c r="A361" s="2" t="s">
        <v>141</v>
      </c>
      <c r="B361" s="2" t="s">
        <v>34</v>
      </c>
      <c r="C361" s="2">
        <v>54</v>
      </c>
      <c r="D361" s="2">
        <v>5</v>
      </c>
      <c r="E361" s="2">
        <v>15</v>
      </c>
      <c r="F361" s="2">
        <v>0.48399999999999999</v>
      </c>
      <c r="G361" s="2">
        <v>0.48</v>
      </c>
      <c r="H361" s="3"/>
      <c r="I361" s="2">
        <v>0.8</v>
      </c>
      <c r="J361" s="2">
        <v>1</v>
      </c>
      <c r="K361" s="2">
        <v>0</v>
      </c>
      <c r="L361" s="2">
        <v>0</v>
      </c>
      <c r="M361" s="2">
        <v>0.6</v>
      </c>
      <c r="N361" s="2">
        <v>1.2</v>
      </c>
      <c r="O361" s="2">
        <v>8.4</v>
      </c>
      <c r="P361" s="2">
        <v>0.67700000000000005</v>
      </c>
      <c r="Q361" s="2">
        <v>19.899999999999999</v>
      </c>
      <c r="R361" s="2">
        <v>0.2</v>
      </c>
      <c r="S361" s="2">
        <v>-1.2</v>
      </c>
      <c r="T361" s="2">
        <v>0</v>
      </c>
      <c r="U361" s="5">
        <v>12</v>
      </c>
      <c r="V361" s="51">
        <f t="shared" si="26"/>
        <v>0.2047637195121951</v>
      </c>
      <c r="W361" s="51">
        <f t="shared" si="27"/>
        <v>2.4800000000000004</v>
      </c>
      <c r="X361" s="51">
        <f t="shared" si="28"/>
        <v>0.50781402439024392</v>
      </c>
      <c r="Y361" s="49">
        <f t="shared" si="29"/>
        <v>1.2693600000000003</v>
      </c>
      <c r="Z361" s="9">
        <f t="shared" si="30"/>
        <v>0.88858701219512204</v>
      </c>
    </row>
    <row r="362" spans="1:26" x14ac:dyDescent="0.2">
      <c r="A362" s="2" t="s">
        <v>124</v>
      </c>
      <c r="B362" s="2" t="s">
        <v>26</v>
      </c>
      <c r="C362" s="2">
        <v>25</v>
      </c>
      <c r="D362" s="2">
        <v>23</v>
      </c>
      <c r="E362" s="2">
        <v>7.5</v>
      </c>
      <c r="F362" s="2">
        <v>0.38800000000000001</v>
      </c>
      <c r="G362" s="2">
        <v>0.35499999999999998</v>
      </c>
      <c r="H362" s="2">
        <v>0.71399999999999997</v>
      </c>
      <c r="I362" s="2">
        <v>0.8</v>
      </c>
      <c r="J362" s="2">
        <v>0.7</v>
      </c>
      <c r="K362" s="2">
        <v>0.3</v>
      </c>
      <c r="L362" s="2">
        <v>0.1</v>
      </c>
      <c r="M362" s="2">
        <v>0.6</v>
      </c>
      <c r="N362" s="2">
        <v>1</v>
      </c>
      <c r="O362" s="2">
        <v>3</v>
      </c>
      <c r="P362" s="2">
        <v>0.48499999999999999</v>
      </c>
      <c r="Q362" s="2">
        <v>22.4</v>
      </c>
      <c r="R362" s="2">
        <v>-0.1</v>
      </c>
      <c r="S362" s="2">
        <v>-4.7</v>
      </c>
      <c r="T362" s="2">
        <v>-0.1</v>
      </c>
      <c r="U362" s="5">
        <v>-21</v>
      </c>
      <c r="V362" s="51">
        <f t="shared" si="26"/>
        <v>0.24542682926829265</v>
      </c>
      <c r="W362" s="51">
        <f t="shared" si="27"/>
        <v>-4.28</v>
      </c>
      <c r="X362" s="51">
        <f t="shared" si="28"/>
        <v>-1.0504268292682926</v>
      </c>
      <c r="Y362" s="49">
        <f t="shared" si="29"/>
        <v>2.8198000000000003</v>
      </c>
      <c r="Z362" s="9">
        <f t="shared" si="30"/>
        <v>0.88468658536585387</v>
      </c>
    </row>
    <row r="363" spans="1:26" x14ac:dyDescent="0.2">
      <c r="A363" s="2" t="s">
        <v>390</v>
      </c>
      <c r="B363" s="2" t="s">
        <v>20</v>
      </c>
      <c r="C363" s="2">
        <v>38</v>
      </c>
      <c r="D363" s="2">
        <v>49</v>
      </c>
      <c r="E363" s="2">
        <v>13.1</v>
      </c>
      <c r="F363" s="2">
        <v>0.38300000000000001</v>
      </c>
      <c r="G363" s="2">
        <v>0.23799999999999999</v>
      </c>
      <c r="H363" s="2">
        <v>0.67400000000000004</v>
      </c>
      <c r="I363" s="2">
        <v>1.2</v>
      </c>
      <c r="J363" s="2">
        <v>1.9</v>
      </c>
      <c r="K363" s="2">
        <v>0.3</v>
      </c>
      <c r="L363" s="2">
        <v>0</v>
      </c>
      <c r="M363" s="2">
        <v>1.2</v>
      </c>
      <c r="N363" s="2">
        <v>1.1000000000000001</v>
      </c>
      <c r="O363" s="2">
        <v>3.7</v>
      </c>
      <c r="P363" s="2">
        <v>0.442</v>
      </c>
      <c r="Q363" s="2">
        <v>19</v>
      </c>
      <c r="R363" s="2">
        <v>-0.7</v>
      </c>
      <c r="S363" s="2">
        <v>-8.3000000000000007</v>
      </c>
      <c r="T363" s="2">
        <v>-1</v>
      </c>
      <c r="U363" s="5">
        <v>-27</v>
      </c>
      <c r="V363" s="51">
        <f t="shared" si="26"/>
        <v>1.1774690040650404</v>
      </c>
      <c r="W363" s="51">
        <f t="shared" si="27"/>
        <v>-6.08</v>
      </c>
      <c r="X363" s="51">
        <f t="shared" si="28"/>
        <v>-7.1590115447154457</v>
      </c>
      <c r="Y363" s="49">
        <f t="shared" si="29"/>
        <v>8.8697839999999992</v>
      </c>
      <c r="Z363" s="9">
        <f t="shared" si="30"/>
        <v>0.85538622764227679</v>
      </c>
    </row>
    <row r="364" spans="1:26" x14ac:dyDescent="0.2">
      <c r="A364" s="2" t="s">
        <v>843</v>
      </c>
      <c r="B364" s="2" t="s">
        <v>47</v>
      </c>
      <c r="C364" s="2">
        <v>29</v>
      </c>
      <c r="D364" s="2">
        <v>24</v>
      </c>
      <c r="E364" s="2">
        <v>9.3000000000000007</v>
      </c>
      <c r="F364" s="2">
        <v>0.316</v>
      </c>
      <c r="G364" s="2">
        <v>0.28000000000000003</v>
      </c>
      <c r="H364" s="2">
        <v>0.73299999999999998</v>
      </c>
      <c r="I364" s="2">
        <v>0.6</v>
      </c>
      <c r="J364" s="2">
        <v>1.4</v>
      </c>
      <c r="K364" s="2">
        <v>0.4</v>
      </c>
      <c r="L364" s="2">
        <v>0</v>
      </c>
      <c r="M364" s="2">
        <v>0.8</v>
      </c>
      <c r="N364" s="2">
        <v>1.1000000000000001</v>
      </c>
      <c r="O364" s="2">
        <v>2.2999999999999998</v>
      </c>
      <c r="P364" s="2">
        <v>0.42499999999999999</v>
      </c>
      <c r="Q364" s="2">
        <v>15.6</v>
      </c>
      <c r="R364" s="2">
        <v>-0.2</v>
      </c>
      <c r="S364" s="2">
        <v>-7.3</v>
      </c>
      <c r="T364" s="2">
        <v>-0.3</v>
      </c>
      <c r="U364" s="5">
        <v>-24</v>
      </c>
      <c r="V364" s="51">
        <f t="shared" si="26"/>
        <v>0.25654390243902436</v>
      </c>
      <c r="W364" s="51">
        <f t="shared" si="27"/>
        <v>-5.0000000000000009</v>
      </c>
      <c r="X364" s="51">
        <f t="shared" si="28"/>
        <v>-1.282719512195122</v>
      </c>
      <c r="Y364" s="49">
        <f t="shared" si="29"/>
        <v>2.9735999999999994</v>
      </c>
      <c r="Z364" s="9">
        <f t="shared" si="30"/>
        <v>0.84544024390243866</v>
      </c>
    </row>
    <row r="365" spans="1:26" x14ac:dyDescent="0.2">
      <c r="A365" s="2" t="s">
        <v>526</v>
      </c>
      <c r="B365" s="2" t="s">
        <v>35</v>
      </c>
      <c r="C365" s="2">
        <v>48</v>
      </c>
      <c r="D365" s="2">
        <v>21</v>
      </c>
      <c r="E365" s="2">
        <v>5.7</v>
      </c>
      <c r="F365" s="2">
        <v>0.41199999999999998</v>
      </c>
      <c r="G365" s="2">
        <v>0.25</v>
      </c>
      <c r="H365" s="2">
        <v>0.66700000000000004</v>
      </c>
      <c r="I365" s="2">
        <v>1</v>
      </c>
      <c r="J365" s="2">
        <v>0.6</v>
      </c>
      <c r="K365" s="2">
        <v>0.1</v>
      </c>
      <c r="L365" s="2">
        <v>0</v>
      </c>
      <c r="M365" s="2">
        <v>0.2</v>
      </c>
      <c r="N365" s="2">
        <v>0.6</v>
      </c>
      <c r="O365" s="2">
        <v>0.9</v>
      </c>
      <c r="P365" s="2">
        <v>0.49099999999999999</v>
      </c>
      <c r="Q365" s="2">
        <v>8.8000000000000007</v>
      </c>
      <c r="R365" s="2">
        <v>0.2</v>
      </c>
      <c r="S365" s="2">
        <v>-3</v>
      </c>
      <c r="T365" s="2">
        <v>0</v>
      </c>
      <c r="U365" s="5">
        <v>-5</v>
      </c>
      <c r="V365" s="51">
        <f t="shared" si="26"/>
        <v>0.12845853658536588</v>
      </c>
      <c r="W365" s="51">
        <f t="shared" si="27"/>
        <v>-0.91999999999999993</v>
      </c>
      <c r="X365" s="51">
        <f t="shared" si="28"/>
        <v>-0.1181818536585366</v>
      </c>
      <c r="Y365" s="49">
        <f t="shared" si="29"/>
        <v>1.7151959999999997</v>
      </c>
      <c r="Z365" s="9">
        <f t="shared" si="30"/>
        <v>0.79850707317073155</v>
      </c>
    </row>
    <row r="366" spans="1:26" x14ac:dyDescent="0.2">
      <c r="A366" s="2" t="s">
        <v>381</v>
      </c>
      <c r="B366" s="2" t="s">
        <v>25</v>
      </c>
      <c r="C366" s="2">
        <v>48</v>
      </c>
      <c r="D366" s="2">
        <v>10</v>
      </c>
      <c r="E366" s="2">
        <v>31.1</v>
      </c>
      <c r="F366" s="2">
        <v>0.35399999999999998</v>
      </c>
      <c r="G366" s="2">
        <v>0.34</v>
      </c>
      <c r="H366" s="2">
        <v>0.84399999999999997</v>
      </c>
      <c r="I366" s="2">
        <v>3.2</v>
      </c>
      <c r="J366" s="2">
        <v>4.3</v>
      </c>
      <c r="K366" s="2">
        <v>0.5</v>
      </c>
      <c r="L366" s="2">
        <v>0.1</v>
      </c>
      <c r="M366" s="2">
        <v>3.4</v>
      </c>
      <c r="N366" s="2">
        <v>1.5</v>
      </c>
      <c r="O366" s="2">
        <v>15.9</v>
      </c>
      <c r="P366" s="2">
        <v>0.44600000000000001</v>
      </c>
      <c r="Q366" s="2">
        <v>31.5</v>
      </c>
      <c r="R366" s="2">
        <v>-0.2</v>
      </c>
      <c r="S366" s="2">
        <v>-5.0999999999999996</v>
      </c>
      <c r="T366" s="2">
        <v>-0.2</v>
      </c>
      <c r="U366" s="5">
        <v>-17</v>
      </c>
      <c r="V366" s="51">
        <f t="shared" si="26"/>
        <v>1.1946951219512196</v>
      </c>
      <c r="W366" s="51">
        <f t="shared" si="27"/>
        <v>-3.5600000000000005</v>
      </c>
      <c r="X366" s="51">
        <f t="shared" si="28"/>
        <v>-4.2531146341463426</v>
      </c>
      <c r="Y366" s="49">
        <f t="shared" si="29"/>
        <v>5.7125599999999999</v>
      </c>
      <c r="Z366" s="9">
        <f t="shared" si="30"/>
        <v>0.72972268292682863</v>
      </c>
    </row>
    <row r="367" spans="1:26" x14ac:dyDescent="0.2">
      <c r="A367" s="2" t="s">
        <v>367</v>
      </c>
      <c r="B367" s="2" t="s">
        <v>42</v>
      </c>
      <c r="C367" s="2">
        <v>44</v>
      </c>
      <c r="D367" s="2">
        <v>37</v>
      </c>
      <c r="E367" s="2">
        <v>8.6</v>
      </c>
      <c r="F367" s="2">
        <v>0.36299999999999999</v>
      </c>
      <c r="G367" s="2">
        <v>0.19</v>
      </c>
      <c r="H367" s="2">
        <v>0.66700000000000004</v>
      </c>
      <c r="I367" s="2">
        <v>1.5</v>
      </c>
      <c r="J367" s="2">
        <v>0.3</v>
      </c>
      <c r="K367" s="2">
        <v>0.2</v>
      </c>
      <c r="L367" s="2">
        <v>0</v>
      </c>
      <c r="M367" s="2">
        <v>0.4</v>
      </c>
      <c r="N367" s="2">
        <v>0.7</v>
      </c>
      <c r="O367" s="2">
        <v>2.1</v>
      </c>
      <c r="P367" s="2">
        <v>0.40500000000000003</v>
      </c>
      <c r="Q367" s="2">
        <v>15.6</v>
      </c>
      <c r="R367" s="2">
        <v>0</v>
      </c>
      <c r="S367" s="2">
        <v>-6.8</v>
      </c>
      <c r="T367" s="2">
        <v>-0.4</v>
      </c>
      <c r="U367" s="5">
        <v>-21</v>
      </c>
      <c r="V367" s="51">
        <f t="shared" si="26"/>
        <v>0.55490975609756088</v>
      </c>
      <c r="W367" s="51">
        <f t="shared" si="27"/>
        <v>-4.3600000000000003</v>
      </c>
      <c r="X367" s="51">
        <f t="shared" si="28"/>
        <v>-2.4194065365853654</v>
      </c>
      <c r="Y367" s="49">
        <f t="shared" si="29"/>
        <v>3.8487400000000003</v>
      </c>
      <c r="Z367" s="9">
        <f t="shared" si="30"/>
        <v>0.71466673170731743</v>
      </c>
    </row>
    <row r="368" spans="1:26" x14ac:dyDescent="0.2">
      <c r="A368" s="2" t="s">
        <v>466</v>
      </c>
      <c r="B368" s="2" t="s">
        <v>35</v>
      </c>
      <c r="C368" s="2">
        <v>48</v>
      </c>
      <c r="D368" s="2">
        <v>14</v>
      </c>
      <c r="E368" s="2">
        <v>10.4</v>
      </c>
      <c r="F368" s="2">
        <v>0.313</v>
      </c>
      <c r="G368" s="2">
        <v>0.29399999999999998</v>
      </c>
      <c r="H368" s="2">
        <v>0.88900000000000001</v>
      </c>
      <c r="I368" s="2">
        <v>1.6</v>
      </c>
      <c r="J368" s="2">
        <v>0.7</v>
      </c>
      <c r="K368" s="2">
        <v>0.6</v>
      </c>
      <c r="L368" s="2">
        <v>0</v>
      </c>
      <c r="M368" s="2">
        <v>0.7</v>
      </c>
      <c r="N368" s="2">
        <v>0.8</v>
      </c>
      <c r="O368" s="2">
        <v>3.1</v>
      </c>
      <c r="P368" s="2">
        <v>0.41399999999999998</v>
      </c>
      <c r="Q368" s="2">
        <v>19.3</v>
      </c>
      <c r="R368" s="2">
        <v>0</v>
      </c>
      <c r="S368" s="2">
        <v>-4.5</v>
      </c>
      <c r="T368" s="2">
        <v>-0.1</v>
      </c>
      <c r="U368" s="5">
        <v>-19</v>
      </c>
      <c r="V368" s="51">
        <f t="shared" si="26"/>
        <v>0.34269268292682925</v>
      </c>
      <c r="W368" s="51">
        <f t="shared" si="27"/>
        <v>-3.8400000000000003</v>
      </c>
      <c r="X368" s="51">
        <f t="shared" si="28"/>
        <v>-1.3159399024390244</v>
      </c>
      <c r="Y368" s="49">
        <f t="shared" si="29"/>
        <v>2.5499039999999993</v>
      </c>
      <c r="Z368" s="9">
        <f t="shared" si="30"/>
        <v>0.61698204878048746</v>
      </c>
    </row>
    <row r="369" spans="1:26" x14ac:dyDescent="0.2">
      <c r="A369" s="2" t="s">
        <v>776</v>
      </c>
      <c r="B369" s="2" t="s">
        <v>19</v>
      </c>
      <c r="C369" s="2">
        <v>48</v>
      </c>
      <c r="D369" s="2">
        <v>14</v>
      </c>
      <c r="E369" s="2">
        <v>6.8</v>
      </c>
      <c r="F369" s="2">
        <v>0.5</v>
      </c>
      <c r="G369" s="3"/>
      <c r="H369" s="2">
        <v>0.54500000000000004</v>
      </c>
      <c r="I369" s="2">
        <v>1.8</v>
      </c>
      <c r="J369" s="2">
        <v>0.1</v>
      </c>
      <c r="K369" s="2">
        <v>0.2</v>
      </c>
      <c r="L369" s="2">
        <v>0.1</v>
      </c>
      <c r="M369" s="2">
        <v>0.4</v>
      </c>
      <c r="N369" s="2">
        <v>1.1000000000000001</v>
      </c>
      <c r="O369" s="2">
        <v>1.4</v>
      </c>
      <c r="P369" s="2">
        <v>0.53100000000000003</v>
      </c>
      <c r="Q369" s="2">
        <v>11</v>
      </c>
      <c r="R369" s="2">
        <v>0.1</v>
      </c>
      <c r="S369" s="2">
        <v>-5.3</v>
      </c>
      <c r="T369" s="2">
        <v>-0.1</v>
      </c>
      <c r="U369" s="5">
        <v>-7</v>
      </c>
      <c r="V369" s="51">
        <f t="shared" si="26"/>
        <v>0.12770731707317073</v>
      </c>
      <c r="W369" s="51">
        <f t="shared" si="27"/>
        <v>-1.4000000000000001</v>
      </c>
      <c r="X369" s="51">
        <f t="shared" si="28"/>
        <v>-0.17879024390243906</v>
      </c>
      <c r="Y369" s="49">
        <f t="shared" si="29"/>
        <v>1.373904</v>
      </c>
      <c r="Z369" s="9">
        <f t="shared" si="30"/>
        <v>0.59755687804878044</v>
      </c>
    </row>
    <row r="370" spans="1:26" x14ac:dyDescent="0.2">
      <c r="A370" s="2" t="s">
        <v>803</v>
      </c>
      <c r="B370" s="2" t="s">
        <v>41</v>
      </c>
      <c r="C370" s="2">
        <v>25</v>
      </c>
      <c r="D370" s="2">
        <v>6</v>
      </c>
      <c r="E370" s="2">
        <v>9.1999999999999993</v>
      </c>
      <c r="F370" s="2">
        <v>0.5</v>
      </c>
      <c r="G370" s="2">
        <v>0.5</v>
      </c>
      <c r="H370" s="2">
        <v>1</v>
      </c>
      <c r="I370" s="2">
        <v>0.5</v>
      </c>
      <c r="J370" s="2">
        <v>0.5</v>
      </c>
      <c r="K370" s="2">
        <v>0.2</v>
      </c>
      <c r="L370" s="2">
        <v>0</v>
      </c>
      <c r="M370" s="2">
        <v>0.2</v>
      </c>
      <c r="N370" s="2">
        <v>0.3</v>
      </c>
      <c r="O370" s="2">
        <v>2</v>
      </c>
      <c r="P370" s="2">
        <v>0.82</v>
      </c>
      <c r="Q370" s="2">
        <v>6.7</v>
      </c>
      <c r="R370" s="2">
        <v>0.1</v>
      </c>
      <c r="S370" s="2">
        <v>-2.1</v>
      </c>
      <c r="T370" s="2">
        <v>0</v>
      </c>
      <c r="U370" s="5">
        <v>40</v>
      </c>
      <c r="V370" s="51">
        <f t="shared" si="26"/>
        <v>2.3490853658536582E-2</v>
      </c>
      <c r="W370" s="51">
        <f t="shared" si="27"/>
        <v>8.0399999999999991</v>
      </c>
      <c r="X370" s="51">
        <f t="shared" si="28"/>
        <v>0.18886646341463409</v>
      </c>
      <c r="Y370" s="49">
        <f t="shared" si="29"/>
        <v>0.74159999999999993</v>
      </c>
      <c r="Z370" s="9">
        <f t="shared" si="30"/>
        <v>0.46523323170731701</v>
      </c>
    </row>
    <row r="371" spans="1:26" x14ac:dyDescent="0.2">
      <c r="A371" s="2" t="s">
        <v>823</v>
      </c>
      <c r="B371" s="2" t="s">
        <v>36</v>
      </c>
      <c r="C371" s="2">
        <v>23</v>
      </c>
      <c r="D371" s="2">
        <v>11</v>
      </c>
      <c r="E371" s="2">
        <v>7.7</v>
      </c>
      <c r="F371" s="2">
        <v>0.35299999999999998</v>
      </c>
      <c r="G371" s="3"/>
      <c r="H371" s="2">
        <v>0.5</v>
      </c>
      <c r="I371" s="2">
        <v>1.5</v>
      </c>
      <c r="J371" s="2">
        <v>0.2</v>
      </c>
      <c r="K371" s="2">
        <v>0.2</v>
      </c>
      <c r="L371" s="2">
        <v>0.2</v>
      </c>
      <c r="M371" s="2">
        <v>0.2</v>
      </c>
      <c r="N371" s="2">
        <v>1.1000000000000001</v>
      </c>
      <c r="O371" s="2">
        <v>1.3</v>
      </c>
      <c r="P371" s="2">
        <v>0.373</v>
      </c>
      <c r="Q371" s="2">
        <v>11.1</v>
      </c>
      <c r="R371" s="2">
        <v>0</v>
      </c>
      <c r="S371" s="2">
        <v>-5.5</v>
      </c>
      <c r="T371" s="2">
        <v>-0.1</v>
      </c>
      <c r="U371" s="5">
        <v>-17</v>
      </c>
      <c r="V371" s="51">
        <f t="shared" si="26"/>
        <v>5.4938795731707311E-2</v>
      </c>
      <c r="W371" s="51">
        <f t="shared" si="27"/>
        <v>-3.4400000000000004</v>
      </c>
      <c r="X371" s="51">
        <f t="shared" si="28"/>
        <v>-0.18898945731707317</v>
      </c>
      <c r="Y371" s="49">
        <f t="shared" si="29"/>
        <v>1.0933559999999998</v>
      </c>
      <c r="Z371" s="9">
        <f t="shared" si="30"/>
        <v>0.4521832713414633</v>
      </c>
    </row>
    <row r="372" spans="1:26" x14ac:dyDescent="0.2">
      <c r="A372" s="2" t="s">
        <v>798</v>
      </c>
      <c r="B372" s="2" t="s">
        <v>41</v>
      </c>
      <c r="C372" s="2">
        <v>25</v>
      </c>
      <c r="D372" s="2">
        <v>14</v>
      </c>
      <c r="E372" s="2">
        <v>9.4</v>
      </c>
      <c r="F372" s="2">
        <v>0.26700000000000002</v>
      </c>
      <c r="G372" s="2">
        <v>0.222</v>
      </c>
      <c r="H372" s="3"/>
      <c r="I372" s="2">
        <v>1.2</v>
      </c>
      <c r="J372" s="2">
        <v>0.2</v>
      </c>
      <c r="K372" s="2">
        <v>0.4</v>
      </c>
      <c r="L372" s="2">
        <v>0</v>
      </c>
      <c r="M372" s="2">
        <v>0.2</v>
      </c>
      <c r="N372" s="2">
        <v>0.9</v>
      </c>
      <c r="O372" s="2">
        <v>1.6</v>
      </c>
      <c r="P372" s="2">
        <v>0.36699999999999999</v>
      </c>
      <c r="Q372" s="2">
        <v>11.1</v>
      </c>
      <c r="R372" s="2">
        <v>0</v>
      </c>
      <c r="S372" s="2">
        <v>-4.4000000000000004</v>
      </c>
      <c r="T372" s="2">
        <v>-0.1</v>
      </c>
      <c r="U372" s="5">
        <v>-26</v>
      </c>
      <c r="V372" s="51">
        <f t="shared" si="26"/>
        <v>9.2782012195121943E-2</v>
      </c>
      <c r="W372" s="51">
        <f t="shared" si="27"/>
        <v>-5.24</v>
      </c>
      <c r="X372" s="51">
        <f t="shared" si="28"/>
        <v>-0.48617774390243901</v>
      </c>
      <c r="Y372" s="49">
        <f t="shared" si="29"/>
        <v>1.359232</v>
      </c>
      <c r="Z372" s="9">
        <f t="shared" si="30"/>
        <v>0.43652712804878047</v>
      </c>
    </row>
    <row r="373" spans="1:26" x14ac:dyDescent="0.2">
      <c r="A373" s="2" t="s">
        <v>133</v>
      </c>
      <c r="B373" s="2" t="s">
        <v>34</v>
      </c>
      <c r="C373" s="2">
        <v>54</v>
      </c>
      <c r="D373" s="2">
        <v>7</v>
      </c>
      <c r="E373" s="2">
        <v>4.9000000000000004</v>
      </c>
      <c r="F373" s="2">
        <v>0.42899999999999999</v>
      </c>
      <c r="G373" s="2">
        <v>0.36399999999999999</v>
      </c>
      <c r="H373" s="3"/>
      <c r="I373" s="2">
        <v>0.7</v>
      </c>
      <c r="J373" s="2">
        <v>0</v>
      </c>
      <c r="K373" s="2">
        <v>0.3</v>
      </c>
      <c r="L373" s="2">
        <v>0</v>
      </c>
      <c r="M373" s="2">
        <v>0.1</v>
      </c>
      <c r="N373" s="2">
        <v>0.4</v>
      </c>
      <c r="O373" s="2">
        <v>2.2999999999999998</v>
      </c>
      <c r="P373" s="2">
        <v>0.57099999999999995</v>
      </c>
      <c r="Q373" s="2">
        <v>19.3</v>
      </c>
      <c r="R373" s="2">
        <v>0.1</v>
      </c>
      <c r="S373" s="2">
        <v>-3.6</v>
      </c>
      <c r="T373" s="2">
        <v>0</v>
      </c>
      <c r="U373" s="5">
        <v>6</v>
      </c>
      <c r="V373" s="51">
        <f t="shared" si="26"/>
        <v>9.0821798780487836E-2</v>
      </c>
      <c r="W373" s="51">
        <f t="shared" si="27"/>
        <v>1.2400000000000002</v>
      </c>
      <c r="X373" s="51">
        <f t="shared" si="28"/>
        <v>0.11261903048780493</v>
      </c>
      <c r="Y373" s="49">
        <f t="shared" si="29"/>
        <v>0.71492399999999989</v>
      </c>
      <c r="Z373" s="9">
        <f t="shared" si="30"/>
        <v>0.41377151524390243</v>
      </c>
    </row>
    <row r="374" spans="1:26" x14ac:dyDescent="0.2">
      <c r="A374" s="2" t="s">
        <v>777</v>
      </c>
      <c r="B374" s="2" t="s">
        <v>42</v>
      </c>
      <c r="C374" s="2">
        <v>44</v>
      </c>
      <c r="D374" s="2">
        <v>11</v>
      </c>
      <c r="E374" s="2">
        <v>9.9</v>
      </c>
      <c r="F374" s="2">
        <v>0.29699999999999999</v>
      </c>
      <c r="G374" s="2">
        <v>0.29399999999999998</v>
      </c>
      <c r="H374" s="2">
        <v>0.71399999999999997</v>
      </c>
      <c r="I374" s="2">
        <v>1.8</v>
      </c>
      <c r="J374" s="2">
        <v>0.6</v>
      </c>
      <c r="K374" s="2">
        <v>0.5</v>
      </c>
      <c r="L374" s="2">
        <v>0.1</v>
      </c>
      <c r="M374" s="2">
        <v>0.8</v>
      </c>
      <c r="N374" s="2">
        <v>0.6</v>
      </c>
      <c r="O374" s="2">
        <v>2.9</v>
      </c>
      <c r="P374" s="2">
        <v>0.39900000000000002</v>
      </c>
      <c r="Q374" s="2">
        <v>20.3</v>
      </c>
      <c r="R374" s="2">
        <v>-0.1</v>
      </c>
      <c r="S374" s="2">
        <v>-5.8</v>
      </c>
      <c r="T374" s="2">
        <v>-0.1</v>
      </c>
      <c r="U374" s="5">
        <v>-24</v>
      </c>
      <c r="V374" s="51">
        <f t="shared" si="26"/>
        <v>0.24712774390243908</v>
      </c>
      <c r="W374" s="51">
        <f t="shared" si="27"/>
        <v>-4.8800000000000008</v>
      </c>
      <c r="X374" s="51">
        <f t="shared" si="28"/>
        <v>-1.205983390243903</v>
      </c>
      <c r="Y374" s="49">
        <f t="shared" si="29"/>
        <v>2.0315240000000001</v>
      </c>
      <c r="Z374" s="9">
        <f t="shared" si="30"/>
        <v>0.41277030487804856</v>
      </c>
    </row>
    <row r="375" spans="1:26" x14ac:dyDescent="0.2">
      <c r="A375" s="2" t="s">
        <v>774</v>
      </c>
      <c r="B375" s="2" t="s">
        <v>40</v>
      </c>
      <c r="C375" s="2">
        <v>40</v>
      </c>
      <c r="D375" s="2">
        <v>28</v>
      </c>
      <c r="E375" s="2">
        <v>3.5</v>
      </c>
      <c r="F375" s="2">
        <v>0.41299999999999998</v>
      </c>
      <c r="G375" s="2">
        <v>0.27300000000000002</v>
      </c>
      <c r="H375" s="2">
        <v>0</v>
      </c>
      <c r="I375" s="2">
        <v>0.4</v>
      </c>
      <c r="J375" s="2">
        <v>0.5</v>
      </c>
      <c r="K375" s="2">
        <v>0</v>
      </c>
      <c r="L375" s="2">
        <v>0</v>
      </c>
      <c r="M375" s="2">
        <v>0.3</v>
      </c>
      <c r="N375" s="2">
        <v>0.2</v>
      </c>
      <c r="O375" s="2">
        <v>1.6</v>
      </c>
      <c r="P375" s="2">
        <v>0.46899999999999997</v>
      </c>
      <c r="Q375" s="2">
        <v>23.2</v>
      </c>
      <c r="R375" s="2">
        <v>0</v>
      </c>
      <c r="S375" s="2">
        <v>-6</v>
      </c>
      <c r="T375" s="2">
        <v>-0.1</v>
      </c>
      <c r="U375" s="5">
        <v>-18</v>
      </c>
      <c r="V375" s="51">
        <f t="shared" si="26"/>
        <v>0.23105691056910574</v>
      </c>
      <c r="W375" s="51">
        <f t="shared" si="27"/>
        <v>-3.64</v>
      </c>
      <c r="X375" s="51">
        <f t="shared" si="28"/>
        <v>-0.84104715447154488</v>
      </c>
      <c r="Y375" s="49">
        <f t="shared" si="29"/>
        <v>1.658048</v>
      </c>
      <c r="Z375" s="9">
        <f t="shared" si="30"/>
        <v>0.40850042276422754</v>
      </c>
    </row>
    <row r="376" spans="1:26" x14ac:dyDescent="0.2">
      <c r="A376" s="2" t="s">
        <v>309</v>
      </c>
      <c r="B376" s="2" t="s">
        <v>23</v>
      </c>
      <c r="C376" s="2">
        <v>36</v>
      </c>
      <c r="D376" s="2">
        <v>5</v>
      </c>
      <c r="E376" s="2">
        <v>15.8</v>
      </c>
      <c r="F376" s="2">
        <v>0.44700000000000001</v>
      </c>
      <c r="G376" s="3"/>
      <c r="H376" s="2">
        <v>1</v>
      </c>
      <c r="I376" s="2">
        <v>3.4</v>
      </c>
      <c r="J376" s="2">
        <v>0.4</v>
      </c>
      <c r="K376" s="2">
        <v>0.2</v>
      </c>
      <c r="L376" s="2">
        <v>1.4</v>
      </c>
      <c r="M376" s="2">
        <v>1.6</v>
      </c>
      <c r="N376" s="2">
        <v>3.2</v>
      </c>
      <c r="O376" s="2">
        <v>7</v>
      </c>
      <c r="P376" s="2">
        <v>0.45500000000000002</v>
      </c>
      <c r="Q376" s="2">
        <v>25</v>
      </c>
      <c r="R376" s="2">
        <v>-0.1</v>
      </c>
      <c r="S376" s="2">
        <v>-5.9</v>
      </c>
      <c r="T376" s="2">
        <v>-0.1</v>
      </c>
      <c r="U376" s="5">
        <v>-21</v>
      </c>
      <c r="V376" s="51">
        <f t="shared" si="26"/>
        <v>0.18064024390243902</v>
      </c>
      <c r="W376" s="51">
        <f t="shared" si="27"/>
        <v>-4.28</v>
      </c>
      <c r="X376" s="51">
        <f t="shared" si="28"/>
        <v>-0.77314024390243907</v>
      </c>
      <c r="Y376" s="49">
        <f t="shared" si="29"/>
        <v>1.5729999999999997</v>
      </c>
      <c r="Z376" s="9">
        <f t="shared" si="30"/>
        <v>0.39992987804878033</v>
      </c>
    </row>
    <row r="377" spans="1:26" x14ac:dyDescent="0.2">
      <c r="A377" s="2" t="s">
        <v>134</v>
      </c>
      <c r="B377" s="2" t="s">
        <v>29</v>
      </c>
      <c r="C377" s="2">
        <v>54</v>
      </c>
      <c r="D377" s="2">
        <v>15</v>
      </c>
      <c r="E377" s="2">
        <v>6.7</v>
      </c>
      <c r="F377" s="2">
        <v>0.36399999999999999</v>
      </c>
      <c r="G377" s="2">
        <v>0.42899999999999999</v>
      </c>
      <c r="H377" s="2">
        <v>0.75</v>
      </c>
      <c r="I377" s="2">
        <v>0.6</v>
      </c>
      <c r="J377" s="2">
        <v>0.4</v>
      </c>
      <c r="K377" s="2">
        <v>0.1</v>
      </c>
      <c r="L377" s="2">
        <v>0.1</v>
      </c>
      <c r="M377" s="2">
        <v>0.2</v>
      </c>
      <c r="N377" s="2">
        <v>0.7</v>
      </c>
      <c r="O377" s="2">
        <v>2.2000000000000002</v>
      </c>
      <c r="P377" s="2">
        <v>0.47499999999999998</v>
      </c>
      <c r="Q377" s="2">
        <v>16.5</v>
      </c>
      <c r="R377" s="2">
        <v>0.1</v>
      </c>
      <c r="S377" s="2">
        <v>-4.7</v>
      </c>
      <c r="T377" s="2">
        <v>-0.1</v>
      </c>
      <c r="U377" s="5">
        <v>-10</v>
      </c>
      <c r="V377" s="51">
        <f t="shared" si="26"/>
        <v>0.22750381097560973</v>
      </c>
      <c r="W377" s="51">
        <f t="shared" si="27"/>
        <v>-2</v>
      </c>
      <c r="X377" s="51">
        <f t="shared" si="28"/>
        <v>-0.45500762195121947</v>
      </c>
      <c r="Y377" s="49">
        <f t="shared" si="29"/>
        <v>1.2390000000000001</v>
      </c>
      <c r="Z377" s="9">
        <f t="shared" si="30"/>
        <v>0.39199618902439032</v>
      </c>
    </row>
    <row r="378" spans="1:26" x14ac:dyDescent="0.2">
      <c r="A378" s="2" t="s">
        <v>824</v>
      </c>
      <c r="B378" s="2" t="s">
        <v>19</v>
      </c>
      <c r="C378" s="2">
        <v>48</v>
      </c>
      <c r="D378" s="2">
        <v>20</v>
      </c>
      <c r="E378" s="2">
        <v>3</v>
      </c>
      <c r="F378" s="2">
        <v>0.53300000000000003</v>
      </c>
      <c r="G378" s="3"/>
      <c r="H378" s="2">
        <v>0.5</v>
      </c>
      <c r="I378" s="2">
        <v>0.9</v>
      </c>
      <c r="J378" s="2">
        <v>0.1</v>
      </c>
      <c r="K378" s="2">
        <v>0</v>
      </c>
      <c r="L378" s="2">
        <v>0.1</v>
      </c>
      <c r="M378" s="2">
        <v>0.3</v>
      </c>
      <c r="N378" s="2">
        <v>0.4</v>
      </c>
      <c r="O378" s="2">
        <v>1</v>
      </c>
      <c r="P378" s="2">
        <v>0.54</v>
      </c>
      <c r="Q378" s="2">
        <v>18.3</v>
      </c>
      <c r="R378" s="2">
        <v>0</v>
      </c>
      <c r="S378" s="2">
        <v>-7.2</v>
      </c>
      <c r="T378" s="2">
        <v>-0.1</v>
      </c>
      <c r="U378" s="5">
        <v>-12</v>
      </c>
      <c r="V378" s="51">
        <f t="shared" si="26"/>
        <v>0.13390243902439025</v>
      </c>
      <c r="W378" s="51">
        <f t="shared" si="27"/>
        <v>-2.4400000000000004</v>
      </c>
      <c r="X378" s="51">
        <f t="shared" si="28"/>
        <v>-0.32672195121951225</v>
      </c>
      <c r="Y378" s="49">
        <f t="shared" si="29"/>
        <v>1.0960000000000001</v>
      </c>
      <c r="Z378" s="9">
        <f t="shared" si="30"/>
        <v>0.38463902439024389</v>
      </c>
    </row>
    <row r="379" spans="1:26" x14ac:dyDescent="0.2">
      <c r="A379" s="2" t="s">
        <v>847</v>
      </c>
      <c r="B379" s="2" t="s">
        <v>26</v>
      </c>
      <c r="C379" s="2">
        <v>25</v>
      </c>
      <c r="D379" s="2">
        <v>8</v>
      </c>
      <c r="E379" s="2">
        <v>13.8</v>
      </c>
      <c r="F379" s="2">
        <v>0.2</v>
      </c>
      <c r="G379" s="2">
        <v>6.7000000000000004E-2</v>
      </c>
      <c r="H379" s="3"/>
      <c r="I379" s="2">
        <v>1.4</v>
      </c>
      <c r="J379" s="2">
        <v>2.9</v>
      </c>
      <c r="K379" s="2">
        <v>0.3</v>
      </c>
      <c r="L379" s="2">
        <v>0</v>
      </c>
      <c r="M379" s="2">
        <v>1.1000000000000001</v>
      </c>
      <c r="N379" s="2">
        <v>1.3</v>
      </c>
      <c r="O379" s="2">
        <v>1.1000000000000001</v>
      </c>
      <c r="P379" s="2">
        <v>0.22500000000000001</v>
      </c>
      <c r="Q379" s="2">
        <v>12.1</v>
      </c>
      <c r="R379" s="2">
        <v>-0.3</v>
      </c>
      <c r="S379" s="2">
        <v>-9.6999999999999993</v>
      </c>
      <c r="T379" s="2">
        <v>-0.2</v>
      </c>
      <c r="U379" s="5">
        <v>-46</v>
      </c>
      <c r="V379" s="51">
        <f t="shared" si="26"/>
        <v>8.4847560975609762E-2</v>
      </c>
      <c r="W379" s="51">
        <f t="shared" si="27"/>
        <v>-9.4</v>
      </c>
      <c r="X379" s="51">
        <f t="shared" si="28"/>
        <v>-0.79756707317073183</v>
      </c>
      <c r="Y379" s="49">
        <f t="shared" si="29"/>
        <v>1.5287999999999997</v>
      </c>
      <c r="Z379" s="9">
        <f t="shared" si="30"/>
        <v>0.36561646341463394</v>
      </c>
    </row>
    <row r="380" spans="1:26" x14ac:dyDescent="0.2">
      <c r="A380" s="2" t="s">
        <v>831</v>
      </c>
      <c r="B380" s="2" t="s">
        <v>38</v>
      </c>
      <c r="C380" s="2">
        <v>28</v>
      </c>
      <c r="D380" s="2">
        <v>14</v>
      </c>
      <c r="E380" s="2">
        <v>5.3</v>
      </c>
      <c r="F380" s="2">
        <v>0.33300000000000002</v>
      </c>
      <c r="G380" s="3"/>
      <c r="H380" s="2">
        <v>0</v>
      </c>
      <c r="I380" s="2">
        <v>1.3</v>
      </c>
      <c r="J380" s="2">
        <v>0.2</v>
      </c>
      <c r="K380" s="2">
        <v>0</v>
      </c>
      <c r="L380" s="2">
        <v>0.3</v>
      </c>
      <c r="M380" s="2">
        <v>0.2</v>
      </c>
      <c r="N380" s="2">
        <v>1.1000000000000001</v>
      </c>
      <c r="O380" s="2">
        <v>0.4</v>
      </c>
      <c r="P380" s="2">
        <v>0.318</v>
      </c>
      <c r="Q380" s="2">
        <v>7.4</v>
      </c>
      <c r="R380" s="2">
        <v>0</v>
      </c>
      <c r="S380" s="2">
        <v>-4.5999999999999996</v>
      </c>
      <c r="T380" s="2">
        <v>0</v>
      </c>
      <c r="U380" s="5">
        <v>-30</v>
      </c>
      <c r="V380" s="51">
        <f t="shared" si="26"/>
        <v>3.9060569105691063E-2</v>
      </c>
      <c r="W380" s="51">
        <f t="shared" si="27"/>
        <v>-6</v>
      </c>
      <c r="X380" s="51">
        <f t="shared" si="28"/>
        <v>-0.23436341463414639</v>
      </c>
      <c r="Y380" s="49">
        <f t="shared" si="29"/>
        <v>0.88883199999999984</v>
      </c>
      <c r="Z380" s="9">
        <f t="shared" si="30"/>
        <v>0.3272342926829267</v>
      </c>
    </row>
    <row r="381" spans="1:26" x14ac:dyDescent="0.2">
      <c r="A381" s="2" t="s">
        <v>806</v>
      </c>
      <c r="B381" s="2" t="s">
        <v>27</v>
      </c>
      <c r="C381" s="2">
        <v>44</v>
      </c>
      <c r="D381" s="2">
        <v>22</v>
      </c>
      <c r="E381" s="2">
        <v>7.8</v>
      </c>
      <c r="F381" s="2">
        <v>0.45800000000000002</v>
      </c>
      <c r="G381" s="2">
        <v>0</v>
      </c>
      <c r="H381" s="2">
        <v>0.75</v>
      </c>
      <c r="I381" s="2">
        <v>0.9</v>
      </c>
      <c r="J381" s="2">
        <v>0.2</v>
      </c>
      <c r="K381" s="2">
        <v>0.4</v>
      </c>
      <c r="L381" s="2">
        <v>0</v>
      </c>
      <c r="M381" s="2">
        <v>0.3</v>
      </c>
      <c r="N381" s="2">
        <v>1.4</v>
      </c>
      <c r="O381" s="2">
        <v>1.1000000000000001</v>
      </c>
      <c r="P381" s="2">
        <v>0.48499999999999999</v>
      </c>
      <c r="Q381" s="2">
        <v>8.9</v>
      </c>
      <c r="R381" s="2">
        <v>0.1</v>
      </c>
      <c r="S381" s="2">
        <v>-3.6</v>
      </c>
      <c r="T381" s="2">
        <v>-0.1</v>
      </c>
      <c r="U381" s="5">
        <v>-18</v>
      </c>
      <c r="V381" s="51">
        <f t="shared" si="26"/>
        <v>0.17072804878048781</v>
      </c>
      <c r="W381" s="51">
        <f t="shared" si="27"/>
        <v>-3.6</v>
      </c>
      <c r="X381" s="51">
        <f t="shared" si="28"/>
        <v>-0.61462097560975615</v>
      </c>
      <c r="Y381" s="49">
        <f t="shared" si="29"/>
        <v>1.2438800000000003</v>
      </c>
      <c r="Z381" s="9">
        <f t="shared" si="30"/>
        <v>0.31462951219512209</v>
      </c>
    </row>
    <row r="382" spans="1:26" x14ac:dyDescent="0.2">
      <c r="A382" s="2" t="s">
        <v>810</v>
      </c>
      <c r="B382" s="2" t="s">
        <v>22</v>
      </c>
      <c r="C382" s="2">
        <v>33</v>
      </c>
      <c r="D382" s="2">
        <v>7</v>
      </c>
      <c r="E382" s="2">
        <v>5.4</v>
      </c>
      <c r="F382" s="2">
        <v>0.5</v>
      </c>
      <c r="G382" s="2">
        <v>0.4</v>
      </c>
      <c r="H382" s="2">
        <v>0.75</v>
      </c>
      <c r="I382" s="2">
        <v>0.9</v>
      </c>
      <c r="J382" s="2">
        <v>0.6</v>
      </c>
      <c r="K382" s="2">
        <v>0</v>
      </c>
      <c r="L382" s="2">
        <v>0</v>
      </c>
      <c r="M382" s="2">
        <v>0.6</v>
      </c>
      <c r="N382" s="2">
        <v>0.6</v>
      </c>
      <c r="O382" s="2">
        <v>2.7</v>
      </c>
      <c r="P382" s="2">
        <v>0.60299999999999998</v>
      </c>
      <c r="Q382" s="2">
        <v>23.2</v>
      </c>
      <c r="R382" s="2">
        <v>0</v>
      </c>
      <c r="S382" s="2">
        <v>-4.7</v>
      </c>
      <c r="T382" s="2">
        <v>0</v>
      </c>
      <c r="U382" s="5">
        <v>-8</v>
      </c>
      <c r="V382" s="51">
        <f t="shared" si="26"/>
        <v>7.3525609756097565E-2</v>
      </c>
      <c r="W382" s="51">
        <f t="shared" si="27"/>
        <v>-1.6</v>
      </c>
      <c r="X382" s="51">
        <f t="shared" si="28"/>
        <v>-0.11764097560975612</v>
      </c>
      <c r="Y382" s="49">
        <f t="shared" si="29"/>
        <v>0.67426799999999998</v>
      </c>
      <c r="Z382" s="9">
        <f t="shared" si="30"/>
        <v>0.2783135121951219</v>
      </c>
    </row>
    <row r="383" spans="1:26" x14ac:dyDescent="0.2">
      <c r="A383" s="2" t="s">
        <v>249</v>
      </c>
      <c r="B383" s="2" t="s">
        <v>20</v>
      </c>
      <c r="C383" s="2">
        <v>38</v>
      </c>
      <c r="D383" s="2">
        <v>13</v>
      </c>
      <c r="E383" s="2">
        <v>12.2</v>
      </c>
      <c r="F383" s="2">
        <v>0.38100000000000001</v>
      </c>
      <c r="G383" s="2">
        <v>0.222</v>
      </c>
      <c r="H383" s="2">
        <v>1</v>
      </c>
      <c r="I383" s="2">
        <v>1.7</v>
      </c>
      <c r="J383" s="2">
        <v>0.8</v>
      </c>
      <c r="K383" s="2">
        <v>0.1</v>
      </c>
      <c r="L383" s="2">
        <v>0.1</v>
      </c>
      <c r="M383" s="2">
        <v>0.8</v>
      </c>
      <c r="N383" s="2">
        <v>0.8</v>
      </c>
      <c r="O383" s="2">
        <v>3.1</v>
      </c>
      <c r="P383" s="2">
        <v>0.45700000000000002</v>
      </c>
      <c r="Q383" s="2">
        <v>15.8</v>
      </c>
      <c r="R383" s="2">
        <v>-0.1</v>
      </c>
      <c r="S383" s="2">
        <v>-7.5</v>
      </c>
      <c r="T383" s="2">
        <v>-0.2</v>
      </c>
      <c r="U383" s="5">
        <v>-28</v>
      </c>
      <c r="V383" s="51">
        <f t="shared" si="26"/>
        <v>0.24192947154471542</v>
      </c>
      <c r="W383" s="51">
        <f t="shared" si="27"/>
        <v>-5.7200000000000006</v>
      </c>
      <c r="X383" s="51">
        <f t="shared" si="28"/>
        <v>-1.3838365772357724</v>
      </c>
      <c r="Y383" s="49">
        <f t="shared" si="29"/>
        <v>1.9014840000000004</v>
      </c>
      <c r="Z383" s="9">
        <f t="shared" si="30"/>
        <v>0.25882371138211402</v>
      </c>
    </row>
    <row r="384" spans="1:26" x14ac:dyDescent="0.2">
      <c r="A384" s="2" t="s">
        <v>851</v>
      </c>
      <c r="B384" s="2" t="s">
        <v>45</v>
      </c>
      <c r="C384" s="2">
        <v>57</v>
      </c>
      <c r="D384" s="2">
        <v>2</v>
      </c>
      <c r="E384" s="2">
        <v>4.5</v>
      </c>
      <c r="F384" s="2">
        <v>0.5</v>
      </c>
      <c r="G384" s="3"/>
      <c r="H384" s="3"/>
      <c r="I384" s="2">
        <v>1</v>
      </c>
      <c r="J384" s="2">
        <v>1</v>
      </c>
      <c r="K384" s="2">
        <v>1</v>
      </c>
      <c r="L384" s="2">
        <v>0</v>
      </c>
      <c r="M384" s="2">
        <v>0</v>
      </c>
      <c r="N384" s="2">
        <v>2</v>
      </c>
      <c r="O384" s="2">
        <v>1</v>
      </c>
      <c r="P384" s="2">
        <v>0.5</v>
      </c>
      <c r="Q384" s="2">
        <v>9.8000000000000007</v>
      </c>
      <c r="R384" s="2">
        <v>0.1</v>
      </c>
      <c r="S384" s="2">
        <v>11.2</v>
      </c>
      <c r="T384" s="2">
        <v>0</v>
      </c>
      <c r="U384" s="5">
        <v>52</v>
      </c>
      <c r="V384" s="51">
        <f t="shared" si="26"/>
        <v>1.2772865853658536E-2</v>
      </c>
      <c r="W384" s="51">
        <f t="shared" si="27"/>
        <v>10.44</v>
      </c>
      <c r="X384" s="51">
        <f t="shared" si="28"/>
        <v>0.1333487195121951</v>
      </c>
      <c r="Y384" s="49">
        <f t="shared" si="29"/>
        <v>0.33600000000000002</v>
      </c>
      <c r="Z384" s="9">
        <f t="shared" si="30"/>
        <v>0.23467435975609757</v>
      </c>
    </row>
    <row r="385" spans="1:26" x14ac:dyDescent="0.2">
      <c r="A385" s="2" t="s">
        <v>783</v>
      </c>
      <c r="B385" s="2" t="s">
        <v>557</v>
      </c>
      <c r="C385" s="2">
        <v>43</v>
      </c>
      <c r="D385" s="2">
        <v>26</v>
      </c>
      <c r="E385" s="2">
        <v>24.2</v>
      </c>
      <c r="F385" s="2">
        <v>0.376</v>
      </c>
      <c r="G385" s="2">
        <v>0.26900000000000002</v>
      </c>
      <c r="H385" s="2">
        <v>0.55300000000000005</v>
      </c>
      <c r="I385" s="2">
        <v>2.2999999999999998</v>
      </c>
      <c r="J385" s="2">
        <v>0.8</v>
      </c>
      <c r="K385" s="2">
        <v>0.5</v>
      </c>
      <c r="L385" s="2">
        <v>0.2</v>
      </c>
      <c r="M385" s="2">
        <v>1</v>
      </c>
      <c r="N385" s="2">
        <v>2.4</v>
      </c>
      <c r="O385" s="2">
        <v>8</v>
      </c>
      <c r="P385" s="2">
        <v>0.436</v>
      </c>
      <c r="Q385" s="2">
        <v>19.399999999999999</v>
      </c>
      <c r="R385" s="2">
        <v>-0.2</v>
      </c>
      <c r="S385" s="2">
        <v>-5.4</v>
      </c>
      <c r="T385" s="2">
        <v>-0.5</v>
      </c>
      <c r="U385" s="5">
        <v>-21</v>
      </c>
      <c r="V385" s="51">
        <f t="shared" si="26"/>
        <v>1.3335331300813009</v>
      </c>
      <c r="W385" s="51">
        <f t="shared" si="27"/>
        <v>-4.4800000000000004</v>
      </c>
      <c r="X385" s="51">
        <f t="shared" si="28"/>
        <v>-5.9742284227642291</v>
      </c>
      <c r="Y385" s="49">
        <f t="shared" si="29"/>
        <v>6.3939199999999996</v>
      </c>
      <c r="Z385" s="9">
        <f t="shared" si="30"/>
        <v>0.20984578861788528</v>
      </c>
    </row>
    <row r="386" spans="1:26" x14ac:dyDescent="0.2">
      <c r="A386" s="2" t="s">
        <v>744</v>
      </c>
      <c r="B386" s="2" t="s">
        <v>30</v>
      </c>
      <c r="C386" s="2">
        <v>50</v>
      </c>
      <c r="D386" s="2">
        <v>21</v>
      </c>
      <c r="E386" s="2">
        <v>7.7</v>
      </c>
      <c r="F386" s="2">
        <v>0.41</v>
      </c>
      <c r="G386" s="2">
        <v>0.45500000000000002</v>
      </c>
      <c r="H386" s="2">
        <v>1</v>
      </c>
      <c r="I386" s="2">
        <v>1.1000000000000001</v>
      </c>
      <c r="J386" s="2">
        <v>0.3</v>
      </c>
      <c r="K386" s="2">
        <v>0.2</v>
      </c>
      <c r="L386" s="2">
        <v>0.1</v>
      </c>
      <c r="M386" s="2">
        <v>0.5</v>
      </c>
      <c r="N386" s="2">
        <v>1.1000000000000001</v>
      </c>
      <c r="O386" s="2">
        <v>1.9</v>
      </c>
      <c r="P386" s="2">
        <v>0.48899999999999999</v>
      </c>
      <c r="Q386" s="2">
        <v>14.6</v>
      </c>
      <c r="R386" s="2">
        <v>0</v>
      </c>
      <c r="S386" s="2">
        <v>-5.4</v>
      </c>
      <c r="T386" s="2">
        <v>-0.1</v>
      </c>
      <c r="U386" s="5">
        <v>-21</v>
      </c>
      <c r="V386" s="51">
        <f t="shared" si="26"/>
        <v>0.29990091463414636</v>
      </c>
      <c r="W386" s="51">
        <f t="shared" si="27"/>
        <v>-4.24</v>
      </c>
      <c r="X386" s="51">
        <f t="shared" si="28"/>
        <v>-1.2715798780487806</v>
      </c>
      <c r="Y386" s="49">
        <f t="shared" si="29"/>
        <v>1.679244</v>
      </c>
      <c r="Z386" s="9">
        <f t="shared" si="30"/>
        <v>0.20383206097560969</v>
      </c>
    </row>
    <row r="387" spans="1:26" x14ac:dyDescent="0.2">
      <c r="A387" s="2" t="s">
        <v>820</v>
      </c>
      <c r="B387" s="2" t="s">
        <v>24</v>
      </c>
      <c r="C387" s="2">
        <v>62</v>
      </c>
      <c r="D387" s="2">
        <v>5</v>
      </c>
      <c r="E387" s="2">
        <v>10</v>
      </c>
      <c r="F387" s="2">
        <v>0.222</v>
      </c>
      <c r="G387" s="2">
        <v>0</v>
      </c>
      <c r="H387" s="2">
        <v>1</v>
      </c>
      <c r="I387" s="2">
        <v>2.4</v>
      </c>
      <c r="J387" s="2">
        <v>0.6</v>
      </c>
      <c r="K387" s="2">
        <v>0</v>
      </c>
      <c r="L387" s="2">
        <v>0.2</v>
      </c>
      <c r="M387" s="2">
        <v>0.2</v>
      </c>
      <c r="N387" s="2">
        <v>0.6</v>
      </c>
      <c r="O387" s="2">
        <v>1.2</v>
      </c>
      <c r="P387" s="2">
        <v>0.30399999999999999</v>
      </c>
      <c r="Q387" s="2">
        <v>9.8000000000000007</v>
      </c>
      <c r="R387" s="2">
        <v>0</v>
      </c>
      <c r="S387" s="2">
        <v>-5.5</v>
      </c>
      <c r="T387" s="2">
        <v>0</v>
      </c>
      <c r="U387" s="5">
        <v>-25</v>
      </c>
      <c r="V387" s="51">
        <f t="shared" si="26"/>
        <v>7.7184959349593504E-2</v>
      </c>
      <c r="W387" s="51">
        <f t="shared" si="27"/>
        <v>-5</v>
      </c>
      <c r="X387" s="51">
        <f t="shared" si="28"/>
        <v>-0.38592479674796754</v>
      </c>
      <c r="Y387" s="49">
        <f t="shared" si="29"/>
        <v>0.78895999999999988</v>
      </c>
      <c r="Z387" s="9">
        <f t="shared" si="30"/>
        <v>0.20151760162601617</v>
      </c>
    </row>
    <row r="388" spans="1:26" x14ac:dyDescent="0.2">
      <c r="A388" s="2" t="s">
        <v>800</v>
      </c>
      <c r="B388" s="2" t="s">
        <v>26</v>
      </c>
      <c r="C388" s="2">
        <v>25</v>
      </c>
      <c r="D388" s="2">
        <v>6</v>
      </c>
      <c r="E388" s="2">
        <v>7.5</v>
      </c>
      <c r="F388" s="2">
        <v>1</v>
      </c>
      <c r="G388" s="3"/>
      <c r="H388" s="2">
        <v>0.16700000000000001</v>
      </c>
      <c r="I388" s="2">
        <v>2.8</v>
      </c>
      <c r="J388" s="2">
        <v>0</v>
      </c>
      <c r="K388" s="2">
        <v>0</v>
      </c>
      <c r="L388" s="2">
        <v>0</v>
      </c>
      <c r="M388" s="2">
        <v>0.3</v>
      </c>
      <c r="N388" s="2">
        <v>1</v>
      </c>
      <c r="O388" s="2">
        <v>0.5</v>
      </c>
      <c r="P388" s="2">
        <v>0.41199999999999998</v>
      </c>
      <c r="Q388" s="2">
        <v>5.7</v>
      </c>
      <c r="R388" s="2">
        <v>0</v>
      </c>
      <c r="S388" s="2">
        <v>-15</v>
      </c>
      <c r="T388" s="2">
        <v>-0.1</v>
      </c>
      <c r="U388" s="5">
        <v>-47</v>
      </c>
      <c r="V388" s="51">
        <f t="shared" si="26"/>
        <v>1.6291920731707318E-2</v>
      </c>
      <c r="W388" s="51">
        <f t="shared" si="27"/>
        <v>-9.44</v>
      </c>
      <c r="X388" s="51">
        <f t="shared" si="28"/>
        <v>-0.15379573170731706</v>
      </c>
      <c r="Y388" s="49">
        <f t="shared" si="29"/>
        <v>0.54383999999999999</v>
      </c>
      <c r="Z388" s="9">
        <f t="shared" si="30"/>
        <v>0.19502213414634145</v>
      </c>
    </row>
    <row r="389" spans="1:26" x14ac:dyDescent="0.2">
      <c r="A389" s="2" t="s">
        <v>828</v>
      </c>
      <c r="B389" s="2" t="s">
        <v>32</v>
      </c>
      <c r="C389" s="2">
        <v>15</v>
      </c>
      <c r="D389" s="2">
        <v>3</v>
      </c>
      <c r="E389" s="2">
        <v>3.3</v>
      </c>
      <c r="F389" s="2">
        <v>0.6</v>
      </c>
      <c r="G389" s="2">
        <v>0</v>
      </c>
      <c r="H389" s="3"/>
      <c r="I389" s="2">
        <v>0.3</v>
      </c>
      <c r="J389" s="2">
        <v>0.3</v>
      </c>
      <c r="K389" s="2">
        <v>0.3</v>
      </c>
      <c r="L389" s="2">
        <v>0</v>
      </c>
      <c r="M389" s="2">
        <v>0</v>
      </c>
      <c r="N389" s="2">
        <v>0</v>
      </c>
      <c r="O389" s="2">
        <v>2</v>
      </c>
      <c r="P389" s="2">
        <v>0.6</v>
      </c>
      <c r="Q389" s="2">
        <v>22.6</v>
      </c>
      <c r="R389" s="2">
        <v>0.1</v>
      </c>
      <c r="S389" s="2">
        <v>6.5</v>
      </c>
      <c r="T389" s="2">
        <v>0</v>
      </c>
      <c r="U389" s="5">
        <v>23</v>
      </c>
      <c r="V389" s="51">
        <f t="shared" si="26"/>
        <v>8.5266768292682933E-3</v>
      </c>
      <c r="W389" s="51">
        <f t="shared" si="27"/>
        <v>4.6400000000000006</v>
      </c>
      <c r="X389" s="51">
        <f t="shared" si="28"/>
        <v>3.9563780487804887E-2</v>
      </c>
      <c r="Y389" s="49">
        <f t="shared" si="29"/>
        <v>0.34919999999999995</v>
      </c>
      <c r="Z389" s="9">
        <f t="shared" si="30"/>
        <v>0.19438189024390243</v>
      </c>
    </row>
    <row r="390" spans="1:26" x14ac:dyDescent="0.2">
      <c r="A390" s="2" t="s">
        <v>747</v>
      </c>
      <c r="B390" s="2" t="s">
        <v>557</v>
      </c>
      <c r="C390" s="2">
        <v>43</v>
      </c>
      <c r="D390" s="2">
        <v>19</v>
      </c>
      <c r="E390" s="2">
        <v>14.7</v>
      </c>
      <c r="F390" s="2">
        <v>0.34300000000000003</v>
      </c>
      <c r="G390" s="2">
        <v>0.27600000000000002</v>
      </c>
      <c r="H390" s="2">
        <v>0.81</v>
      </c>
      <c r="I390" s="2">
        <v>1.4</v>
      </c>
      <c r="J390" s="2">
        <v>1.1000000000000001</v>
      </c>
      <c r="K390" s="2">
        <v>0.5</v>
      </c>
      <c r="L390" s="2">
        <v>0.1</v>
      </c>
      <c r="M390" s="2">
        <v>1.1000000000000001</v>
      </c>
      <c r="N390" s="2">
        <v>0.9</v>
      </c>
      <c r="O390" s="2">
        <v>5.2</v>
      </c>
      <c r="P390" s="2">
        <v>0.42199999999999999</v>
      </c>
      <c r="Q390" s="2">
        <v>22.9</v>
      </c>
      <c r="R390" s="2">
        <v>-0.3</v>
      </c>
      <c r="S390" s="2">
        <v>-6.8</v>
      </c>
      <c r="T390" s="2">
        <v>-0.3</v>
      </c>
      <c r="U390" s="5">
        <v>-25</v>
      </c>
      <c r="V390" s="51">
        <f t="shared" si="26"/>
        <v>0.69874672256097548</v>
      </c>
      <c r="W390" s="51">
        <f t="shared" si="27"/>
        <v>-5.24</v>
      </c>
      <c r="X390" s="51">
        <f t="shared" si="28"/>
        <v>-3.6614328262195115</v>
      </c>
      <c r="Y390" s="49">
        <f t="shared" si="29"/>
        <v>4.046543999999999</v>
      </c>
      <c r="Z390" s="9">
        <f t="shared" si="30"/>
        <v>0.19255558689024377</v>
      </c>
    </row>
    <row r="391" spans="1:26" x14ac:dyDescent="0.2">
      <c r="A391" s="2" t="s">
        <v>408</v>
      </c>
      <c r="B391" s="2" t="s">
        <v>32</v>
      </c>
      <c r="C391" s="2">
        <v>15</v>
      </c>
      <c r="D391" s="2">
        <v>3</v>
      </c>
      <c r="E391" s="2">
        <v>5</v>
      </c>
      <c r="F391" s="2">
        <v>0.42899999999999999</v>
      </c>
      <c r="G391" s="3"/>
      <c r="H391" s="2">
        <v>1</v>
      </c>
      <c r="I391" s="2">
        <v>1.7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2.2999999999999998</v>
      </c>
      <c r="P391" s="2">
        <v>0.47</v>
      </c>
      <c r="Q391" s="2">
        <v>22.4</v>
      </c>
      <c r="R391" s="2">
        <v>0</v>
      </c>
      <c r="S391" s="2">
        <v>-17.7</v>
      </c>
      <c r="T391" s="2">
        <v>-0.1</v>
      </c>
      <c r="U391" s="5">
        <v>-5</v>
      </c>
      <c r="V391" s="51">
        <f t="shared" si="26"/>
        <v>1.2804878048780485E-2</v>
      </c>
      <c r="W391" s="51">
        <f t="shared" si="27"/>
        <v>-1.04</v>
      </c>
      <c r="X391" s="51">
        <f t="shared" si="28"/>
        <v>-1.3317073170731705E-2</v>
      </c>
      <c r="Y391" s="49">
        <f t="shared" si="29"/>
        <v>0.37451999999999996</v>
      </c>
      <c r="Z391" s="9">
        <f t="shared" si="30"/>
        <v>0.18060146341463412</v>
      </c>
    </row>
    <row r="392" spans="1:26" x14ac:dyDescent="0.2">
      <c r="A392" s="2" t="s">
        <v>846</v>
      </c>
      <c r="B392" s="2" t="s">
        <v>18</v>
      </c>
      <c r="C392" s="2">
        <v>59</v>
      </c>
      <c r="D392" s="2">
        <v>23</v>
      </c>
      <c r="E392" s="2">
        <v>8.3000000000000007</v>
      </c>
      <c r="F392" s="2">
        <v>0.56499999999999995</v>
      </c>
      <c r="G392" s="3"/>
      <c r="H392" s="2">
        <v>0.2</v>
      </c>
      <c r="I392" s="2">
        <v>1.7</v>
      </c>
      <c r="J392" s="2">
        <v>0</v>
      </c>
      <c r="K392" s="2">
        <v>0.2</v>
      </c>
      <c r="L392" s="2">
        <v>0.4</v>
      </c>
      <c r="M392" s="2">
        <v>0.6</v>
      </c>
      <c r="N392" s="2">
        <v>2</v>
      </c>
      <c r="O392" s="2">
        <v>1.2</v>
      </c>
      <c r="P392" s="2">
        <v>0.53600000000000003</v>
      </c>
      <c r="Q392" s="2">
        <v>9</v>
      </c>
      <c r="R392" s="2">
        <v>0</v>
      </c>
      <c r="S392" s="2">
        <v>-5.8</v>
      </c>
      <c r="T392" s="2">
        <v>-0.2</v>
      </c>
      <c r="U392" s="5">
        <v>-27</v>
      </c>
      <c r="V392" s="51">
        <f t="shared" ref="V392:V421" si="31">C392*(E392/48*D392/82*Q392/100)</f>
        <v>0.25754039634146342</v>
      </c>
      <c r="W392" s="51">
        <f t="shared" ref="W392:W421" si="32">R392*0.4+T392*0.4+U392*0.2</f>
        <v>-5.48</v>
      </c>
      <c r="X392" s="51">
        <f t="shared" ref="X392:X421" si="33">V392*W392</f>
        <v>-1.4113213719512196</v>
      </c>
      <c r="Y392" s="49">
        <f t="shared" ref="Y392:Y421" si="34">D392*(O392*P392+1.5*J392+1.2*I392+3*(K392+L392)-M392-N392)/25</f>
        <v>1.7325440000000001</v>
      </c>
      <c r="Z392" s="9">
        <f t="shared" ref="Z392:Z421" si="35">0.5*(X392)+0.5*(Y392)</f>
        <v>0.16061131402439022</v>
      </c>
    </row>
    <row r="393" spans="1:26" x14ac:dyDescent="0.2">
      <c r="A393" s="2" t="s">
        <v>804</v>
      </c>
      <c r="B393" s="2" t="s">
        <v>44</v>
      </c>
      <c r="C393" s="2">
        <v>34</v>
      </c>
      <c r="D393" s="2">
        <v>4</v>
      </c>
      <c r="E393" s="2">
        <v>6</v>
      </c>
      <c r="F393" s="3"/>
      <c r="G393" s="3"/>
      <c r="H393" s="3"/>
      <c r="I393" s="2">
        <v>0.8</v>
      </c>
      <c r="J393" s="2">
        <v>0.5</v>
      </c>
      <c r="K393" s="2">
        <v>0.3</v>
      </c>
      <c r="L393" s="2">
        <v>0</v>
      </c>
      <c r="M393" s="2">
        <v>0.3</v>
      </c>
      <c r="N393" s="2">
        <v>0.3</v>
      </c>
      <c r="O393" s="2">
        <v>0</v>
      </c>
      <c r="P393" s="3"/>
      <c r="Q393" s="2">
        <v>1.9</v>
      </c>
      <c r="R393" s="2">
        <v>0</v>
      </c>
      <c r="S393" s="2">
        <v>-4.3</v>
      </c>
      <c r="T393" s="2">
        <v>0</v>
      </c>
      <c r="U393" s="5">
        <v>-43</v>
      </c>
      <c r="V393" s="51">
        <f t="shared" si="31"/>
        <v>3.9390243902439025E-3</v>
      </c>
      <c r="W393" s="51">
        <f t="shared" si="32"/>
        <v>-8.6</v>
      </c>
      <c r="X393" s="51">
        <f t="shared" si="33"/>
        <v>-3.3875609756097561E-2</v>
      </c>
      <c r="Y393" s="49">
        <f t="shared" si="34"/>
        <v>0.32160000000000005</v>
      </c>
      <c r="Z393" s="9">
        <f t="shared" si="35"/>
        <v>0.14386219512195125</v>
      </c>
    </row>
    <row r="394" spans="1:26" x14ac:dyDescent="0.2">
      <c r="A394" s="2" t="s">
        <v>497</v>
      </c>
      <c r="B394" s="2" t="s">
        <v>21</v>
      </c>
      <c r="C394" s="2">
        <v>54</v>
      </c>
      <c r="D394" s="2">
        <v>1</v>
      </c>
      <c r="E394" s="2">
        <v>1</v>
      </c>
      <c r="F394" s="2">
        <v>1</v>
      </c>
      <c r="G394" s="3"/>
      <c r="H394" s="3"/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2</v>
      </c>
      <c r="P394" s="2">
        <v>1</v>
      </c>
      <c r="Q394" s="2">
        <v>47.8</v>
      </c>
      <c r="R394" s="2">
        <v>0</v>
      </c>
      <c r="S394" s="2">
        <v>24.8</v>
      </c>
      <c r="T394" s="2">
        <v>0</v>
      </c>
      <c r="U394" s="5">
        <v>89</v>
      </c>
      <c r="V394" s="51">
        <f t="shared" si="31"/>
        <v>6.5579268292682916E-3</v>
      </c>
      <c r="W394" s="51">
        <f t="shared" si="32"/>
        <v>17.8</v>
      </c>
      <c r="X394" s="51">
        <f t="shared" si="33"/>
        <v>0.11673109756097559</v>
      </c>
      <c r="Y394" s="49">
        <f t="shared" si="34"/>
        <v>0.128</v>
      </c>
      <c r="Z394" s="9">
        <f t="shared" si="35"/>
        <v>0.1223655487804878</v>
      </c>
    </row>
    <row r="395" spans="1:26" x14ac:dyDescent="0.2">
      <c r="A395" s="2" t="s">
        <v>762</v>
      </c>
      <c r="B395" s="2" t="s">
        <v>33</v>
      </c>
      <c r="C395" s="2">
        <v>49</v>
      </c>
      <c r="D395" s="2">
        <v>11</v>
      </c>
      <c r="E395" s="2">
        <v>3</v>
      </c>
      <c r="F395" s="2">
        <v>0.35299999999999998</v>
      </c>
      <c r="G395" s="2">
        <v>0.375</v>
      </c>
      <c r="H395" s="2">
        <v>1</v>
      </c>
      <c r="I395" s="2">
        <v>0.2</v>
      </c>
      <c r="J395" s="2">
        <v>0.2</v>
      </c>
      <c r="K395" s="2">
        <v>0.1</v>
      </c>
      <c r="L395" s="2">
        <v>0</v>
      </c>
      <c r="M395" s="2">
        <v>0.2</v>
      </c>
      <c r="N395" s="2">
        <v>0.2</v>
      </c>
      <c r="O395" s="2">
        <v>1.7</v>
      </c>
      <c r="P395" s="2">
        <v>0.50600000000000001</v>
      </c>
      <c r="Q395" s="2">
        <v>28.6</v>
      </c>
      <c r="R395" s="2">
        <v>0</v>
      </c>
      <c r="S395" s="2">
        <v>-7.2</v>
      </c>
      <c r="T395" s="2">
        <v>0</v>
      </c>
      <c r="U395" s="5">
        <v>-14</v>
      </c>
      <c r="V395" s="51">
        <f t="shared" si="31"/>
        <v>0.11749542682926831</v>
      </c>
      <c r="W395" s="51">
        <f t="shared" si="32"/>
        <v>-2.8000000000000003</v>
      </c>
      <c r="X395" s="51">
        <f t="shared" si="33"/>
        <v>-0.32898719512195129</v>
      </c>
      <c r="Y395" s="49">
        <f t="shared" si="34"/>
        <v>0.57208800000000015</v>
      </c>
      <c r="Z395" s="9">
        <f t="shared" si="35"/>
        <v>0.12155040243902443</v>
      </c>
    </row>
    <row r="396" spans="1:26" x14ac:dyDescent="0.2">
      <c r="A396" s="2" t="s">
        <v>816</v>
      </c>
      <c r="B396" s="2" t="s">
        <v>39</v>
      </c>
      <c r="C396" s="2">
        <v>27</v>
      </c>
      <c r="D396" s="2">
        <v>2</v>
      </c>
      <c r="E396" s="2">
        <v>5.5</v>
      </c>
      <c r="F396" s="2">
        <v>0</v>
      </c>
      <c r="G396" s="3"/>
      <c r="H396" s="3"/>
      <c r="I396" s="2">
        <v>0.5</v>
      </c>
      <c r="J396" s="2">
        <v>0.5</v>
      </c>
      <c r="K396" s="2">
        <v>0.5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4</v>
      </c>
      <c r="R396" s="2">
        <v>0</v>
      </c>
      <c r="S396" s="2">
        <v>-0.9</v>
      </c>
      <c r="T396" s="2">
        <v>0</v>
      </c>
      <c r="U396" s="5">
        <v>-18</v>
      </c>
      <c r="V396" s="51">
        <f t="shared" si="31"/>
        <v>3.0182926829268293E-3</v>
      </c>
      <c r="W396" s="51">
        <f t="shared" si="32"/>
        <v>-3.6</v>
      </c>
      <c r="X396" s="51">
        <f t="shared" si="33"/>
        <v>-1.0865853658536586E-2</v>
      </c>
      <c r="Y396" s="49">
        <f t="shared" si="34"/>
        <v>0.22800000000000001</v>
      </c>
      <c r="Z396" s="9">
        <f t="shared" si="35"/>
        <v>0.10856707317073171</v>
      </c>
    </row>
    <row r="397" spans="1:26" x14ac:dyDescent="0.2">
      <c r="A397" s="2" t="s">
        <v>850</v>
      </c>
      <c r="B397" s="2" t="s">
        <v>29</v>
      </c>
      <c r="C397" s="2">
        <v>54</v>
      </c>
      <c r="D397" s="2">
        <v>24</v>
      </c>
      <c r="E397" s="2">
        <v>6.7</v>
      </c>
      <c r="F397" s="2">
        <v>0.27300000000000002</v>
      </c>
      <c r="G397" s="2">
        <v>0.28599999999999998</v>
      </c>
      <c r="H397" s="2">
        <v>1</v>
      </c>
      <c r="I397" s="2">
        <v>0.6</v>
      </c>
      <c r="J397" s="2">
        <v>1.2</v>
      </c>
      <c r="K397" s="2">
        <v>0.2</v>
      </c>
      <c r="L397" s="2">
        <v>0</v>
      </c>
      <c r="M397" s="2">
        <v>0.7</v>
      </c>
      <c r="N397" s="2">
        <v>1.4</v>
      </c>
      <c r="O397" s="2">
        <v>0.5</v>
      </c>
      <c r="P397" s="2">
        <v>0.47</v>
      </c>
      <c r="Q397" s="2">
        <v>8.1</v>
      </c>
      <c r="R397" s="2">
        <v>-0.1</v>
      </c>
      <c r="S397" s="2">
        <v>-5.6</v>
      </c>
      <c r="T397" s="2">
        <v>-0.1</v>
      </c>
      <c r="U397" s="5">
        <v>-28</v>
      </c>
      <c r="V397" s="51">
        <f t="shared" si="31"/>
        <v>0.17869390243902439</v>
      </c>
      <c r="W397" s="51">
        <f t="shared" si="32"/>
        <v>-5.6800000000000006</v>
      </c>
      <c r="X397" s="51">
        <f t="shared" si="33"/>
        <v>-1.0149813658536586</v>
      </c>
      <c r="Y397" s="49">
        <f t="shared" si="34"/>
        <v>1.2048000000000003</v>
      </c>
      <c r="Z397" s="9">
        <f t="shared" si="35"/>
        <v>9.4909317073170851E-2</v>
      </c>
    </row>
    <row r="398" spans="1:26" x14ac:dyDescent="0.2">
      <c r="A398" s="2" t="s">
        <v>761</v>
      </c>
      <c r="B398" s="2" t="s">
        <v>43</v>
      </c>
      <c r="C398" s="2">
        <v>51</v>
      </c>
      <c r="D398" s="2">
        <v>21</v>
      </c>
      <c r="E398" s="2">
        <v>4.4000000000000004</v>
      </c>
      <c r="F398" s="2">
        <v>0.38500000000000001</v>
      </c>
      <c r="G398" s="3"/>
      <c r="H398" s="2">
        <v>0.45500000000000002</v>
      </c>
      <c r="I398" s="2">
        <v>1</v>
      </c>
      <c r="J398" s="2">
        <v>0.1</v>
      </c>
      <c r="K398" s="2">
        <v>0.1</v>
      </c>
      <c r="L398" s="2">
        <v>0.2</v>
      </c>
      <c r="M398" s="2">
        <v>0.5</v>
      </c>
      <c r="N398" s="2">
        <v>0.8</v>
      </c>
      <c r="O398" s="2">
        <v>0.7</v>
      </c>
      <c r="P398" s="2">
        <v>0.42</v>
      </c>
      <c r="Q398" s="2">
        <v>13.3</v>
      </c>
      <c r="R398" s="2">
        <v>0</v>
      </c>
      <c r="S398" s="2">
        <v>-5.2</v>
      </c>
      <c r="T398" s="2">
        <v>-0.1</v>
      </c>
      <c r="U398" s="5">
        <v>-27</v>
      </c>
      <c r="V398" s="51">
        <f t="shared" si="31"/>
        <v>0.1592350609756098</v>
      </c>
      <c r="W398" s="51">
        <f t="shared" si="32"/>
        <v>-5.44</v>
      </c>
      <c r="X398" s="51">
        <f t="shared" si="33"/>
        <v>-0.86623873170731736</v>
      </c>
      <c r="Y398" s="49">
        <f t="shared" si="34"/>
        <v>1.0449599999999999</v>
      </c>
      <c r="Z398" s="9">
        <f t="shared" si="35"/>
        <v>8.9360634146341267E-2</v>
      </c>
    </row>
    <row r="399" spans="1:26" x14ac:dyDescent="0.2">
      <c r="A399" s="2" t="s">
        <v>641</v>
      </c>
      <c r="B399" s="2" t="s">
        <v>18</v>
      </c>
      <c r="C399" s="2">
        <v>59</v>
      </c>
      <c r="D399" s="2">
        <v>3</v>
      </c>
      <c r="E399" s="2">
        <v>5.7</v>
      </c>
      <c r="F399" s="2">
        <v>0.55600000000000005</v>
      </c>
      <c r="G399" s="2">
        <v>0.33300000000000002</v>
      </c>
      <c r="H399" s="3"/>
      <c r="I399" s="2">
        <v>0</v>
      </c>
      <c r="J399" s="2">
        <v>0.3</v>
      </c>
      <c r="K399" s="2">
        <v>0.3</v>
      </c>
      <c r="L399" s="2">
        <v>0</v>
      </c>
      <c r="M399" s="2">
        <v>0.7</v>
      </c>
      <c r="N399" s="2">
        <v>0.3</v>
      </c>
      <c r="O399" s="2">
        <v>3.7</v>
      </c>
      <c r="P399" s="2">
        <v>0.61099999999999999</v>
      </c>
      <c r="Q399" s="2">
        <v>28.7</v>
      </c>
      <c r="R399" s="2">
        <v>0</v>
      </c>
      <c r="S399" s="2">
        <v>-8.1999999999999993</v>
      </c>
      <c r="T399" s="2">
        <v>0</v>
      </c>
      <c r="U399" s="5">
        <v>-10</v>
      </c>
      <c r="V399" s="51">
        <f t="shared" si="31"/>
        <v>7.3565625000000009E-2</v>
      </c>
      <c r="W399" s="51">
        <f t="shared" si="32"/>
        <v>-2</v>
      </c>
      <c r="X399" s="51">
        <f t="shared" si="33"/>
        <v>-0.14713125000000002</v>
      </c>
      <c r="Y399" s="49">
        <f t="shared" si="34"/>
        <v>0.31328400000000006</v>
      </c>
      <c r="Z399" s="9">
        <f t="shared" si="35"/>
        <v>8.3076375000000022E-2</v>
      </c>
    </row>
    <row r="400" spans="1:26" x14ac:dyDescent="0.2">
      <c r="A400" s="2" t="s">
        <v>838</v>
      </c>
      <c r="B400" s="2" t="s">
        <v>20</v>
      </c>
      <c r="C400" s="2">
        <v>38</v>
      </c>
      <c r="D400" s="2">
        <v>2</v>
      </c>
      <c r="E400" s="2">
        <v>1.5</v>
      </c>
      <c r="F400" s="2">
        <v>0</v>
      </c>
      <c r="G400" s="3"/>
      <c r="H400" s="2">
        <v>0</v>
      </c>
      <c r="I400" s="2">
        <v>1.5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28.5</v>
      </c>
      <c r="R400" s="2">
        <v>0</v>
      </c>
      <c r="S400" s="2">
        <v>-22.7</v>
      </c>
      <c r="T400" s="2">
        <v>0</v>
      </c>
      <c r="U400" s="5">
        <v>-32</v>
      </c>
      <c r="V400" s="51">
        <f t="shared" si="31"/>
        <v>8.2545731707317077E-3</v>
      </c>
      <c r="W400" s="51">
        <f t="shared" si="32"/>
        <v>-6.4</v>
      </c>
      <c r="X400" s="51">
        <f t="shared" si="33"/>
        <v>-5.2829268292682932E-2</v>
      </c>
      <c r="Y400" s="49">
        <f t="shared" si="34"/>
        <v>0.14399999999999999</v>
      </c>
      <c r="Z400" s="9">
        <f t="shared" si="35"/>
        <v>4.5585365853658529E-2</v>
      </c>
    </row>
    <row r="401" spans="1:26" x14ac:dyDescent="0.2">
      <c r="A401" s="2" t="s">
        <v>852</v>
      </c>
      <c r="B401" s="2" t="s">
        <v>557</v>
      </c>
      <c r="C401" s="2">
        <v>43</v>
      </c>
      <c r="D401" s="2">
        <v>2</v>
      </c>
      <c r="E401" s="2">
        <v>5</v>
      </c>
      <c r="F401" s="2">
        <v>0</v>
      </c>
      <c r="G401" s="3"/>
      <c r="H401" s="3"/>
      <c r="I401" s="2">
        <v>1</v>
      </c>
      <c r="J401" s="2">
        <v>0</v>
      </c>
      <c r="K401" s="2">
        <v>0.5</v>
      </c>
      <c r="L401" s="2">
        <v>0</v>
      </c>
      <c r="M401" s="2">
        <v>0</v>
      </c>
      <c r="N401" s="2">
        <v>0.5</v>
      </c>
      <c r="O401" s="2">
        <v>0</v>
      </c>
      <c r="P401" s="2">
        <v>0</v>
      </c>
      <c r="Q401" s="2">
        <v>4.5999999999999996</v>
      </c>
      <c r="R401" s="2">
        <v>0</v>
      </c>
      <c r="S401" s="2">
        <v>-6.9</v>
      </c>
      <c r="T401" s="2">
        <v>0</v>
      </c>
      <c r="U401" s="5">
        <v>-95</v>
      </c>
      <c r="V401" s="51">
        <f t="shared" si="31"/>
        <v>5.0254065040650411E-3</v>
      </c>
      <c r="W401" s="51">
        <f t="shared" si="32"/>
        <v>-19</v>
      </c>
      <c r="X401" s="51">
        <f t="shared" si="33"/>
        <v>-9.5482723577235779E-2</v>
      </c>
      <c r="Y401" s="49">
        <f t="shared" si="34"/>
        <v>0.17600000000000002</v>
      </c>
      <c r="Z401" s="9">
        <f t="shared" si="35"/>
        <v>4.025863821138212E-2</v>
      </c>
    </row>
    <row r="402" spans="1:26" x14ac:dyDescent="0.2">
      <c r="A402" s="2" t="s">
        <v>808</v>
      </c>
      <c r="B402" s="2" t="s">
        <v>44</v>
      </c>
      <c r="C402" s="2">
        <v>34</v>
      </c>
      <c r="D402" s="2">
        <v>2</v>
      </c>
      <c r="E402" s="2">
        <v>13.5</v>
      </c>
      <c r="F402" s="2">
        <v>0.5</v>
      </c>
      <c r="G402" s="3"/>
      <c r="H402" s="3"/>
      <c r="I402" s="2">
        <v>0.5</v>
      </c>
      <c r="J402" s="2">
        <v>0</v>
      </c>
      <c r="K402" s="2">
        <v>0</v>
      </c>
      <c r="L402" s="2">
        <v>0.5</v>
      </c>
      <c r="M402" s="2">
        <v>0</v>
      </c>
      <c r="N402" s="2">
        <v>2.5</v>
      </c>
      <c r="O402" s="2">
        <v>3</v>
      </c>
      <c r="P402" s="2">
        <v>0.5</v>
      </c>
      <c r="Q402" s="2">
        <v>10.1</v>
      </c>
      <c r="R402" s="2">
        <v>0</v>
      </c>
      <c r="S402" s="2">
        <v>-7.6</v>
      </c>
      <c r="T402" s="2">
        <v>0</v>
      </c>
      <c r="U402" s="5">
        <v>-12</v>
      </c>
      <c r="V402" s="51">
        <f t="shared" si="31"/>
        <v>2.355640243902439E-2</v>
      </c>
      <c r="W402" s="51">
        <f t="shared" si="32"/>
        <v>-2.4000000000000004</v>
      </c>
      <c r="X402" s="51">
        <f t="shared" si="33"/>
        <v>-5.6535365853658544E-2</v>
      </c>
      <c r="Y402" s="49">
        <f t="shared" si="34"/>
        <v>8.8000000000000009E-2</v>
      </c>
      <c r="Z402" s="9">
        <f t="shared" si="35"/>
        <v>1.5732317073170732E-2</v>
      </c>
    </row>
    <row r="403" spans="1:26" x14ac:dyDescent="0.2">
      <c r="A403" s="2" t="s">
        <v>844</v>
      </c>
      <c r="B403" s="2" t="s">
        <v>28</v>
      </c>
      <c r="C403" s="2">
        <v>37</v>
      </c>
      <c r="D403" s="2">
        <v>2</v>
      </c>
      <c r="E403" s="2">
        <v>1</v>
      </c>
      <c r="F403" s="3"/>
      <c r="G403" s="3"/>
      <c r="H403" s="3"/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3"/>
      <c r="Q403" s="2">
        <v>0</v>
      </c>
      <c r="R403" s="2">
        <v>0</v>
      </c>
      <c r="S403" s="2">
        <v>-6.2</v>
      </c>
      <c r="T403" s="2">
        <v>0</v>
      </c>
      <c r="U403" s="5">
        <v>-119</v>
      </c>
      <c r="V403" s="51">
        <f t="shared" si="31"/>
        <v>0</v>
      </c>
      <c r="W403" s="51">
        <f t="shared" si="32"/>
        <v>-23.8</v>
      </c>
      <c r="X403" s="51">
        <f t="shared" si="33"/>
        <v>0</v>
      </c>
      <c r="Y403" s="49">
        <f t="shared" si="34"/>
        <v>0</v>
      </c>
      <c r="Z403" s="9">
        <f t="shared" si="35"/>
        <v>0</v>
      </c>
    </row>
    <row r="404" spans="1:26" x14ac:dyDescent="0.2">
      <c r="A404" s="2" t="s">
        <v>486</v>
      </c>
      <c r="B404" s="2" t="s">
        <v>25</v>
      </c>
      <c r="C404" s="2">
        <v>48</v>
      </c>
      <c r="D404" s="2">
        <v>11</v>
      </c>
      <c r="E404" s="2">
        <v>7</v>
      </c>
      <c r="F404" s="2">
        <v>0.23799999999999999</v>
      </c>
      <c r="G404" s="2">
        <v>0.2</v>
      </c>
      <c r="H404" s="2">
        <v>0</v>
      </c>
      <c r="I404" s="2">
        <v>0.6</v>
      </c>
      <c r="J404" s="2">
        <v>1.5</v>
      </c>
      <c r="K404" s="2">
        <v>0.2</v>
      </c>
      <c r="L404" s="2">
        <v>0</v>
      </c>
      <c r="M404" s="2">
        <v>0.5</v>
      </c>
      <c r="N404" s="2">
        <v>1</v>
      </c>
      <c r="O404" s="2">
        <v>1</v>
      </c>
      <c r="P404" s="2">
        <v>0.251</v>
      </c>
      <c r="Q404" s="2">
        <v>16.100000000000001</v>
      </c>
      <c r="R404" s="2">
        <v>-0.1</v>
      </c>
      <c r="S404" s="2">
        <v>-10.6</v>
      </c>
      <c r="T404" s="2">
        <v>-0.2</v>
      </c>
      <c r="U404" s="5">
        <v>-34</v>
      </c>
      <c r="V404" s="51">
        <f t="shared" si="31"/>
        <v>0.15118292682926834</v>
      </c>
      <c r="W404" s="51">
        <f t="shared" si="32"/>
        <v>-6.9200000000000008</v>
      </c>
      <c r="X404" s="51">
        <f t="shared" si="33"/>
        <v>-1.0461858536585371</v>
      </c>
      <c r="Y404" s="49">
        <f t="shared" si="34"/>
        <v>1.0212400000000001</v>
      </c>
      <c r="Z404" s="9">
        <f t="shared" si="35"/>
        <v>-1.2472926829268483E-2</v>
      </c>
    </row>
    <row r="405" spans="1:26" x14ac:dyDescent="0.2">
      <c r="A405" s="2" t="s">
        <v>830</v>
      </c>
      <c r="B405" s="2" t="s">
        <v>25</v>
      </c>
      <c r="C405" s="2">
        <v>48</v>
      </c>
      <c r="D405" s="2">
        <v>24</v>
      </c>
      <c r="E405" s="2">
        <v>2.6</v>
      </c>
      <c r="F405" s="2">
        <v>0.23100000000000001</v>
      </c>
      <c r="G405" s="2">
        <v>0</v>
      </c>
      <c r="H405" s="3"/>
      <c r="I405" s="2">
        <v>0.3</v>
      </c>
      <c r="J405" s="2">
        <v>0.1</v>
      </c>
      <c r="K405" s="2">
        <v>0</v>
      </c>
      <c r="L405" s="2">
        <v>0.2</v>
      </c>
      <c r="M405" s="2">
        <v>0.1</v>
      </c>
      <c r="N405" s="2">
        <v>0.3</v>
      </c>
      <c r="O405" s="2">
        <v>0.3</v>
      </c>
      <c r="P405" s="2">
        <v>0.23100000000000001</v>
      </c>
      <c r="Q405" s="2">
        <v>11.2</v>
      </c>
      <c r="R405" s="2">
        <v>-0.1</v>
      </c>
      <c r="S405" s="2">
        <v>-8.1</v>
      </c>
      <c r="T405" s="2">
        <v>-0.1</v>
      </c>
      <c r="U405" s="5">
        <v>-45</v>
      </c>
      <c r="V405" s="51">
        <f t="shared" si="31"/>
        <v>8.522926829268293E-2</v>
      </c>
      <c r="W405" s="51">
        <f t="shared" si="32"/>
        <v>-9.08</v>
      </c>
      <c r="X405" s="51">
        <f t="shared" si="33"/>
        <v>-0.77388175609756105</v>
      </c>
      <c r="Y405" s="49">
        <f t="shared" si="34"/>
        <v>0.74812799999999979</v>
      </c>
      <c r="Z405" s="9">
        <f t="shared" si="35"/>
        <v>-1.2876878048780627E-2</v>
      </c>
    </row>
    <row r="406" spans="1:26" x14ac:dyDescent="0.2">
      <c r="A406" s="2" t="s">
        <v>839</v>
      </c>
      <c r="B406" s="2" t="s">
        <v>34</v>
      </c>
      <c r="C406" s="2">
        <v>54</v>
      </c>
      <c r="D406" s="2">
        <v>1</v>
      </c>
      <c r="E406" s="2">
        <v>19</v>
      </c>
      <c r="F406" s="2">
        <v>0.33300000000000002</v>
      </c>
      <c r="G406" s="3"/>
      <c r="H406" s="3"/>
      <c r="I406" s="2">
        <v>5</v>
      </c>
      <c r="J406" s="2">
        <v>0</v>
      </c>
      <c r="K406" s="2">
        <v>0</v>
      </c>
      <c r="L406" s="2">
        <v>1</v>
      </c>
      <c r="M406" s="2">
        <v>1</v>
      </c>
      <c r="N406" s="2">
        <v>1</v>
      </c>
      <c r="O406" s="2">
        <v>4</v>
      </c>
      <c r="P406" s="2">
        <v>0.33300000000000002</v>
      </c>
      <c r="Q406" s="2">
        <v>16.100000000000001</v>
      </c>
      <c r="R406" s="2">
        <v>0</v>
      </c>
      <c r="S406" s="2">
        <v>-16.399999999999999</v>
      </c>
      <c r="T406" s="2">
        <v>-0.1</v>
      </c>
      <c r="U406" s="5">
        <v>-44</v>
      </c>
      <c r="V406" s="51">
        <f t="shared" si="31"/>
        <v>4.1967987804878044E-2</v>
      </c>
      <c r="W406" s="51">
        <f t="shared" si="32"/>
        <v>-8.84</v>
      </c>
      <c r="X406" s="51">
        <f t="shared" si="33"/>
        <v>-0.37099701219512193</v>
      </c>
      <c r="Y406" s="49">
        <f t="shared" si="34"/>
        <v>0.33328000000000002</v>
      </c>
      <c r="Z406" s="9">
        <f t="shared" si="35"/>
        <v>-1.8858506097560956E-2</v>
      </c>
    </row>
    <row r="407" spans="1:26" x14ac:dyDescent="0.2">
      <c r="A407" s="2" t="s">
        <v>483</v>
      </c>
      <c r="B407" s="2" t="s">
        <v>22</v>
      </c>
      <c r="C407" s="2">
        <v>33</v>
      </c>
      <c r="D407" s="2">
        <v>2</v>
      </c>
      <c r="E407" s="2">
        <v>3.5</v>
      </c>
      <c r="F407" s="2">
        <v>0</v>
      </c>
      <c r="G407" s="2">
        <v>0</v>
      </c>
      <c r="H407" s="2">
        <v>0.5</v>
      </c>
      <c r="I407" s="2">
        <v>0</v>
      </c>
      <c r="J407" s="2">
        <v>0.5</v>
      </c>
      <c r="K407" s="2">
        <v>0.5</v>
      </c>
      <c r="L407" s="2">
        <v>0</v>
      </c>
      <c r="M407" s="2">
        <v>0</v>
      </c>
      <c r="N407" s="2">
        <v>0</v>
      </c>
      <c r="O407" s="2">
        <v>0.5</v>
      </c>
      <c r="P407" s="2">
        <v>0.10199999999999999</v>
      </c>
      <c r="Q407" s="2">
        <v>31.1</v>
      </c>
      <c r="R407" s="2">
        <v>-0.1</v>
      </c>
      <c r="S407" s="2">
        <v>-17.2</v>
      </c>
      <c r="T407" s="2">
        <v>0</v>
      </c>
      <c r="U407" s="5">
        <v>-63</v>
      </c>
      <c r="V407" s="51">
        <f t="shared" si="31"/>
        <v>1.8252286585365856E-2</v>
      </c>
      <c r="W407" s="51">
        <f t="shared" si="32"/>
        <v>-12.64</v>
      </c>
      <c r="X407" s="51">
        <f t="shared" si="33"/>
        <v>-0.23070890243902442</v>
      </c>
      <c r="Y407" s="49">
        <f t="shared" si="34"/>
        <v>0.18408000000000002</v>
      </c>
      <c r="Z407" s="9">
        <f t="shared" si="35"/>
        <v>-2.33144512195122E-2</v>
      </c>
    </row>
    <row r="408" spans="1:26" x14ac:dyDescent="0.2">
      <c r="A408" s="2" t="s">
        <v>458</v>
      </c>
      <c r="B408" s="2" t="s">
        <v>41</v>
      </c>
      <c r="C408" s="2">
        <v>25</v>
      </c>
      <c r="D408" s="2">
        <v>3</v>
      </c>
      <c r="E408" s="2">
        <v>5</v>
      </c>
      <c r="F408" s="2">
        <v>0.5</v>
      </c>
      <c r="G408" s="2">
        <v>0</v>
      </c>
      <c r="H408" s="2">
        <v>0.2</v>
      </c>
      <c r="I408" s="2">
        <v>1</v>
      </c>
      <c r="J408" s="2">
        <v>0.3</v>
      </c>
      <c r="K408" s="2">
        <v>0</v>
      </c>
      <c r="L408" s="2">
        <v>0</v>
      </c>
      <c r="M408" s="2">
        <v>0.7</v>
      </c>
      <c r="N408" s="2">
        <v>0.3</v>
      </c>
      <c r="O408" s="2">
        <v>1.7</v>
      </c>
      <c r="P408" s="2">
        <v>0.40300000000000002</v>
      </c>
      <c r="Q408" s="2">
        <v>24.3</v>
      </c>
      <c r="R408" s="2">
        <v>-0.1</v>
      </c>
      <c r="S408" s="2">
        <v>-13.9</v>
      </c>
      <c r="T408" s="2">
        <v>0</v>
      </c>
      <c r="U408" s="5">
        <v>-46</v>
      </c>
      <c r="V408" s="51">
        <f t="shared" si="31"/>
        <v>2.3151676829268292E-2</v>
      </c>
      <c r="W408" s="51">
        <f t="shared" si="32"/>
        <v>-9.24</v>
      </c>
      <c r="X408" s="51">
        <f t="shared" si="33"/>
        <v>-0.21392149390243903</v>
      </c>
      <c r="Y408" s="49">
        <f t="shared" si="34"/>
        <v>0.16021199999999997</v>
      </c>
      <c r="Z408" s="9">
        <f t="shared" si="35"/>
        <v>-2.6854746951219532E-2</v>
      </c>
    </row>
    <row r="409" spans="1:26" x14ac:dyDescent="0.2">
      <c r="A409" s="2" t="s">
        <v>769</v>
      </c>
      <c r="B409" s="2" t="s">
        <v>33</v>
      </c>
      <c r="C409" s="2">
        <v>49</v>
      </c>
      <c r="D409" s="2">
        <v>31</v>
      </c>
      <c r="E409" s="2">
        <v>9.4</v>
      </c>
      <c r="F409" s="2">
        <v>0.34899999999999998</v>
      </c>
      <c r="G409" s="2">
        <v>0.25</v>
      </c>
      <c r="H409" s="2">
        <v>0.66700000000000004</v>
      </c>
      <c r="I409" s="2">
        <v>0.9</v>
      </c>
      <c r="J409" s="2">
        <v>2</v>
      </c>
      <c r="K409" s="2">
        <v>0.1</v>
      </c>
      <c r="L409" s="2">
        <v>0</v>
      </c>
      <c r="M409" s="2">
        <v>1</v>
      </c>
      <c r="N409" s="2">
        <v>1</v>
      </c>
      <c r="O409" s="2">
        <v>2.4</v>
      </c>
      <c r="P409" s="2">
        <v>0.4</v>
      </c>
      <c r="Q409" s="2">
        <v>19</v>
      </c>
      <c r="R409" s="2">
        <v>-0.4</v>
      </c>
      <c r="S409" s="2">
        <v>-9.1999999999999993</v>
      </c>
      <c r="T409" s="2">
        <v>-0.5</v>
      </c>
      <c r="U409" s="5">
        <v>-29</v>
      </c>
      <c r="V409" s="51">
        <f t="shared" si="31"/>
        <v>0.68926168699186996</v>
      </c>
      <c r="W409" s="51">
        <f t="shared" si="32"/>
        <v>-6.160000000000001</v>
      </c>
      <c r="X409" s="51">
        <f t="shared" si="33"/>
        <v>-4.2458519918699196</v>
      </c>
      <c r="Y409" s="49">
        <f t="shared" si="34"/>
        <v>4.1415999999999995</v>
      </c>
      <c r="Z409" s="9">
        <f t="shared" si="35"/>
        <v>-5.2125995934960034E-2</v>
      </c>
    </row>
    <row r="410" spans="1:26" x14ac:dyDescent="0.2">
      <c r="A410" s="2" t="s">
        <v>807</v>
      </c>
      <c r="B410" s="2" t="s">
        <v>22</v>
      </c>
      <c r="C410" s="2">
        <v>33</v>
      </c>
      <c r="D410" s="2">
        <v>2</v>
      </c>
      <c r="E410" s="2">
        <v>6</v>
      </c>
      <c r="F410" s="2">
        <v>0.33300000000000002</v>
      </c>
      <c r="G410" s="3"/>
      <c r="H410" s="3"/>
      <c r="I410" s="2">
        <v>1</v>
      </c>
      <c r="J410" s="2">
        <v>0</v>
      </c>
      <c r="K410" s="2">
        <v>0</v>
      </c>
      <c r="L410" s="2">
        <v>0</v>
      </c>
      <c r="M410" s="2">
        <v>0.5</v>
      </c>
      <c r="N410" s="2">
        <v>0.5</v>
      </c>
      <c r="O410" s="2">
        <v>1</v>
      </c>
      <c r="P410" s="2">
        <v>0.33300000000000002</v>
      </c>
      <c r="Q410" s="2">
        <v>14.9</v>
      </c>
      <c r="R410" s="2">
        <v>0</v>
      </c>
      <c r="S410" s="2">
        <v>-15.2</v>
      </c>
      <c r="T410" s="2">
        <v>0</v>
      </c>
      <c r="U410" s="5">
        <v>-50</v>
      </c>
      <c r="V410" s="51">
        <f t="shared" si="31"/>
        <v>1.4990853658536588E-2</v>
      </c>
      <c r="W410" s="51">
        <f t="shared" si="32"/>
        <v>-10</v>
      </c>
      <c r="X410" s="51">
        <f t="shared" si="33"/>
        <v>-0.14990853658536588</v>
      </c>
      <c r="Y410" s="49">
        <f t="shared" si="34"/>
        <v>4.263999999999999E-2</v>
      </c>
      <c r="Z410" s="9">
        <f t="shared" si="35"/>
        <v>-5.3634268292682946E-2</v>
      </c>
    </row>
    <row r="411" spans="1:26" x14ac:dyDescent="0.2">
      <c r="A411" s="2" t="s">
        <v>416</v>
      </c>
      <c r="B411" s="2" t="s">
        <v>44</v>
      </c>
      <c r="C411" s="2">
        <v>34</v>
      </c>
      <c r="D411" s="2">
        <v>5</v>
      </c>
      <c r="E411" s="2">
        <v>8.4</v>
      </c>
      <c r="F411" s="2">
        <v>0.222</v>
      </c>
      <c r="G411" s="3"/>
      <c r="H411" s="2">
        <v>0.5</v>
      </c>
      <c r="I411" s="2">
        <v>1.4</v>
      </c>
      <c r="J411" s="2">
        <v>0.6</v>
      </c>
      <c r="K411" s="2">
        <v>0</v>
      </c>
      <c r="L411" s="2">
        <v>0</v>
      </c>
      <c r="M411" s="2">
        <v>0.4</v>
      </c>
      <c r="N411" s="2">
        <v>0.8</v>
      </c>
      <c r="O411" s="2">
        <v>1.2</v>
      </c>
      <c r="P411" s="2">
        <v>0.27900000000000003</v>
      </c>
      <c r="Q411" s="2">
        <v>13.8</v>
      </c>
      <c r="R411" s="2">
        <v>-0.1</v>
      </c>
      <c r="S411" s="2">
        <v>-10.7</v>
      </c>
      <c r="T411" s="2">
        <v>-0.1</v>
      </c>
      <c r="U411" s="5">
        <v>-46</v>
      </c>
      <c r="V411" s="51">
        <f t="shared" si="31"/>
        <v>5.0067073170731717E-2</v>
      </c>
      <c r="W411" s="51">
        <f t="shared" si="32"/>
        <v>-9.2800000000000011</v>
      </c>
      <c r="X411" s="51">
        <f t="shared" si="33"/>
        <v>-0.46462243902439038</v>
      </c>
      <c r="Y411" s="49">
        <f t="shared" si="34"/>
        <v>0.34295999999999993</v>
      </c>
      <c r="Z411" s="9">
        <f t="shared" si="35"/>
        <v>-6.0831219512195223E-2</v>
      </c>
    </row>
    <row r="412" spans="1:26" x14ac:dyDescent="0.2">
      <c r="A412" s="2" t="s">
        <v>853</v>
      </c>
      <c r="B412" s="2" t="s">
        <v>38</v>
      </c>
      <c r="C412" s="2">
        <v>28</v>
      </c>
      <c r="D412" s="2">
        <v>3</v>
      </c>
      <c r="E412" s="2">
        <v>3</v>
      </c>
      <c r="F412" s="2">
        <v>0</v>
      </c>
      <c r="G412" s="3"/>
      <c r="H412" s="3"/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0.7</v>
      </c>
      <c r="O412" s="2">
        <v>0</v>
      </c>
      <c r="P412" s="2">
        <v>0</v>
      </c>
      <c r="Q412" s="2">
        <v>4.9000000000000004</v>
      </c>
      <c r="R412" s="2">
        <v>0</v>
      </c>
      <c r="S412" s="2">
        <v>-10.4</v>
      </c>
      <c r="T412" s="2">
        <v>0</v>
      </c>
      <c r="U412" s="5">
        <v>-117</v>
      </c>
      <c r="V412" s="51">
        <f t="shared" si="31"/>
        <v>3.1371951219512193E-3</v>
      </c>
      <c r="W412" s="51">
        <f t="shared" si="32"/>
        <v>-23.400000000000002</v>
      </c>
      <c r="X412" s="51">
        <f t="shared" si="33"/>
        <v>-7.3410365853658538E-2</v>
      </c>
      <c r="Y412" s="49">
        <f t="shared" si="34"/>
        <v>-8.3999999999999991E-2</v>
      </c>
      <c r="Z412" s="9">
        <f t="shared" si="35"/>
        <v>-7.8705182926829265E-2</v>
      </c>
    </row>
    <row r="413" spans="1:26" x14ac:dyDescent="0.2">
      <c r="A413" s="2" t="s">
        <v>637</v>
      </c>
      <c r="B413" s="2" t="s">
        <v>45</v>
      </c>
      <c r="C413" s="2">
        <v>57</v>
      </c>
      <c r="D413" s="2">
        <v>2</v>
      </c>
      <c r="E413" s="2">
        <v>5</v>
      </c>
      <c r="F413" s="2">
        <v>0.4</v>
      </c>
      <c r="G413" s="2">
        <v>0.5</v>
      </c>
      <c r="H413" s="3"/>
      <c r="I413" s="2">
        <v>1.5</v>
      </c>
      <c r="J413" s="2">
        <v>0</v>
      </c>
      <c r="K413" s="2">
        <v>0.5</v>
      </c>
      <c r="L413" s="2">
        <v>0</v>
      </c>
      <c r="M413" s="2">
        <v>1.5</v>
      </c>
      <c r="N413" s="2">
        <v>0.5</v>
      </c>
      <c r="O413" s="2">
        <v>2.5</v>
      </c>
      <c r="P413" s="2">
        <v>0.5</v>
      </c>
      <c r="Q413" s="2">
        <v>35.299999999999997</v>
      </c>
      <c r="R413" s="2">
        <v>-0.1</v>
      </c>
      <c r="S413" s="2">
        <v>-20.100000000000001</v>
      </c>
      <c r="T413" s="2">
        <v>0</v>
      </c>
      <c r="U413" s="5">
        <v>-38</v>
      </c>
      <c r="V413" s="51">
        <f t="shared" si="31"/>
        <v>5.112042682926829E-2</v>
      </c>
      <c r="W413" s="51">
        <f t="shared" si="32"/>
        <v>-7.6400000000000006</v>
      </c>
      <c r="X413" s="51">
        <f t="shared" si="33"/>
        <v>-0.39056006097560975</v>
      </c>
      <c r="Y413" s="49">
        <f t="shared" si="34"/>
        <v>0.20399999999999999</v>
      </c>
      <c r="Z413" s="9">
        <f t="shared" si="35"/>
        <v>-9.328003048780488E-2</v>
      </c>
    </row>
    <row r="414" spans="1:26" x14ac:dyDescent="0.2">
      <c r="A414" s="2" t="s">
        <v>818</v>
      </c>
      <c r="B414" s="2" t="s">
        <v>18</v>
      </c>
      <c r="C414" s="2">
        <v>59</v>
      </c>
      <c r="D414" s="2">
        <v>2</v>
      </c>
      <c r="E414" s="2">
        <v>2.5</v>
      </c>
      <c r="F414" s="2">
        <v>0</v>
      </c>
      <c r="G414" s="2">
        <v>0</v>
      </c>
      <c r="H414" s="3"/>
      <c r="I414" s="2">
        <v>0.5</v>
      </c>
      <c r="J414" s="2">
        <v>0</v>
      </c>
      <c r="K414" s="2">
        <v>0</v>
      </c>
      <c r="L414" s="2">
        <v>0</v>
      </c>
      <c r="M414" s="2">
        <v>0</v>
      </c>
      <c r="N414" s="2">
        <v>0.5</v>
      </c>
      <c r="O414" s="2">
        <v>0</v>
      </c>
      <c r="P414" s="2">
        <v>0</v>
      </c>
      <c r="Q414" s="2">
        <v>17.7</v>
      </c>
      <c r="R414" s="2">
        <v>0</v>
      </c>
      <c r="S414" s="2">
        <v>-24.7</v>
      </c>
      <c r="T414" s="2">
        <v>0</v>
      </c>
      <c r="U414" s="5">
        <v>-107</v>
      </c>
      <c r="V414" s="51">
        <f t="shared" si="31"/>
        <v>1.3266006097560975E-2</v>
      </c>
      <c r="W414" s="51">
        <f t="shared" si="32"/>
        <v>-21.400000000000002</v>
      </c>
      <c r="X414" s="51">
        <f t="shared" si="33"/>
        <v>-0.28389253048780488</v>
      </c>
      <c r="Y414" s="49">
        <f t="shared" si="34"/>
        <v>7.9999999999999984E-3</v>
      </c>
      <c r="Z414" s="9">
        <f t="shared" si="35"/>
        <v>-0.13794626524390244</v>
      </c>
    </row>
    <row r="415" spans="1:26" x14ac:dyDescent="0.2">
      <c r="A415" s="2" t="s">
        <v>813</v>
      </c>
      <c r="B415" s="2" t="s">
        <v>18</v>
      </c>
      <c r="C415" s="2">
        <v>59</v>
      </c>
      <c r="D415" s="2">
        <v>5</v>
      </c>
      <c r="E415" s="2">
        <v>6.8</v>
      </c>
      <c r="F415" s="2">
        <v>0.375</v>
      </c>
      <c r="G415" s="2">
        <v>0</v>
      </c>
      <c r="H415" s="3"/>
      <c r="I415" s="2">
        <v>0.8</v>
      </c>
      <c r="J415" s="2">
        <v>0.2</v>
      </c>
      <c r="K415" s="2">
        <v>0</v>
      </c>
      <c r="L415" s="2">
        <v>0</v>
      </c>
      <c r="M415" s="2">
        <v>0.2</v>
      </c>
      <c r="N415" s="2">
        <v>1</v>
      </c>
      <c r="O415" s="2">
        <v>1.2</v>
      </c>
      <c r="P415" s="2">
        <v>0.375</v>
      </c>
      <c r="Q415" s="2">
        <v>11.7</v>
      </c>
      <c r="R415" s="2">
        <v>0</v>
      </c>
      <c r="S415" s="2">
        <v>-9.6</v>
      </c>
      <c r="T415" s="2">
        <v>-0.1</v>
      </c>
      <c r="U415" s="5">
        <v>-35</v>
      </c>
      <c r="V415" s="51">
        <f t="shared" si="31"/>
        <v>5.9629573170731698E-2</v>
      </c>
      <c r="W415" s="51">
        <f t="shared" si="32"/>
        <v>-7.04</v>
      </c>
      <c r="X415" s="51">
        <f t="shared" si="33"/>
        <v>-0.41979219512195115</v>
      </c>
      <c r="Y415" s="49">
        <f t="shared" si="34"/>
        <v>0.10199999999999999</v>
      </c>
      <c r="Z415" s="9">
        <f t="shared" si="35"/>
        <v>-0.15889609756097559</v>
      </c>
    </row>
    <row r="416" spans="1:26" x14ac:dyDescent="0.2">
      <c r="A416" s="2" t="s">
        <v>690</v>
      </c>
      <c r="B416" s="2" t="s">
        <v>22</v>
      </c>
      <c r="C416" s="2">
        <v>33</v>
      </c>
      <c r="D416" s="2">
        <v>22</v>
      </c>
      <c r="E416" s="2">
        <v>7.1</v>
      </c>
      <c r="F416" s="2">
        <v>0.34300000000000003</v>
      </c>
      <c r="G416" s="2">
        <v>0.21099999999999999</v>
      </c>
      <c r="H416" s="2">
        <v>0.9</v>
      </c>
      <c r="I416" s="2">
        <v>0.7</v>
      </c>
      <c r="J416" s="2">
        <v>0.3</v>
      </c>
      <c r="K416" s="2">
        <v>0.1</v>
      </c>
      <c r="L416" s="2">
        <v>0</v>
      </c>
      <c r="M416" s="2">
        <v>0.5</v>
      </c>
      <c r="N416" s="2">
        <v>1</v>
      </c>
      <c r="O416" s="2">
        <v>1.7</v>
      </c>
      <c r="P416" s="2">
        <v>0.47</v>
      </c>
      <c r="Q416" s="2">
        <v>14.4</v>
      </c>
      <c r="R416" s="2">
        <v>-0.1</v>
      </c>
      <c r="S416" s="2">
        <v>-7.5</v>
      </c>
      <c r="T416" s="2">
        <v>-0.2</v>
      </c>
      <c r="U416" s="5">
        <v>-29</v>
      </c>
      <c r="V416" s="51">
        <f t="shared" si="31"/>
        <v>0.1885829268292683</v>
      </c>
      <c r="W416" s="51">
        <f t="shared" si="32"/>
        <v>-5.9200000000000008</v>
      </c>
      <c r="X416" s="51">
        <f t="shared" si="33"/>
        <v>-1.1164109268292686</v>
      </c>
      <c r="Y416" s="49">
        <f t="shared" si="34"/>
        <v>0.78232000000000024</v>
      </c>
      <c r="Z416" s="9">
        <f t="shared" si="35"/>
        <v>-0.16704546341463417</v>
      </c>
    </row>
    <row r="417" spans="1:26" x14ac:dyDescent="0.2">
      <c r="A417" s="2" t="s">
        <v>822</v>
      </c>
      <c r="B417" s="2" t="s">
        <v>46</v>
      </c>
      <c r="C417" s="2">
        <v>19</v>
      </c>
      <c r="D417" s="2">
        <v>3</v>
      </c>
      <c r="E417" s="2">
        <v>5</v>
      </c>
      <c r="F417" s="2">
        <v>0</v>
      </c>
      <c r="G417" s="2">
        <v>0</v>
      </c>
      <c r="H417" s="2">
        <v>0</v>
      </c>
      <c r="I417" s="2">
        <v>0.7</v>
      </c>
      <c r="J417" s="2">
        <v>0.3</v>
      </c>
      <c r="K417" s="2">
        <v>0.3</v>
      </c>
      <c r="L417" s="2">
        <v>0</v>
      </c>
      <c r="M417" s="2">
        <v>0.7</v>
      </c>
      <c r="N417" s="2">
        <v>1</v>
      </c>
      <c r="O417" s="2">
        <v>0</v>
      </c>
      <c r="P417" s="2">
        <v>0</v>
      </c>
      <c r="Q417" s="2">
        <v>27.9</v>
      </c>
      <c r="R417" s="2">
        <v>-0.2</v>
      </c>
      <c r="S417" s="2">
        <v>-25.5</v>
      </c>
      <c r="T417" s="2">
        <v>-0.1</v>
      </c>
      <c r="U417" s="5">
        <v>-101</v>
      </c>
      <c r="V417" s="51">
        <f t="shared" si="31"/>
        <v>2.0201981707317074E-2</v>
      </c>
      <c r="W417" s="51">
        <f t="shared" si="32"/>
        <v>-20.320000000000004</v>
      </c>
      <c r="X417" s="51">
        <f t="shared" si="33"/>
        <v>-0.41050426829268299</v>
      </c>
      <c r="Y417" s="49">
        <f t="shared" si="34"/>
        <v>5.8799999999999998E-2</v>
      </c>
      <c r="Z417" s="9">
        <f t="shared" si="35"/>
        <v>-0.17585213414634149</v>
      </c>
    </row>
    <row r="418" spans="1:26" x14ac:dyDescent="0.2">
      <c r="A418" s="2" t="s">
        <v>841</v>
      </c>
      <c r="B418" s="2" t="s">
        <v>18</v>
      </c>
      <c r="C418" s="2">
        <v>59</v>
      </c>
      <c r="D418" s="2">
        <v>3</v>
      </c>
      <c r="E418" s="2">
        <v>3.7</v>
      </c>
      <c r="F418" s="2">
        <v>0</v>
      </c>
      <c r="G418" s="2">
        <v>0</v>
      </c>
      <c r="H418" s="2">
        <v>0.5</v>
      </c>
      <c r="I418" s="2">
        <v>0</v>
      </c>
      <c r="J418" s="2">
        <v>1.3</v>
      </c>
      <c r="K418" s="2">
        <v>0</v>
      </c>
      <c r="L418" s="2">
        <v>0</v>
      </c>
      <c r="M418" s="2">
        <v>0.7</v>
      </c>
      <c r="N418" s="2">
        <v>0.7</v>
      </c>
      <c r="O418" s="2">
        <v>0.3</v>
      </c>
      <c r="P418" s="2">
        <v>0.129</v>
      </c>
      <c r="Q418" s="2">
        <v>23.7</v>
      </c>
      <c r="R418" s="2">
        <v>-0.1</v>
      </c>
      <c r="S418" s="2">
        <v>-29.9</v>
      </c>
      <c r="T418" s="2">
        <v>-0.1</v>
      </c>
      <c r="U418" s="5">
        <v>-61</v>
      </c>
      <c r="V418" s="51">
        <f t="shared" si="31"/>
        <v>3.9433765243902442E-2</v>
      </c>
      <c r="W418" s="51">
        <f t="shared" si="32"/>
        <v>-12.280000000000001</v>
      </c>
      <c r="X418" s="51">
        <f t="shared" si="33"/>
        <v>-0.48424663719512206</v>
      </c>
      <c r="Y418" s="49">
        <f t="shared" si="34"/>
        <v>7.0644000000000026E-2</v>
      </c>
      <c r="Z418" s="9">
        <f t="shared" si="35"/>
        <v>-0.20680131859756101</v>
      </c>
    </row>
    <row r="419" spans="1:26" x14ac:dyDescent="0.2">
      <c r="A419" s="2" t="s">
        <v>819</v>
      </c>
      <c r="B419" s="2" t="s">
        <v>45</v>
      </c>
      <c r="C419" s="2">
        <v>57</v>
      </c>
      <c r="D419" s="2">
        <v>9</v>
      </c>
      <c r="E419" s="2">
        <v>11.9</v>
      </c>
      <c r="F419" s="2">
        <v>0.23100000000000001</v>
      </c>
      <c r="G419" s="2">
        <v>7.0999999999999994E-2</v>
      </c>
      <c r="H419" s="2">
        <v>0.5</v>
      </c>
      <c r="I419" s="2">
        <v>1.1000000000000001</v>
      </c>
      <c r="J419" s="2">
        <v>0.6</v>
      </c>
      <c r="K419" s="2">
        <v>0.7</v>
      </c>
      <c r="L419" s="2">
        <v>0.1</v>
      </c>
      <c r="M419" s="2">
        <v>0.7</v>
      </c>
      <c r="N419" s="2">
        <v>1.2</v>
      </c>
      <c r="O419" s="2">
        <v>1.7</v>
      </c>
      <c r="P419" s="2">
        <v>0.27</v>
      </c>
      <c r="Q419" s="2">
        <v>13.9</v>
      </c>
      <c r="R419" s="2">
        <v>-0.2</v>
      </c>
      <c r="S419" s="2">
        <v>-5.9</v>
      </c>
      <c r="T419" s="2">
        <v>-0.1</v>
      </c>
      <c r="U419" s="5">
        <v>-46</v>
      </c>
      <c r="V419" s="51">
        <f t="shared" si="31"/>
        <v>0.21558772865853662</v>
      </c>
      <c r="W419" s="51">
        <f t="shared" si="32"/>
        <v>-9.32</v>
      </c>
      <c r="X419" s="51">
        <f t="shared" si="33"/>
        <v>-2.0092776310975613</v>
      </c>
      <c r="Y419" s="49">
        <f t="shared" si="34"/>
        <v>1.1444400000000001</v>
      </c>
      <c r="Z419" s="9">
        <f t="shared" si="35"/>
        <v>-0.43241881554878059</v>
      </c>
    </row>
    <row r="420" spans="1:26" x14ac:dyDescent="0.2">
      <c r="A420" s="2" t="s">
        <v>845</v>
      </c>
      <c r="B420" s="2" t="s">
        <v>27</v>
      </c>
      <c r="C420" s="2">
        <v>44</v>
      </c>
      <c r="D420" s="2">
        <v>23</v>
      </c>
      <c r="E420" s="2">
        <v>11.7</v>
      </c>
      <c r="F420" s="2">
        <v>0.34100000000000003</v>
      </c>
      <c r="G420" s="2">
        <v>0.25</v>
      </c>
      <c r="H420" s="2">
        <v>0.8</v>
      </c>
      <c r="I420" s="2">
        <v>0.7</v>
      </c>
      <c r="J420" s="2">
        <v>1.6</v>
      </c>
      <c r="K420" s="2">
        <v>0.5</v>
      </c>
      <c r="L420" s="2">
        <v>0</v>
      </c>
      <c r="M420" s="2">
        <v>1.3</v>
      </c>
      <c r="N420" s="2">
        <v>1.3</v>
      </c>
      <c r="O420" s="2">
        <v>3.9</v>
      </c>
      <c r="P420" s="2">
        <v>0.42699999999999999</v>
      </c>
      <c r="Q420" s="2">
        <v>23.5</v>
      </c>
      <c r="R420" s="2">
        <v>-0.6</v>
      </c>
      <c r="S420" s="2">
        <v>-9.6999999999999993</v>
      </c>
      <c r="T420" s="2">
        <v>-0.5</v>
      </c>
      <c r="U420" s="5">
        <v>-30</v>
      </c>
      <c r="V420" s="51">
        <f t="shared" si="31"/>
        <v>0.70693445121951215</v>
      </c>
      <c r="W420" s="51">
        <f t="shared" si="32"/>
        <v>-6.44</v>
      </c>
      <c r="X420" s="51">
        <f t="shared" si="33"/>
        <v>-4.5526578658536589</v>
      </c>
      <c r="Y420" s="49">
        <f t="shared" si="34"/>
        <v>3.5008760000000008</v>
      </c>
      <c r="Z420" s="9">
        <f t="shared" si="35"/>
        <v>-0.52589093292682909</v>
      </c>
    </row>
    <row r="421" spans="1:26" x14ac:dyDescent="0.2">
      <c r="A421" s="2" t="s">
        <v>833</v>
      </c>
      <c r="B421" s="2" t="s">
        <v>43</v>
      </c>
      <c r="C421" s="2">
        <v>51</v>
      </c>
      <c r="D421" s="2">
        <v>24</v>
      </c>
      <c r="E421" s="2">
        <v>5.9</v>
      </c>
      <c r="F421" s="2">
        <v>0.20499999999999999</v>
      </c>
      <c r="G421" s="2">
        <v>0.16700000000000001</v>
      </c>
      <c r="H421" s="2">
        <v>0.875</v>
      </c>
      <c r="I421" s="2">
        <v>0.6</v>
      </c>
      <c r="J421" s="2">
        <v>0.5</v>
      </c>
      <c r="K421" s="2">
        <v>0</v>
      </c>
      <c r="L421" s="2">
        <v>0</v>
      </c>
      <c r="M421" s="2">
        <v>0.5</v>
      </c>
      <c r="N421" s="2">
        <v>0.5</v>
      </c>
      <c r="O421" s="2">
        <v>1.1000000000000001</v>
      </c>
      <c r="P421" s="2">
        <v>0.30599999999999999</v>
      </c>
      <c r="Q421" s="2">
        <v>17.2</v>
      </c>
      <c r="R421" s="2">
        <v>-0.4</v>
      </c>
      <c r="S421" s="2">
        <v>-10.6</v>
      </c>
      <c r="T421" s="2">
        <v>-0.3</v>
      </c>
      <c r="U421" s="5">
        <v>-44</v>
      </c>
      <c r="V421" s="51">
        <f t="shared" si="31"/>
        <v>0.31557804878048779</v>
      </c>
      <c r="W421" s="51">
        <f t="shared" si="32"/>
        <v>-9.08</v>
      </c>
      <c r="X421" s="51">
        <f t="shared" si="33"/>
        <v>-2.8654486829268291</v>
      </c>
      <c r="Y421" s="49">
        <f t="shared" si="34"/>
        <v>0.77433600000000002</v>
      </c>
      <c r="Z421" s="9">
        <f t="shared" si="35"/>
        <v>-1.0455563414634146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8F55-8246-7C4F-8EA2-F52680325B36}">
  <dimension ref="A1:AD417"/>
  <sheetViews>
    <sheetView zoomScale="160" zoomScaleNormal="160" workbookViewId="0">
      <selection activeCell="AB1" sqref="AB1:AD6"/>
    </sheetView>
  </sheetViews>
  <sheetFormatPr baseColWidth="10" defaultRowHeight="16" x14ac:dyDescent="0.2"/>
  <cols>
    <col min="1" max="1" width="15.6640625" bestFit="1" customWidth="1"/>
    <col min="2" max="2" width="5" bestFit="1" customWidth="1"/>
    <col min="3" max="3" width="5" customWidth="1"/>
    <col min="4" max="4" width="9.6640625" customWidth="1"/>
    <col min="5" max="5" width="4.5" hidden="1" customWidth="1"/>
    <col min="6" max="8" width="5.33203125" hidden="1" customWidth="1"/>
    <col min="9" max="10" width="4.5" hidden="1" customWidth="1"/>
    <col min="11" max="12" width="3.6640625" hidden="1" customWidth="1"/>
    <col min="13" max="13" width="4.1640625" hidden="1" customWidth="1"/>
    <col min="14" max="14" width="3.6640625" hidden="1" customWidth="1"/>
    <col min="15" max="16" width="4.5" hidden="1" customWidth="1"/>
    <col min="17" max="17" width="6.1640625" hidden="1" customWidth="1"/>
    <col min="18" max="18" width="5.6640625" hidden="1" customWidth="1"/>
    <col min="19" max="19" width="5" hidden="1" customWidth="1"/>
    <col min="20" max="20" width="7.33203125" hidden="1" customWidth="1"/>
    <col min="21" max="21" width="3.1640625" style="5" hidden="1" customWidth="1"/>
    <col min="22" max="22" width="7.5" style="52" customWidth="1"/>
    <col min="23" max="24" width="10.83203125" style="52"/>
    <col min="25" max="25" width="10.83203125" style="50"/>
    <col min="26" max="27" width="10.83203125" style="5"/>
  </cols>
  <sheetData>
    <row r="1" spans="1:30" ht="45" x14ac:dyDescent="0.2">
      <c r="A1" s="1" t="s">
        <v>0</v>
      </c>
      <c r="B1" s="1" t="s">
        <v>959</v>
      </c>
      <c r="C1" s="1" t="s">
        <v>443</v>
      </c>
      <c r="D1" s="1" t="s">
        <v>450</v>
      </c>
      <c r="E1" s="1" t="s">
        <v>2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646</v>
      </c>
      <c r="V1" s="11" t="s">
        <v>1196</v>
      </c>
      <c r="W1" s="10" t="s">
        <v>1197</v>
      </c>
      <c r="X1" s="10" t="s">
        <v>444</v>
      </c>
      <c r="Y1" s="40" t="s">
        <v>446</v>
      </c>
      <c r="Z1" s="8" t="s">
        <v>448</v>
      </c>
      <c r="AA1" s="8"/>
      <c r="AB1" s="47" t="s">
        <v>1198</v>
      </c>
      <c r="AC1" s="47" t="s">
        <v>1199</v>
      </c>
      <c r="AD1" s="47" t="s">
        <v>861</v>
      </c>
    </row>
    <row r="2" spans="1:30" x14ac:dyDescent="0.2">
      <c r="A2" s="2" t="s">
        <v>248</v>
      </c>
      <c r="B2" s="2" t="s">
        <v>21</v>
      </c>
      <c r="C2" s="2">
        <v>66</v>
      </c>
      <c r="D2" s="2">
        <v>76</v>
      </c>
      <c r="E2" s="2">
        <v>37.9</v>
      </c>
      <c r="F2" s="2">
        <v>0.56499999999999995</v>
      </c>
      <c r="G2" s="2">
        <v>0.40600000000000003</v>
      </c>
      <c r="H2" s="2">
        <v>0.753</v>
      </c>
      <c r="I2" s="2">
        <v>8</v>
      </c>
      <c r="J2" s="2">
        <v>7.3</v>
      </c>
      <c r="K2" s="2">
        <v>1.7</v>
      </c>
      <c r="L2" s="2">
        <v>0.9</v>
      </c>
      <c r="M2" s="2">
        <v>3</v>
      </c>
      <c r="N2" s="2">
        <v>1.4</v>
      </c>
      <c r="O2" s="2">
        <v>26.8</v>
      </c>
      <c r="P2" s="2">
        <v>0.64</v>
      </c>
      <c r="Q2" s="2">
        <v>30.2</v>
      </c>
      <c r="R2" s="2">
        <v>19.3</v>
      </c>
      <c r="S2" s="2">
        <v>11.6</v>
      </c>
      <c r="T2" s="2">
        <v>9.8000000000000007</v>
      </c>
      <c r="U2" s="5">
        <v>24</v>
      </c>
      <c r="V2" s="51">
        <f>C2*(E2/48*D2/82*Q2/100)</f>
        <v>14.586415853658538</v>
      </c>
      <c r="W2" s="51">
        <f>R2*0.4+T2*0.4+U2*0.2</f>
        <v>16.440000000000001</v>
      </c>
      <c r="X2" s="51">
        <f>V2*W2</f>
        <v>239.80067663414638</v>
      </c>
      <c r="Y2" s="49">
        <f>D2*(O2*P2+1.5*J2+1.2*I2+3*(K2+L2)-M2-N2)/25</f>
        <v>124.95008</v>
      </c>
      <c r="Z2" s="9">
        <f>0.5*(X2)+0.5*(Y2)</f>
        <v>182.3753783170732</v>
      </c>
      <c r="AA2" s="9"/>
      <c r="AB2" s="47">
        <v>1</v>
      </c>
      <c r="AC2" s="47">
        <v>1</v>
      </c>
      <c r="AD2" s="47">
        <f t="shared" ref="AD2" si="0">ABS(AB2-AC2)</f>
        <v>0</v>
      </c>
    </row>
    <row r="3" spans="1:30" x14ac:dyDescent="0.2">
      <c r="A3" s="2" t="s">
        <v>160</v>
      </c>
      <c r="B3" s="2" t="s">
        <v>18</v>
      </c>
      <c r="C3" s="2">
        <v>60</v>
      </c>
      <c r="D3" s="2">
        <v>81</v>
      </c>
      <c r="E3" s="2">
        <v>38.5</v>
      </c>
      <c r="F3" s="2">
        <v>0.51</v>
      </c>
      <c r="G3" s="2">
        <v>0.41599999999999998</v>
      </c>
      <c r="H3" s="2">
        <v>0.90500000000000003</v>
      </c>
      <c r="I3" s="2">
        <v>7.9</v>
      </c>
      <c r="J3" s="2">
        <v>4.5999999999999996</v>
      </c>
      <c r="K3" s="2">
        <v>1.4</v>
      </c>
      <c r="L3" s="2">
        <v>1.3</v>
      </c>
      <c r="M3" s="2">
        <v>3.5</v>
      </c>
      <c r="N3" s="2">
        <v>1.8</v>
      </c>
      <c r="O3" s="2">
        <v>28.1</v>
      </c>
      <c r="P3" s="2">
        <v>0.64700000000000002</v>
      </c>
      <c r="Q3" s="2">
        <v>29.8</v>
      </c>
      <c r="R3" s="2">
        <v>18.899999999999999</v>
      </c>
      <c r="S3" s="2">
        <v>7.7</v>
      </c>
      <c r="T3" s="2">
        <v>7.6</v>
      </c>
      <c r="U3" s="5">
        <v>22</v>
      </c>
      <c r="V3" s="51">
        <f>C3*(E3/48*D3/82*Q3/100)</f>
        <v>14.166356707317075</v>
      </c>
      <c r="W3" s="51">
        <f>R3*0.4+T3*0.4+U3*0.2</f>
        <v>15</v>
      </c>
      <c r="X3" s="51">
        <f>V3*W3</f>
        <v>212.49535060975612</v>
      </c>
      <c r="Y3" s="49">
        <f>D3*(O3*P3+1.5*J3+1.2*I3+3*(K3+L3)-M3-N3)/25</f>
        <v>121.04866799999999</v>
      </c>
      <c r="Z3" s="9">
        <f>0.5*(X3)+0.5*(Y3)</f>
        <v>166.77200930487805</v>
      </c>
      <c r="AA3" s="9"/>
      <c r="AB3" s="47">
        <v>2</v>
      </c>
      <c r="AC3" s="47">
        <v>2</v>
      </c>
      <c r="AD3" s="47">
        <f t="shared" ref="AD3:AD6" si="1">ABS(AB3-AC3)</f>
        <v>0</v>
      </c>
    </row>
    <row r="4" spans="1:30" x14ac:dyDescent="0.2">
      <c r="A4" s="2" t="s">
        <v>535</v>
      </c>
      <c r="B4" s="2" t="s">
        <v>18</v>
      </c>
      <c r="C4" s="2">
        <v>60</v>
      </c>
      <c r="D4" s="2">
        <v>82</v>
      </c>
      <c r="E4" s="2">
        <v>34.9</v>
      </c>
      <c r="F4" s="2">
        <v>0.438</v>
      </c>
      <c r="G4" s="2">
        <v>0.32300000000000001</v>
      </c>
      <c r="H4" s="2">
        <v>0.8</v>
      </c>
      <c r="I4" s="2">
        <v>5.2</v>
      </c>
      <c r="J4" s="2">
        <v>7.4</v>
      </c>
      <c r="K4" s="2">
        <v>1.8</v>
      </c>
      <c r="L4" s="2">
        <v>0.3</v>
      </c>
      <c r="M4" s="2">
        <v>3.3</v>
      </c>
      <c r="N4" s="2">
        <v>2.2999999999999998</v>
      </c>
      <c r="O4" s="2">
        <v>23.2</v>
      </c>
      <c r="P4" s="2">
        <v>0.53200000000000003</v>
      </c>
      <c r="Q4" s="2">
        <v>32.799999999999997</v>
      </c>
      <c r="R4" s="2">
        <v>11.6</v>
      </c>
      <c r="S4" s="2">
        <v>5</v>
      </c>
      <c r="T4" s="2">
        <v>5.0999999999999996</v>
      </c>
      <c r="U4" s="5">
        <v>8</v>
      </c>
      <c r="V4" s="51">
        <f>C4*(E4/48*D4/82*Q4/100)</f>
        <v>14.308999999999997</v>
      </c>
      <c r="W4" s="51">
        <f>R4*0.4+T4*0.4+U4*0.2</f>
        <v>8.2799999999999994</v>
      </c>
      <c r="X4" s="51">
        <f>V4*W4</f>
        <v>118.47851999999997</v>
      </c>
      <c r="Y4" s="49">
        <f>D4*(O4*P4+1.5*J4+1.2*I4+3*(K4+L4)-M4-N4)/25</f>
        <v>99.654272000000006</v>
      </c>
      <c r="Z4" s="9">
        <f>0.5*(X4)+0.5*(Y4)</f>
        <v>109.066396</v>
      </c>
      <c r="AA4" s="9"/>
      <c r="AB4" s="47">
        <v>3</v>
      </c>
      <c r="AC4" s="47">
        <v>9</v>
      </c>
      <c r="AD4" s="47">
        <f t="shared" si="1"/>
        <v>6</v>
      </c>
    </row>
    <row r="5" spans="1:30" x14ac:dyDescent="0.2">
      <c r="A5" s="2" t="s">
        <v>204</v>
      </c>
      <c r="B5" s="2" t="s">
        <v>34</v>
      </c>
      <c r="C5" s="2">
        <v>45</v>
      </c>
      <c r="D5" s="2">
        <v>78</v>
      </c>
      <c r="E5" s="2">
        <v>38.299999999999997</v>
      </c>
      <c r="F5" s="2">
        <v>0.438</v>
      </c>
      <c r="G5" s="2">
        <v>0.36799999999999999</v>
      </c>
      <c r="H5" s="2">
        <v>0.85099999999999998</v>
      </c>
      <c r="I5" s="2">
        <v>4.9000000000000004</v>
      </c>
      <c r="J5" s="2">
        <v>5.8</v>
      </c>
      <c r="K5" s="2">
        <v>1.8</v>
      </c>
      <c r="L5" s="2">
        <v>0.5</v>
      </c>
      <c r="M5" s="2">
        <v>3.8</v>
      </c>
      <c r="N5" s="2">
        <v>2.2999999999999998</v>
      </c>
      <c r="O5" s="2">
        <v>25.9</v>
      </c>
      <c r="P5" s="2">
        <v>0.6</v>
      </c>
      <c r="Q5" s="2">
        <v>29</v>
      </c>
      <c r="R5" s="2">
        <v>12.8</v>
      </c>
      <c r="S5" s="2">
        <v>5.5</v>
      </c>
      <c r="T5" s="2">
        <v>5.7</v>
      </c>
      <c r="U5" s="5">
        <v>10</v>
      </c>
      <c r="V5" s="51">
        <f>C5*(E5/48*D5/82*Q5/100)</f>
        <v>9.9048704268292678</v>
      </c>
      <c r="W5" s="51">
        <f>R5*0.4+T5*0.4+U5*0.2</f>
        <v>9.4000000000000021</v>
      </c>
      <c r="X5" s="51">
        <f>V5*W5</f>
        <v>93.105782012195135</v>
      </c>
      <c r="Y5" s="49">
        <f>D5*(O5*P5+1.5*J5+1.2*I5+3*(K5+L5)-M5-N5)/25</f>
        <v>96.470399999999984</v>
      </c>
      <c r="Z5" s="9">
        <f>0.5*(X5)+0.5*(Y5)</f>
        <v>94.788091006097559</v>
      </c>
      <c r="AA5" s="9"/>
      <c r="AB5" s="47">
        <v>4</v>
      </c>
      <c r="AC5" s="47">
        <v>8</v>
      </c>
      <c r="AD5" s="47">
        <f t="shared" si="1"/>
        <v>4</v>
      </c>
    </row>
    <row r="6" spans="1:30" x14ac:dyDescent="0.2">
      <c r="A6" s="2" t="s">
        <v>359</v>
      </c>
      <c r="B6" s="2" t="s">
        <v>45</v>
      </c>
      <c r="C6" s="2">
        <v>56</v>
      </c>
      <c r="D6" s="2">
        <v>70</v>
      </c>
      <c r="E6" s="2">
        <v>33.4</v>
      </c>
      <c r="F6" s="2">
        <v>0.48099999999999998</v>
      </c>
      <c r="G6" s="2">
        <v>0.32800000000000001</v>
      </c>
      <c r="H6" s="2">
        <v>0.88500000000000001</v>
      </c>
      <c r="I6" s="2">
        <v>3.7</v>
      </c>
      <c r="J6" s="2">
        <v>9.6999999999999993</v>
      </c>
      <c r="K6" s="2">
        <v>2.4</v>
      </c>
      <c r="L6" s="2">
        <v>0.1</v>
      </c>
      <c r="M6" s="2">
        <v>2.2999999999999998</v>
      </c>
      <c r="N6" s="2">
        <v>2</v>
      </c>
      <c r="O6" s="2">
        <v>16.899999999999999</v>
      </c>
      <c r="P6" s="2">
        <v>0.59399999999999997</v>
      </c>
      <c r="Q6" s="2">
        <v>22.6</v>
      </c>
      <c r="R6" s="2">
        <v>13.9</v>
      </c>
      <c r="S6" s="2">
        <v>7.5</v>
      </c>
      <c r="T6" s="2">
        <v>5.6</v>
      </c>
      <c r="U6" s="5">
        <v>25</v>
      </c>
      <c r="V6" s="51">
        <f>C6*(E6/48*D6/82*Q6/100)</f>
        <v>7.5177154471544725</v>
      </c>
      <c r="W6" s="51">
        <f>R6*0.4+T6*0.4+U6*0.2</f>
        <v>12.8</v>
      </c>
      <c r="X6" s="51">
        <f>V6*W6</f>
        <v>96.226757723577251</v>
      </c>
      <c r="Y6" s="49">
        <f>D6*(O6*P6+1.5*J6+1.2*I6+3*(K6+L6)-M6-N6)/25</f>
        <v>90.240079999999992</v>
      </c>
      <c r="Z6" s="9">
        <f>0.5*(X6)+0.5*(Y6)</f>
        <v>93.233418861788621</v>
      </c>
      <c r="AA6" s="9"/>
      <c r="AB6" s="47">
        <v>5</v>
      </c>
      <c r="AC6" s="47">
        <v>4</v>
      </c>
      <c r="AD6" s="47">
        <f t="shared" si="1"/>
        <v>1</v>
      </c>
    </row>
    <row r="7" spans="1:3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51"/>
      <c r="W7" s="51"/>
      <c r="X7" s="51"/>
      <c r="Y7" s="49"/>
      <c r="Z7" s="9"/>
      <c r="AA7" s="9"/>
    </row>
    <row r="8" spans="1:30" x14ac:dyDescent="0.2">
      <c r="A8" s="2" t="s">
        <v>660</v>
      </c>
      <c r="B8" s="2" t="s">
        <v>39</v>
      </c>
      <c r="C8" s="2">
        <v>45</v>
      </c>
      <c r="D8" s="2">
        <v>78</v>
      </c>
      <c r="E8" s="2">
        <v>38.6</v>
      </c>
      <c r="F8" s="2">
        <v>0.46300000000000002</v>
      </c>
      <c r="G8" s="2">
        <v>0.32400000000000001</v>
      </c>
      <c r="H8" s="2">
        <v>0.83899999999999997</v>
      </c>
      <c r="I8" s="2">
        <v>5.6</v>
      </c>
      <c r="J8" s="2">
        <v>6</v>
      </c>
      <c r="K8" s="2">
        <v>1.4</v>
      </c>
      <c r="L8" s="2">
        <v>0.3</v>
      </c>
      <c r="M8" s="2">
        <v>3.7</v>
      </c>
      <c r="N8" s="2">
        <v>2.2000000000000002</v>
      </c>
      <c r="O8" s="2">
        <v>27.3</v>
      </c>
      <c r="P8" s="2">
        <v>0.56999999999999995</v>
      </c>
      <c r="Q8" s="2">
        <v>31.9</v>
      </c>
      <c r="R8" s="2">
        <v>10.9</v>
      </c>
      <c r="S8" s="2">
        <v>4.7</v>
      </c>
      <c r="T8" s="2">
        <v>5.0999999999999996</v>
      </c>
      <c r="U8" s="5">
        <v>5</v>
      </c>
      <c r="V8" s="51">
        <f t="shared" ref="V8:V71" si="2">C8*(E8/48*D8/82*Q8/100)</f>
        <v>10.980699695121952</v>
      </c>
      <c r="W8" s="51">
        <f t="shared" ref="W8:W71" si="3">R8*0.4+T8*0.4+U8*0.2</f>
        <v>7.4</v>
      </c>
      <c r="X8" s="51">
        <f t="shared" ref="X8:X71" si="4">V8*W8</f>
        <v>81.257177743902446</v>
      </c>
      <c r="Y8" s="49">
        <f t="shared" ref="Y8:Y71" si="5">D8*(O8*P8+1.5*J8+1.2*I8+3*(K8+L8)-M8-N8)/25</f>
        <v>95.100719999999995</v>
      </c>
      <c r="Z8" s="9">
        <f t="shared" ref="Z8:Z71" si="6">0.5*(X8)+0.5*(Y8)</f>
        <v>88.178948871951221</v>
      </c>
      <c r="AA8" s="9"/>
    </row>
    <row r="9" spans="1:30" x14ac:dyDescent="0.2">
      <c r="A9" s="2" t="s">
        <v>140</v>
      </c>
      <c r="B9" s="2" t="s">
        <v>43</v>
      </c>
      <c r="C9" s="2">
        <v>47</v>
      </c>
      <c r="D9" s="2">
        <v>78</v>
      </c>
      <c r="E9" s="2">
        <v>38.200000000000003</v>
      </c>
      <c r="F9" s="2">
        <v>0.45100000000000001</v>
      </c>
      <c r="G9" s="2">
        <v>0.45300000000000001</v>
      </c>
      <c r="H9" s="2">
        <v>0.9</v>
      </c>
      <c r="I9" s="2">
        <v>4</v>
      </c>
      <c r="J9" s="2">
        <v>6.9</v>
      </c>
      <c r="K9" s="2">
        <v>1.6</v>
      </c>
      <c r="L9" s="2">
        <v>0.2</v>
      </c>
      <c r="M9" s="2">
        <v>3.1</v>
      </c>
      <c r="N9" s="2">
        <v>2.5</v>
      </c>
      <c r="O9" s="2">
        <v>22.9</v>
      </c>
      <c r="P9" s="2">
        <v>0.58899999999999997</v>
      </c>
      <c r="Q9" s="2">
        <v>26.4</v>
      </c>
      <c r="R9" s="2">
        <v>11.2</v>
      </c>
      <c r="S9" s="2">
        <v>5.4</v>
      </c>
      <c r="T9" s="2">
        <v>5.6</v>
      </c>
      <c r="U9" s="5">
        <v>8</v>
      </c>
      <c r="V9" s="51">
        <f t="shared" si="2"/>
        <v>9.3930073170731703</v>
      </c>
      <c r="W9" s="51">
        <f t="shared" si="3"/>
        <v>8.3199999999999985</v>
      </c>
      <c r="X9" s="51">
        <f t="shared" si="4"/>
        <v>78.149820878048757</v>
      </c>
      <c r="Y9" s="49">
        <f t="shared" si="5"/>
        <v>88.726872</v>
      </c>
      <c r="Z9" s="9">
        <f t="shared" si="6"/>
        <v>83.438346439024372</v>
      </c>
      <c r="AA9" s="9"/>
    </row>
    <row r="10" spans="1:30" x14ac:dyDescent="0.2">
      <c r="A10" s="2" t="s">
        <v>432</v>
      </c>
      <c r="B10" s="2" t="s">
        <v>21</v>
      </c>
      <c r="C10" s="2">
        <v>66</v>
      </c>
      <c r="D10" s="2">
        <v>69</v>
      </c>
      <c r="E10" s="2">
        <v>34.700000000000003</v>
      </c>
      <c r="F10" s="2">
        <v>0.52100000000000002</v>
      </c>
      <c r="G10" s="2">
        <v>0.25800000000000001</v>
      </c>
      <c r="H10" s="2">
        <v>0.72499999999999998</v>
      </c>
      <c r="I10" s="2">
        <v>5</v>
      </c>
      <c r="J10" s="2">
        <v>5.0999999999999996</v>
      </c>
      <c r="K10" s="2">
        <v>1.9</v>
      </c>
      <c r="L10" s="2">
        <v>0.8</v>
      </c>
      <c r="M10" s="2">
        <v>2.8</v>
      </c>
      <c r="N10" s="2">
        <v>2</v>
      </c>
      <c r="O10" s="2">
        <v>21.2</v>
      </c>
      <c r="P10" s="2">
        <v>0.57099999999999995</v>
      </c>
      <c r="Q10" s="2">
        <v>29.5</v>
      </c>
      <c r="R10" s="2">
        <v>9.6</v>
      </c>
      <c r="S10" s="2">
        <v>3.9</v>
      </c>
      <c r="T10" s="2">
        <v>3.5</v>
      </c>
      <c r="U10" s="5">
        <v>9</v>
      </c>
      <c r="V10" s="51">
        <f t="shared" si="2"/>
        <v>11.843755335365856</v>
      </c>
      <c r="W10" s="51">
        <f t="shared" si="3"/>
        <v>7.04</v>
      </c>
      <c r="X10" s="51">
        <f t="shared" si="4"/>
        <v>83.380037560975623</v>
      </c>
      <c r="Y10" s="49">
        <f t="shared" si="5"/>
        <v>80.192351999999985</v>
      </c>
      <c r="Z10" s="9">
        <f t="shared" si="6"/>
        <v>81.786194780487804</v>
      </c>
      <c r="AA10" s="9"/>
    </row>
    <row r="11" spans="1:30" x14ac:dyDescent="0.2">
      <c r="A11" s="2" t="s">
        <v>202</v>
      </c>
      <c r="B11" s="2" t="s">
        <v>45</v>
      </c>
      <c r="C11" s="2">
        <v>56</v>
      </c>
      <c r="D11" s="2">
        <v>80</v>
      </c>
      <c r="E11" s="2">
        <v>32.5</v>
      </c>
      <c r="F11" s="2">
        <v>0.53800000000000003</v>
      </c>
      <c r="G11" s="2">
        <v>0.17899999999999999</v>
      </c>
      <c r="H11" s="2">
        <v>0.66</v>
      </c>
      <c r="I11" s="2">
        <v>8.3000000000000007</v>
      </c>
      <c r="J11" s="2">
        <v>3.7</v>
      </c>
      <c r="K11" s="2">
        <v>1.2</v>
      </c>
      <c r="L11" s="2">
        <v>0.6</v>
      </c>
      <c r="M11" s="2">
        <v>2.2999999999999998</v>
      </c>
      <c r="N11" s="2">
        <v>2.9</v>
      </c>
      <c r="O11" s="2">
        <v>18</v>
      </c>
      <c r="P11" s="2">
        <v>0.57199999999999995</v>
      </c>
      <c r="Q11" s="2">
        <v>25.4</v>
      </c>
      <c r="R11" s="2">
        <v>10.6</v>
      </c>
      <c r="S11" s="2">
        <v>4.8</v>
      </c>
      <c r="T11" s="2">
        <v>4.5</v>
      </c>
      <c r="U11" s="5">
        <v>12</v>
      </c>
      <c r="V11" s="51">
        <f t="shared" si="2"/>
        <v>9.3959349593495958</v>
      </c>
      <c r="W11" s="51">
        <f t="shared" si="3"/>
        <v>8.4400000000000013</v>
      </c>
      <c r="X11" s="51">
        <f t="shared" si="4"/>
        <v>79.301691056910599</v>
      </c>
      <c r="Y11" s="49">
        <f t="shared" si="5"/>
        <v>83.219200000000001</v>
      </c>
      <c r="Z11" s="9">
        <f t="shared" si="6"/>
        <v>81.260445528455307</v>
      </c>
      <c r="AA11" s="9"/>
    </row>
    <row r="12" spans="1:30" x14ac:dyDescent="0.2">
      <c r="A12" s="2" t="s">
        <v>183</v>
      </c>
      <c r="B12" s="2" t="s">
        <v>30</v>
      </c>
      <c r="C12" s="2">
        <v>56</v>
      </c>
      <c r="D12" s="2">
        <v>80</v>
      </c>
      <c r="E12" s="2">
        <v>35</v>
      </c>
      <c r="F12" s="2">
        <v>0.49399999999999999</v>
      </c>
      <c r="G12" s="2">
        <v>7.0999999999999994E-2</v>
      </c>
      <c r="H12" s="2">
        <v>0.84799999999999998</v>
      </c>
      <c r="I12" s="2">
        <v>7.8</v>
      </c>
      <c r="J12" s="2">
        <v>4</v>
      </c>
      <c r="K12" s="2">
        <v>1</v>
      </c>
      <c r="L12" s="2">
        <v>1.7</v>
      </c>
      <c r="M12" s="2">
        <v>2</v>
      </c>
      <c r="N12" s="2">
        <v>3.2</v>
      </c>
      <c r="O12" s="2">
        <v>14.1</v>
      </c>
      <c r="P12" s="2">
        <v>0.55900000000000005</v>
      </c>
      <c r="Q12" s="2">
        <v>19.2</v>
      </c>
      <c r="R12" s="2">
        <v>11.5</v>
      </c>
      <c r="S12" s="2">
        <v>6.1</v>
      </c>
      <c r="T12" s="2">
        <v>5.7</v>
      </c>
      <c r="U12" s="5">
        <v>17</v>
      </c>
      <c r="V12" s="51">
        <f t="shared" si="2"/>
        <v>7.6487804878048768</v>
      </c>
      <c r="W12" s="51">
        <f t="shared" si="3"/>
        <v>10.280000000000001</v>
      </c>
      <c r="X12" s="51">
        <f t="shared" si="4"/>
        <v>78.629463414634145</v>
      </c>
      <c r="Y12" s="49">
        <f t="shared" si="5"/>
        <v>83.654080000000008</v>
      </c>
      <c r="Z12" s="9">
        <f t="shared" si="6"/>
        <v>81.141771707317076</v>
      </c>
      <c r="AA12" s="9"/>
    </row>
    <row r="13" spans="1:30" x14ac:dyDescent="0.2">
      <c r="A13" s="2" t="s">
        <v>671</v>
      </c>
      <c r="B13" s="2" t="s">
        <v>24</v>
      </c>
      <c r="C13" s="2">
        <v>58</v>
      </c>
      <c r="D13" s="2">
        <v>69</v>
      </c>
      <c r="E13" s="2">
        <v>30.1</v>
      </c>
      <c r="F13" s="2">
        <v>0.502</v>
      </c>
      <c r="G13" s="2">
        <v>0.28599999999999998</v>
      </c>
      <c r="H13" s="2">
        <v>0.81699999999999995</v>
      </c>
      <c r="I13" s="2">
        <v>9.9</v>
      </c>
      <c r="J13" s="2">
        <v>2.7</v>
      </c>
      <c r="K13" s="2">
        <v>0.7</v>
      </c>
      <c r="L13" s="2">
        <v>2.7</v>
      </c>
      <c r="M13" s="2">
        <v>2.1</v>
      </c>
      <c r="N13" s="2">
        <v>1.7</v>
      </c>
      <c r="O13" s="2">
        <v>17.8</v>
      </c>
      <c r="P13" s="2">
        <v>0.55400000000000005</v>
      </c>
      <c r="Q13" s="2">
        <v>27.8</v>
      </c>
      <c r="R13" s="2">
        <v>8.3000000000000007</v>
      </c>
      <c r="S13" s="2">
        <v>4.0999999999999996</v>
      </c>
      <c r="T13" s="2">
        <v>3.2</v>
      </c>
      <c r="U13" s="5">
        <v>12</v>
      </c>
      <c r="V13" s="51">
        <f t="shared" si="2"/>
        <v>8.5081137195121954</v>
      </c>
      <c r="W13" s="51">
        <f t="shared" si="3"/>
        <v>7.0000000000000009</v>
      </c>
      <c r="X13" s="51">
        <f t="shared" si="4"/>
        <v>59.556796036585375</v>
      </c>
      <c r="Y13" s="49">
        <f t="shared" si="5"/>
        <v>88.847712000000016</v>
      </c>
      <c r="Z13" s="9">
        <f t="shared" si="6"/>
        <v>74.202254018292692</v>
      </c>
      <c r="AA13" s="9"/>
    </row>
    <row r="14" spans="1:30" x14ac:dyDescent="0.2">
      <c r="A14" s="2" t="s">
        <v>640</v>
      </c>
      <c r="B14" s="2" t="s">
        <v>27</v>
      </c>
      <c r="C14" s="2">
        <v>49</v>
      </c>
      <c r="D14" s="2">
        <v>78</v>
      </c>
      <c r="E14" s="2">
        <v>36.4</v>
      </c>
      <c r="F14" s="2">
        <v>0.44</v>
      </c>
      <c r="G14" s="2">
        <v>0.378</v>
      </c>
      <c r="H14" s="2">
        <v>0.85899999999999999</v>
      </c>
      <c r="I14" s="2">
        <v>3</v>
      </c>
      <c r="J14" s="2">
        <v>7.7</v>
      </c>
      <c r="K14" s="2">
        <v>1</v>
      </c>
      <c r="L14" s="2">
        <v>0.4</v>
      </c>
      <c r="M14" s="2">
        <v>2.8</v>
      </c>
      <c r="N14" s="2">
        <v>2.5</v>
      </c>
      <c r="O14" s="2">
        <v>18.899999999999999</v>
      </c>
      <c r="P14" s="2">
        <v>0.57399999999999995</v>
      </c>
      <c r="Q14" s="2">
        <v>24.4</v>
      </c>
      <c r="R14" s="2">
        <v>10.9</v>
      </c>
      <c r="S14" s="2">
        <v>3.5</v>
      </c>
      <c r="T14" s="2">
        <v>3.9</v>
      </c>
      <c r="U14" s="5">
        <v>9</v>
      </c>
      <c r="V14" s="51">
        <f t="shared" si="2"/>
        <v>8.6243585365853654</v>
      </c>
      <c r="W14" s="51">
        <f t="shared" si="3"/>
        <v>7.72</v>
      </c>
      <c r="X14" s="51">
        <f t="shared" si="4"/>
        <v>66.58004790243902</v>
      </c>
      <c r="Y14" s="49">
        <f t="shared" si="5"/>
        <v>77.683631999999974</v>
      </c>
      <c r="Z14" s="9">
        <f t="shared" si="6"/>
        <v>72.13183995121949</v>
      </c>
      <c r="AA14" s="9"/>
    </row>
    <row r="15" spans="1:30" x14ac:dyDescent="0.2">
      <c r="A15" s="2" t="s">
        <v>186</v>
      </c>
      <c r="B15" s="2" t="s">
        <v>31</v>
      </c>
      <c r="C15" s="2">
        <v>49</v>
      </c>
      <c r="D15" s="2">
        <v>79</v>
      </c>
      <c r="E15" s="2">
        <v>37.6</v>
      </c>
      <c r="F15" s="2">
        <v>0.41899999999999998</v>
      </c>
      <c r="G15" s="2">
        <v>0.36199999999999999</v>
      </c>
      <c r="H15" s="2">
        <v>0.80700000000000005</v>
      </c>
      <c r="I15" s="2">
        <v>7.6</v>
      </c>
      <c r="J15" s="2">
        <v>4.0999999999999996</v>
      </c>
      <c r="K15" s="2">
        <v>1.8</v>
      </c>
      <c r="L15" s="2">
        <v>0.6</v>
      </c>
      <c r="M15" s="2">
        <v>2.9</v>
      </c>
      <c r="N15" s="2">
        <v>2.9</v>
      </c>
      <c r="O15" s="2">
        <v>17.399999999999999</v>
      </c>
      <c r="P15" s="2">
        <v>0.53100000000000003</v>
      </c>
      <c r="Q15" s="2">
        <v>23.5</v>
      </c>
      <c r="R15" s="2">
        <v>9</v>
      </c>
      <c r="S15" s="2">
        <v>4.7</v>
      </c>
      <c r="T15" s="2">
        <v>5</v>
      </c>
      <c r="U15" s="5">
        <v>7</v>
      </c>
      <c r="V15" s="51">
        <f t="shared" si="2"/>
        <v>8.6900802845528453</v>
      </c>
      <c r="W15" s="51">
        <f t="shared" si="3"/>
        <v>7</v>
      </c>
      <c r="X15" s="51">
        <f t="shared" si="4"/>
        <v>60.830561991869914</v>
      </c>
      <c r="Y15" s="49">
        <f t="shared" si="5"/>
        <v>81.873704000000004</v>
      </c>
      <c r="Z15" s="9">
        <f t="shared" si="6"/>
        <v>71.352132995934966</v>
      </c>
      <c r="AA15" s="9"/>
    </row>
    <row r="16" spans="1:30" x14ac:dyDescent="0.2">
      <c r="A16" s="2" t="s">
        <v>129</v>
      </c>
      <c r="B16" s="2" t="s">
        <v>30</v>
      </c>
      <c r="C16" s="2">
        <v>56</v>
      </c>
      <c r="D16" s="2">
        <v>80</v>
      </c>
      <c r="E16" s="2">
        <v>34.5</v>
      </c>
      <c r="F16" s="2">
        <v>0.44</v>
      </c>
      <c r="G16" s="2">
        <v>0.36199999999999999</v>
      </c>
      <c r="H16" s="2">
        <v>0.83</v>
      </c>
      <c r="I16" s="2">
        <v>2.8</v>
      </c>
      <c r="J16" s="2">
        <v>6.1</v>
      </c>
      <c r="K16" s="2">
        <v>2.2000000000000002</v>
      </c>
      <c r="L16" s="2">
        <v>0.3</v>
      </c>
      <c r="M16" s="2">
        <v>2.4</v>
      </c>
      <c r="N16" s="2">
        <v>2.1</v>
      </c>
      <c r="O16" s="2">
        <v>14.6</v>
      </c>
      <c r="P16" s="2">
        <v>0.54900000000000004</v>
      </c>
      <c r="Q16" s="2">
        <v>21</v>
      </c>
      <c r="R16" s="2">
        <v>9.9</v>
      </c>
      <c r="S16" s="2">
        <v>4.0999999999999996</v>
      </c>
      <c r="T16" s="2">
        <v>4.3</v>
      </c>
      <c r="U16" s="5">
        <v>11</v>
      </c>
      <c r="V16" s="51">
        <f t="shared" si="2"/>
        <v>8.2463414634146339</v>
      </c>
      <c r="W16" s="51">
        <f t="shared" si="3"/>
        <v>7.8800000000000008</v>
      </c>
      <c r="X16" s="51">
        <f t="shared" si="4"/>
        <v>64.981170731707323</v>
      </c>
      <c r="Y16" s="49">
        <f t="shared" si="5"/>
        <v>75.281279999999981</v>
      </c>
      <c r="Z16" s="9">
        <f t="shared" si="6"/>
        <v>70.131225365853652</v>
      </c>
      <c r="AA16" s="9"/>
    </row>
    <row r="17" spans="1:27" x14ac:dyDescent="0.2">
      <c r="A17" s="2" t="s">
        <v>59</v>
      </c>
      <c r="B17" s="2" t="s">
        <v>28</v>
      </c>
      <c r="C17" s="2">
        <v>54</v>
      </c>
      <c r="D17" s="2">
        <v>67</v>
      </c>
      <c r="E17" s="2">
        <v>37</v>
      </c>
      <c r="F17" s="2">
        <v>0.44900000000000001</v>
      </c>
      <c r="G17" s="2">
        <v>0.379</v>
      </c>
      <c r="H17" s="2">
        <v>0.83</v>
      </c>
      <c r="I17" s="2">
        <v>6.9</v>
      </c>
      <c r="J17" s="2">
        <v>2.6</v>
      </c>
      <c r="K17" s="2">
        <v>0.8</v>
      </c>
      <c r="L17" s="2">
        <v>0.5</v>
      </c>
      <c r="M17" s="2">
        <v>2.6</v>
      </c>
      <c r="N17" s="2">
        <v>3.1</v>
      </c>
      <c r="O17" s="2">
        <v>28.7</v>
      </c>
      <c r="P17" s="2">
        <v>0.56000000000000005</v>
      </c>
      <c r="Q17" s="2">
        <v>35.6</v>
      </c>
      <c r="R17" s="2">
        <v>9.5</v>
      </c>
      <c r="S17" s="2">
        <v>2.4</v>
      </c>
      <c r="T17" s="2">
        <v>2.8</v>
      </c>
      <c r="U17" s="5">
        <v>4</v>
      </c>
      <c r="V17" s="51">
        <f t="shared" si="2"/>
        <v>12.107798780487807</v>
      </c>
      <c r="W17" s="51">
        <f t="shared" si="3"/>
        <v>5.72</v>
      </c>
      <c r="X17" s="51">
        <f t="shared" si="4"/>
        <v>69.256609024390258</v>
      </c>
      <c r="Y17" s="49">
        <f t="shared" si="5"/>
        <v>70.891359999999992</v>
      </c>
      <c r="Z17" s="9">
        <f t="shared" si="6"/>
        <v>70.073984512195125</v>
      </c>
      <c r="AA17" s="9"/>
    </row>
    <row r="18" spans="1:27" x14ac:dyDescent="0.2">
      <c r="A18" s="2" t="s">
        <v>598</v>
      </c>
      <c r="B18" s="2" t="s">
        <v>43</v>
      </c>
      <c r="C18" s="2">
        <v>47</v>
      </c>
      <c r="D18" s="2">
        <v>79</v>
      </c>
      <c r="E18" s="2">
        <v>36.799999999999997</v>
      </c>
      <c r="F18" s="2">
        <v>0.51900000000000002</v>
      </c>
      <c r="G18" s="2">
        <v>0</v>
      </c>
      <c r="H18" s="2">
        <v>0.79700000000000004</v>
      </c>
      <c r="I18" s="2">
        <v>11.2</v>
      </c>
      <c r="J18" s="2">
        <v>3.5</v>
      </c>
      <c r="K18" s="2">
        <v>0.8</v>
      </c>
      <c r="L18" s="2">
        <v>0.3</v>
      </c>
      <c r="M18" s="2">
        <v>2.6</v>
      </c>
      <c r="N18" s="2">
        <v>3.1</v>
      </c>
      <c r="O18" s="2">
        <v>18.5</v>
      </c>
      <c r="P18" s="2">
        <v>0.56100000000000005</v>
      </c>
      <c r="Q18" s="2">
        <v>23.2</v>
      </c>
      <c r="R18" s="2">
        <v>9.1</v>
      </c>
      <c r="S18" s="2">
        <v>2.5</v>
      </c>
      <c r="T18" s="2">
        <v>3.3</v>
      </c>
      <c r="U18" s="5">
        <v>6</v>
      </c>
      <c r="V18" s="51">
        <f t="shared" si="2"/>
        <v>8.0538894308943085</v>
      </c>
      <c r="W18" s="51">
        <f t="shared" si="3"/>
        <v>6.16</v>
      </c>
      <c r="X18" s="51">
        <f t="shared" si="4"/>
        <v>49.611958894308941</v>
      </c>
      <c r="Y18" s="49">
        <f t="shared" si="5"/>
        <v>84.272459999999995</v>
      </c>
      <c r="Z18" s="9">
        <f t="shared" si="6"/>
        <v>66.942209447154468</v>
      </c>
      <c r="AA18" s="9"/>
    </row>
    <row r="19" spans="1:27" x14ac:dyDescent="0.2">
      <c r="A19" s="2" t="s">
        <v>234</v>
      </c>
      <c r="B19" s="2" t="s">
        <v>18</v>
      </c>
      <c r="C19" s="2">
        <v>60</v>
      </c>
      <c r="D19" s="2">
        <v>80</v>
      </c>
      <c r="E19" s="2">
        <v>31.1</v>
      </c>
      <c r="F19" s="2">
        <v>0.57299999999999995</v>
      </c>
      <c r="G19" s="2">
        <v>0.35099999999999998</v>
      </c>
      <c r="H19" s="2">
        <v>0.749</v>
      </c>
      <c r="I19" s="2">
        <v>7.7</v>
      </c>
      <c r="J19" s="2">
        <v>0.5</v>
      </c>
      <c r="K19" s="2">
        <v>0.4</v>
      </c>
      <c r="L19" s="2">
        <v>3</v>
      </c>
      <c r="M19" s="2">
        <v>1.6</v>
      </c>
      <c r="N19" s="2">
        <v>2.7</v>
      </c>
      <c r="O19" s="2">
        <v>13.2</v>
      </c>
      <c r="P19" s="2">
        <v>0.61199999999999999</v>
      </c>
      <c r="Q19" s="2">
        <v>18.100000000000001</v>
      </c>
      <c r="R19" s="2">
        <v>9.4</v>
      </c>
      <c r="S19" s="2">
        <v>2.1</v>
      </c>
      <c r="T19" s="2">
        <v>2.6</v>
      </c>
      <c r="U19" s="5">
        <v>16</v>
      </c>
      <c r="V19" s="51">
        <f t="shared" si="2"/>
        <v>6.8647560975609769</v>
      </c>
      <c r="W19" s="51">
        <f t="shared" si="3"/>
        <v>8</v>
      </c>
      <c r="X19" s="51">
        <f t="shared" si="4"/>
        <v>54.918048780487815</v>
      </c>
      <c r="Y19" s="49">
        <f t="shared" si="5"/>
        <v>76.698880000000003</v>
      </c>
      <c r="Z19" s="9">
        <f t="shared" si="6"/>
        <v>65.808464390243913</v>
      </c>
      <c r="AA19" s="9"/>
    </row>
    <row r="20" spans="1:27" x14ac:dyDescent="0.2">
      <c r="A20" s="2" t="s">
        <v>658</v>
      </c>
      <c r="B20" s="2" t="s">
        <v>21</v>
      </c>
      <c r="C20" s="2">
        <v>66</v>
      </c>
      <c r="D20" s="2">
        <v>74</v>
      </c>
      <c r="E20" s="2">
        <v>33.200000000000003</v>
      </c>
      <c r="F20" s="2">
        <v>0.53500000000000003</v>
      </c>
      <c r="G20" s="2">
        <v>0.28399999999999997</v>
      </c>
      <c r="H20" s="2">
        <v>0.79800000000000004</v>
      </c>
      <c r="I20" s="2">
        <v>6.8</v>
      </c>
      <c r="J20" s="2">
        <v>1.7</v>
      </c>
      <c r="K20" s="2">
        <v>0.9</v>
      </c>
      <c r="L20" s="2">
        <v>1.4</v>
      </c>
      <c r="M20" s="2">
        <v>1.7</v>
      </c>
      <c r="N20" s="2">
        <v>2.2999999999999998</v>
      </c>
      <c r="O20" s="2">
        <v>16.600000000000001</v>
      </c>
      <c r="P20" s="2">
        <v>0.59199999999999997</v>
      </c>
      <c r="Q20" s="2">
        <v>22.7</v>
      </c>
      <c r="R20" s="2">
        <v>9</v>
      </c>
      <c r="S20" s="2">
        <v>1.2</v>
      </c>
      <c r="T20" s="2">
        <v>2</v>
      </c>
      <c r="U20" s="5">
        <v>11</v>
      </c>
      <c r="V20" s="51">
        <f t="shared" si="2"/>
        <v>9.3515695121951214</v>
      </c>
      <c r="W20" s="51">
        <f t="shared" si="3"/>
        <v>6.6000000000000005</v>
      </c>
      <c r="X20" s="51">
        <f t="shared" si="4"/>
        <v>61.720358780487807</v>
      </c>
      <c r="Y20" s="49">
        <f t="shared" si="5"/>
        <v>69.374111999999997</v>
      </c>
      <c r="Z20" s="9">
        <f t="shared" si="6"/>
        <v>65.547235390243898</v>
      </c>
      <c r="AA20" s="9"/>
    </row>
    <row r="21" spans="1:27" x14ac:dyDescent="0.2">
      <c r="A21" s="2" t="s">
        <v>229</v>
      </c>
      <c r="B21" s="2" t="s">
        <v>20</v>
      </c>
      <c r="C21" s="2">
        <v>44</v>
      </c>
      <c r="D21" s="2">
        <v>74</v>
      </c>
      <c r="E21" s="2">
        <v>37.200000000000003</v>
      </c>
      <c r="F21" s="2">
        <v>0.54300000000000004</v>
      </c>
      <c r="G21" s="2">
        <v>0.5</v>
      </c>
      <c r="H21" s="2">
        <v>0.64400000000000002</v>
      </c>
      <c r="I21" s="2">
        <v>10.199999999999999</v>
      </c>
      <c r="J21" s="2">
        <v>3.2</v>
      </c>
      <c r="K21" s="2">
        <v>1.1000000000000001</v>
      </c>
      <c r="L21" s="2">
        <v>1.1000000000000001</v>
      </c>
      <c r="M21" s="2">
        <v>2</v>
      </c>
      <c r="N21" s="2">
        <v>2.2000000000000002</v>
      </c>
      <c r="O21" s="2">
        <v>17.399999999999999</v>
      </c>
      <c r="P21" s="2">
        <v>0.56000000000000005</v>
      </c>
      <c r="Q21" s="2">
        <v>21.8</v>
      </c>
      <c r="R21" s="2">
        <v>8.8000000000000007</v>
      </c>
      <c r="S21" s="2">
        <v>3.1</v>
      </c>
      <c r="T21" s="2">
        <v>3.5</v>
      </c>
      <c r="U21" s="5">
        <v>8</v>
      </c>
      <c r="V21" s="51">
        <f t="shared" si="2"/>
        <v>6.708551219512195</v>
      </c>
      <c r="W21" s="51">
        <f t="shared" si="3"/>
        <v>6.5200000000000014</v>
      </c>
      <c r="X21" s="51">
        <f t="shared" si="4"/>
        <v>43.739753951219519</v>
      </c>
      <c r="Y21" s="49">
        <f t="shared" si="5"/>
        <v>86.384640000000005</v>
      </c>
      <c r="Z21" s="9">
        <f t="shared" si="6"/>
        <v>65.062196975609766</v>
      </c>
      <c r="AA21" s="9"/>
    </row>
    <row r="22" spans="1:27" x14ac:dyDescent="0.2">
      <c r="A22" s="2" t="s">
        <v>356</v>
      </c>
      <c r="B22" s="2" t="s">
        <v>24</v>
      </c>
      <c r="C22" s="2">
        <v>58</v>
      </c>
      <c r="D22" s="2">
        <v>66</v>
      </c>
      <c r="E22" s="2">
        <v>32.9</v>
      </c>
      <c r="F22" s="2">
        <v>0.52200000000000002</v>
      </c>
      <c r="G22" s="2">
        <v>0.35299999999999998</v>
      </c>
      <c r="H22" s="2">
        <v>0.84499999999999997</v>
      </c>
      <c r="I22" s="2">
        <v>3</v>
      </c>
      <c r="J22" s="2">
        <v>7.6</v>
      </c>
      <c r="K22" s="2">
        <v>0.8</v>
      </c>
      <c r="L22" s="2">
        <v>0.1</v>
      </c>
      <c r="M22" s="2">
        <v>2.6</v>
      </c>
      <c r="N22" s="2">
        <v>1.4</v>
      </c>
      <c r="O22" s="2">
        <v>20.3</v>
      </c>
      <c r="P22" s="2">
        <v>0.58799999999999997</v>
      </c>
      <c r="Q22" s="2">
        <v>27.7</v>
      </c>
      <c r="R22" s="2">
        <v>9.3000000000000007</v>
      </c>
      <c r="S22" s="2">
        <v>2.7</v>
      </c>
      <c r="T22" s="2">
        <v>2.6</v>
      </c>
      <c r="U22" s="5">
        <v>10</v>
      </c>
      <c r="V22" s="51">
        <f t="shared" si="2"/>
        <v>8.863239939024389</v>
      </c>
      <c r="W22" s="51">
        <f t="shared" si="3"/>
        <v>6.7600000000000007</v>
      </c>
      <c r="X22" s="51">
        <f t="shared" si="4"/>
        <v>59.915501987804873</v>
      </c>
      <c r="Y22" s="49">
        <f t="shared" si="5"/>
        <v>67.680095999999992</v>
      </c>
      <c r="Z22" s="9">
        <f t="shared" si="6"/>
        <v>63.797798993902433</v>
      </c>
      <c r="AA22" s="9"/>
    </row>
    <row r="23" spans="1:27" x14ac:dyDescent="0.2">
      <c r="A23" s="2" t="s">
        <v>231</v>
      </c>
      <c r="B23" s="2" t="s">
        <v>39</v>
      </c>
      <c r="C23" s="2">
        <v>45</v>
      </c>
      <c r="D23" s="2">
        <v>76</v>
      </c>
      <c r="E23" s="2">
        <v>35.799999999999997</v>
      </c>
      <c r="F23" s="2">
        <v>0.57799999999999996</v>
      </c>
      <c r="G23" s="2">
        <v>0.16700000000000001</v>
      </c>
      <c r="H23" s="2">
        <v>0.49199999999999999</v>
      </c>
      <c r="I23" s="2">
        <v>12.4</v>
      </c>
      <c r="J23" s="2">
        <v>1.4</v>
      </c>
      <c r="K23" s="2">
        <v>1.1000000000000001</v>
      </c>
      <c r="L23" s="2">
        <v>2.4</v>
      </c>
      <c r="M23" s="2">
        <v>3</v>
      </c>
      <c r="N23" s="2">
        <v>3.8</v>
      </c>
      <c r="O23" s="2">
        <v>17.100000000000001</v>
      </c>
      <c r="P23" s="2">
        <v>0.57299999999999995</v>
      </c>
      <c r="Q23" s="2">
        <v>22.2</v>
      </c>
      <c r="R23" s="2">
        <v>7.6</v>
      </c>
      <c r="S23" s="2">
        <v>1.3</v>
      </c>
      <c r="T23" s="2">
        <v>2.2999999999999998</v>
      </c>
      <c r="U23" s="5">
        <v>5</v>
      </c>
      <c r="V23" s="51">
        <f t="shared" si="2"/>
        <v>6.9056890243902433</v>
      </c>
      <c r="W23" s="51">
        <f t="shared" si="3"/>
        <v>4.96</v>
      </c>
      <c r="X23" s="51">
        <f t="shared" si="4"/>
        <v>34.252217560975609</v>
      </c>
      <c r="Y23" s="49">
        <f t="shared" si="5"/>
        <v>92.654032000000001</v>
      </c>
      <c r="Z23" s="9">
        <f t="shared" si="6"/>
        <v>63.453124780487805</v>
      </c>
      <c r="AA23" s="9"/>
    </row>
    <row r="24" spans="1:27" x14ac:dyDescent="0.2">
      <c r="A24" s="2" t="s">
        <v>534</v>
      </c>
      <c r="B24" s="2" t="s">
        <v>31</v>
      </c>
      <c r="C24" s="2">
        <v>49</v>
      </c>
      <c r="D24" s="2">
        <v>73</v>
      </c>
      <c r="E24" s="2">
        <v>33.4</v>
      </c>
      <c r="F24" s="2">
        <v>0.498</v>
      </c>
      <c r="G24" s="2">
        <v>0.21099999999999999</v>
      </c>
      <c r="H24" s="2">
        <v>0.76800000000000002</v>
      </c>
      <c r="I24" s="2">
        <v>7.7</v>
      </c>
      <c r="J24" s="2">
        <v>2.9</v>
      </c>
      <c r="K24" s="2">
        <v>1</v>
      </c>
      <c r="L24" s="2">
        <v>0.9</v>
      </c>
      <c r="M24" s="2">
        <v>2.2000000000000002</v>
      </c>
      <c r="N24" s="2">
        <v>2</v>
      </c>
      <c r="O24" s="2">
        <v>17.100000000000001</v>
      </c>
      <c r="P24" s="2">
        <v>0.54500000000000004</v>
      </c>
      <c r="Q24" s="2">
        <v>24.4</v>
      </c>
      <c r="R24" s="2">
        <v>9.1</v>
      </c>
      <c r="S24" s="2">
        <v>3.3</v>
      </c>
      <c r="T24" s="2">
        <v>3.3</v>
      </c>
      <c r="U24" s="5">
        <v>11</v>
      </c>
      <c r="V24" s="51">
        <f t="shared" si="2"/>
        <v>7.406280284552845</v>
      </c>
      <c r="W24" s="51">
        <f t="shared" si="3"/>
        <v>7.16</v>
      </c>
      <c r="X24" s="51">
        <f t="shared" si="4"/>
        <v>53.028966837398372</v>
      </c>
      <c r="Y24" s="49">
        <f t="shared" si="5"/>
        <v>71.275739999999999</v>
      </c>
      <c r="Z24" s="9">
        <f t="shared" si="6"/>
        <v>62.152353418699185</v>
      </c>
      <c r="AA24" s="9"/>
    </row>
    <row r="25" spans="1:27" x14ac:dyDescent="0.2">
      <c r="A25" s="2" t="s">
        <v>289</v>
      </c>
      <c r="B25" s="2" t="s">
        <v>27</v>
      </c>
      <c r="C25" s="2">
        <v>49</v>
      </c>
      <c r="D25" s="2">
        <v>74</v>
      </c>
      <c r="E25" s="2">
        <v>30.4</v>
      </c>
      <c r="F25" s="2">
        <v>0.52100000000000002</v>
      </c>
      <c r="G25" s="2">
        <v>0</v>
      </c>
      <c r="H25" s="2">
        <v>0.75800000000000001</v>
      </c>
      <c r="I25" s="2">
        <v>6.9</v>
      </c>
      <c r="J25" s="2">
        <v>0.9</v>
      </c>
      <c r="K25" s="2">
        <v>0.4</v>
      </c>
      <c r="L25" s="2">
        <v>2.1</v>
      </c>
      <c r="M25" s="2">
        <v>1.8</v>
      </c>
      <c r="N25" s="2">
        <v>2.1</v>
      </c>
      <c r="O25" s="2">
        <v>19.399999999999999</v>
      </c>
      <c r="P25" s="2">
        <v>0.56699999999999995</v>
      </c>
      <c r="Q25" s="2">
        <v>28.6</v>
      </c>
      <c r="R25" s="2">
        <v>9</v>
      </c>
      <c r="S25" s="2">
        <v>1.4</v>
      </c>
      <c r="T25" s="2">
        <v>1.9</v>
      </c>
      <c r="U25" s="5">
        <v>9</v>
      </c>
      <c r="V25" s="51">
        <f t="shared" si="2"/>
        <v>8.0096276422764223</v>
      </c>
      <c r="W25" s="51">
        <f t="shared" si="3"/>
        <v>6.16</v>
      </c>
      <c r="X25" s="51">
        <f t="shared" si="4"/>
        <v>49.339306276422761</v>
      </c>
      <c r="Y25" s="49">
        <f t="shared" si="5"/>
        <v>71.720207999999985</v>
      </c>
      <c r="Z25" s="9">
        <f t="shared" si="6"/>
        <v>60.529757138211373</v>
      </c>
      <c r="AA25" s="9"/>
    </row>
    <row r="26" spans="1:27" x14ac:dyDescent="0.2">
      <c r="A26" s="2" t="s">
        <v>487</v>
      </c>
      <c r="B26" s="2" t="s">
        <v>26</v>
      </c>
      <c r="C26" s="2">
        <v>43</v>
      </c>
      <c r="D26" s="2">
        <v>78</v>
      </c>
      <c r="E26" s="2">
        <v>33.1</v>
      </c>
      <c r="F26" s="2">
        <v>0.49399999999999999</v>
      </c>
      <c r="G26" s="2">
        <v>0.11799999999999999</v>
      </c>
      <c r="H26" s="2">
        <v>0.77</v>
      </c>
      <c r="I26" s="2">
        <v>9.1999999999999993</v>
      </c>
      <c r="J26" s="2">
        <v>2.1</v>
      </c>
      <c r="K26" s="2">
        <v>1</v>
      </c>
      <c r="L26" s="2">
        <v>1.1000000000000001</v>
      </c>
      <c r="M26" s="2">
        <v>1.3</v>
      </c>
      <c r="N26" s="2">
        <v>2.2000000000000002</v>
      </c>
      <c r="O26" s="2">
        <v>17.8</v>
      </c>
      <c r="P26" s="2">
        <v>0.52200000000000002</v>
      </c>
      <c r="Q26" s="2">
        <v>25.3</v>
      </c>
      <c r="R26" s="2">
        <v>7.7</v>
      </c>
      <c r="S26" s="2">
        <v>1.5</v>
      </c>
      <c r="T26" s="2">
        <v>2.2000000000000002</v>
      </c>
      <c r="U26" s="5">
        <v>5</v>
      </c>
      <c r="V26" s="51">
        <f t="shared" si="2"/>
        <v>7.1360269817073174</v>
      </c>
      <c r="W26" s="51">
        <f t="shared" si="3"/>
        <v>4.96</v>
      </c>
      <c r="X26" s="51">
        <f t="shared" si="4"/>
        <v>35.394693829268292</v>
      </c>
      <c r="Y26" s="49">
        <f t="shared" si="5"/>
        <v>81.998592000000002</v>
      </c>
      <c r="Z26" s="9">
        <f t="shared" si="6"/>
        <v>58.696642914634147</v>
      </c>
      <c r="AA26" s="9"/>
    </row>
    <row r="27" spans="1:27" x14ac:dyDescent="0.2">
      <c r="A27" s="2" t="s">
        <v>518</v>
      </c>
      <c r="B27" s="2" t="s">
        <v>30</v>
      </c>
      <c r="C27" s="2">
        <v>56</v>
      </c>
      <c r="D27" s="2">
        <v>76</v>
      </c>
      <c r="E27" s="2">
        <v>34.299999999999997</v>
      </c>
      <c r="F27" s="2">
        <v>0.46</v>
      </c>
      <c r="G27" s="2">
        <v>8.6999999999999994E-2</v>
      </c>
      <c r="H27" s="2">
        <v>0.75</v>
      </c>
      <c r="I27" s="2">
        <v>11.2</v>
      </c>
      <c r="J27" s="2">
        <v>1.4</v>
      </c>
      <c r="K27" s="2">
        <v>0.8</v>
      </c>
      <c r="L27" s="2">
        <v>0.4</v>
      </c>
      <c r="M27" s="2">
        <v>2</v>
      </c>
      <c r="N27" s="2">
        <v>2.4</v>
      </c>
      <c r="O27" s="2">
        <v>15.4</v>
      </c>
      <c r="P27" s="2">
        <v>0.50600000000000001</v>
      </c>
      <c r="Q27" s="2">
        <v>23.1</v>
      </c>
      <c r="R27" s="2">
        <v>7.9</v>
      </c>
      <c r="S27" s="2">
        <v>0.2</v>
      </c>
      <c r="T27" s="2">
        <v>1.4</v>
      </c>
      <c r="U27" s="5">
        <v>7</v>
      </c>
      <c r="V27" s="51">
        <f t="shared" si="2"/>
        <v>8.5674707317073153</v>
      </c>
      <c r="W27" s="51">
        <f t="shared" si="3"/>
        <v>5.12</v>
      </c>
      <c r="X27" s="51">
        <f t="shared" si="4"/>
        <v>43.865450146341452</v>
      </c>
      <c r="Y27" s="49">
        <f t="shared" si="5"/>
        <v>68.498496000000003</v>
      </c>
      <c r="Z27" s="9">
        <f t="shared" si="6"/>
        <v>56.181973073170724</v>
      </c>
      <c r="AA27" s="9"/>
    </row>
    <row r="28" spans="1:27" x14ac:dyDescent="0.2">
      <c r="A28" s="2" t="s">
        <v>222</v>
      </c>
      <c r="B28" s="2" t="s">
        <v>31</v>
      </c>
      <c r="C28" s="2">
        <v>49</v>
      </c>
      <c r="D28" s="2">
        <v>76</v>
      </c>
      <c r="E28" s="2">
        <v>34.5</v>
      </c>
      <c r="F28" s="2">
        <v>0.443</v>
      </c>
      <c r="G28" s="2">
        <v>0.36799999999999999</v>
      </c>
      <c r="H28" s="2">
        <v>0.81699999999999995</v>
      </c>
      <c r="I28" s="2">
        <v>3.7</v>
      </c>
      <c r="J28" s="2">
        <v>4.7</v>
      </c>
      <c r="K28" s="2">
        <v>1.1000000000000001</v>
      </c>
      <c r="L28" s="2">
        <v>0.3</v>
      </c>
      <c r="M28" s="2">
        <v>1.5</v>
      </c>
      <c r="N28" s="2">
        <v>1.8</v>
      </c>
      <c r="O28" s="2">
        <v>14.2</v>
      </c>
      <c r="P28" s="2">
        <v>0.55800000000000005</v>
      </c>
      <c r="Q28" s="2">
        <v>18.8</v>
      </c>
      <c r="R28" s="2">
        <v>9.6999999999999993</v>
      </c>
      <c r="S28" s="2">
        <v>3.1</v>
      </c>
      <c r="T28" s="2">
        <v>3.4</v>
      </c>
      <c r="U28" s="5">
        <v>15</v>
      </c>
      <c r="V28" s="51">
        <f t="shared" si="2"/>
        <v>6.1366524390243899</v>
      </c>
      <c r="W28" s="51">
        <f t="shared" si="3"/>
        <v>8.24</v>
      </c>
      <c r="X28" s="51">
        <f t="shared" si="4"/>
        <v>50.566016097560976</v>
      </c>
      <c r="Y28" s="49">
        <f t="shared" si="5"/>
        <v>61.753344000000006</v>
      </c>
      <c r="Z28" s="9">
        <f t="shared" si="6"/>
        <v>56.159680048780487</v>
      </c>
      <c r="AA28" s="9"/>
    </row>
    <row r="29" spans="1:27" x14ac:dyDescent="0.2">
      <c r="A29" s="2" t="s">
        <v>613</v>
      </c>
      <c r="B29" s="2" t="s">
        <v>41</v>
      </c>
      <c r="C29" s="2">
        <v>41</v>
      </c>
      <c r="D29" s="2">
        <v>77</v>
      </c>
      <c r="E29" s="2">
        <v>33.4</v>
      </c>
      <c r="F29" s="2">
        <v>0.436</v>
      </c>
      <c r="G29" s="2">
        <v>0.38</v>
      </c>
      <c r="H29" s="2">
        <v>0.78700000000000003</v>
      </c>
      <c r="I29" s="2">
        <v>6.3</v>
      </c>
      <c r="J29" s="2">
        <v>4.8</v>
      </c>
      <c r="K29" s="2">
        <v>1.1000000000000001</v>
      </c>
      <c r="L29" s="2">
        <v>0.4</v>
      </c>
      <c r="M29" s="2">
        <v>2.8</v>
      </c>
      <c r="N29" s="2">
        <v>2.7</v>
      </c>
      <c r="O29" s="2">
        <v>18.600000000000001</v>
      </c>
      <c r="P29" s="2">
        <v>0.55900000000000005</v>
      </c>
      <c r="Q29" s="2">
        <v>27.4</v>
      </c>
      <c r="R29" s="2">
        <v>7.2</v>
      </c>
      <c r="S29" s="2">
        <v>3.4</v>
      </c>
      <c r="T29" s="2">
        <v>3.4</v>
      </c>
      <c r="U29" s="5">
        <v>4</v>
      </c>
      <c r="V29" s="51">
        <f t="shared" si="2"/>
        <v>7.3403458333333331</v>
      </c>
      <c r="W29" s="51">
        <f t="shared" si="3"/>
        <v>5.04</v>
      </c>
      <c r="X29" s="51">
        <f t="shared" si="4"/>
        <v>36.995342999999998</v>
      </c>
      <c r="Y29" s="49">
        <f t="shared" si="5"/>
        <v>74.404792</v>
      </c>
      <c r="Z29" s="9">
        <f t="shared" si="6"/>
        <v>55.700067500000003</v>
      </c>
      <c r="AA29" s="9"/>
    </row>
    <row r="30" spans="1:27" x14ac:dyDescent="0.2">
      <c r="A30" s="2" t="s">
        <v>339</v>
      </c>
      <c r="B30" s="2" t="s">
        <v>25</v>
      </c>
      <c r="C30" s="2">
        <v>45</v>
      </c>
      <c r="D30" s="2">
        <v>66</v>
      </c>
      <c r="E30" s="2">
        <v>36.799999999999997</v>
      </c>
      <c r="F30" s="2">
        <v>0.48099999999999998</v>
      </c>
      <c r="G30" s="2">
        <v>0</v>
      </c>
      <c r="H30" s="2">
        <v>0.751</v>
      </c>
      <c r="I30" s="2">
        <v>11.1</v>
      </c>
      <c r="J30" s="2">
        <v>4</v>
      </c>
      <c r="K30" s="2">
        <v>1.2</v>
      </c>
      <c r="L30" s="2">
        <v>2.1</v>
      </c>
      <c r="M30" s="2">
        <v>2.7</v>
      </c>
      <c r="N30" s="2">
        <v>2.8</v>
      </c>
      <c r="O30" s="2">
        <v>11.9</v>
      </c>
      <c r="P30" s="2">
        <v>0.53400000000000003</v>
      </c>
      <c r="Q30" s="2">
        <v>17.2</v>
      </c>
      <c r="R30" s="2">
        <v>7.3</v>
      </c>
      <c r="S30" s="2">
        <v>5.2</v>
      </c>
      <c r="T30" s="2">
        <v>4.4000000000000004</v>
      </c>
      <c r="U30" s="5">
        <v>8</v>
      </c>
      <c r="V30" s="51">
        <f t="shared" si="2"/>
        <v>4.7761463414634138</v>
      </c>
      <c r="W30" s="51">
        <f t="shared" si="3"/>
        <v>6.2799999999999994</v>
      </c>
      <c r="X30" s="51">
        <f t="shared" si="4"/>
        <v>29.994199024390234</v>
      </c>
      <c r="Y30" s="49">
        <f t="shared" si="5"/>
        <v>79.396943999999991</v>
      </c>
      <c r="Z30" s="9">
        <f t="shared" si="6"/>
        <v>54.695571512195116</v>
      </c>
      <c r="AA30" s="9"/>
    </row>
    <row r="31" spans="1:27" x14ac:dyDescent="0.2">
      <c r="A31" s="2" t="s">
        <v>168</v>
      </c>
      <c r="B31" s="2" t="s">
        <v>23</v>
      </c>
      <c r="C31" s="2">
        <v>57</v>
      </c>
      <c r="D31" s="2">
        <v>80</v>
      </c>
      <c r="E31" s="2">
        <v>28.1</v>
      </c>
      <c r="F31" s="2">
        <v>0.55200000000000005</v>
      </c>
      <c r="G31" s="3"/>
      <c r="H31" s="2">
        <v>0.61299999999999999</v>
      </c>
      <c r="I31" s="2">
        <v>9.1999999999999993</v>
      </c>
      <c r="J31" s="2">
        <v>1</v>
      </c>
      <c r="K31" s="2">
        <v>1</v>
      </c>
      <c r="L31" s="2">
        <v>1</v>
      </c>
      <c r="M31" s="2">
        <v>1.4</v>
      </c>
      <c r="N31" s="2">
        <v>2.9</v>
      </c>
      <c r="O31" s="2">
        <v>11.5</v>
      </c>
      <c r="P31" s="2">
        <v>0.57299999999999995</v>
      </c>
      <c r="Q31" s="2">
        <v>17.7</v>
      </c>
      <c r="R31" s="2">
        <v>7.8</v>
      </c>
      <c r="S31" s="2">
        <v>2.2000000000000002</v>
      </c>
      <c r="T31" s="2">
        <v>2.4</v>
      </c>
      <c r="U31" s="5">
        <v>14</v>
      </c>
      <c r="V31" s="51">
        <f t="shared" si="2"/>
        <v>5.7622134146341466</v>
      </c>
      <c r="W31" s="51">
        <f t="shared" si="3"/>
        <v>6.8800000000000008</v>
      </c>
      <c r="X31" s="51">
        <f t="shared" si="4"/>
        <v>39.644028292682933</v>
      </c>
      <c r="Y31" s="49">
        <f t="shared" si="5"/>
        <v>66.65440000000001</v>
      </c>
      <c r="Z31" s="9">
        <f t="shared" si="6"/>
        <v>53.149214146341471</v>
      </c>
      <c r="AA31" s="9"/>
    </row>
    <row r="32" spans="1:27" x14ac:dyDescent="0.2">
      <c r="A32" s="2" t="s">
        <v>52</v>
      </c>
      <c r="B32" s="2" t="s">
        <v>29</v>
      </c>
      <c r="C32" s="2">
        <v>33</v>
      </c>
      <c r="D32" s="2">
        <v>74</v>
      </c>
      <c r="E32" s="2">
        <v>37.700000000000003</v>
      </c>
      <c r="F32" s="2">
        <v>0.48399999999999999</v>
      </c>
      <c r="G32" s="2">
        <v>0.14299999999999999</v>
      </c>
      <c r="H32" s="2">
        <v>0.81</v>
      </c>
      <c r="I32" s="2">
        <v>9.1</v>
      </c>
      <c r="J32" s="2">
        <v>2.6</v>
      </c>
      <c r="K32" s="2">
        <v>0.8</v>
      </c>
      <c r="L32" s="2">
        <v>1.2</v>
      </c>
      <c r="M32" s="2">
        <v>1.9</v>
      </c>
      <c r="N32" s="2">
        <v>2.5</v>
      </c>
      <c r="O32" s="2">
        <v>21.1</v>
      </c>
      <c r="P32" s="2">
        <v>0.53</v>
      </c>
      <c r="Q32" s="2">
        <v>26.5</v>
      </c>
      <c r="R32" s="2">
        <v>7.2</v>
      </c>
      <c r="S32" s="2">
        <v>0.8</v>
      </c>
      <c r="T32" s="2">
        <v>2</v>
      </c>
      <c r="U32" s="5">
        <v>1</v>
      </c>
      <c r="V32" s="51">
        <f t="shared" si="2"/>
        <v>6.1983742378048792</v>
      </c>
      <c r="W32" s="51">
        <f t="shared" si="3"/>
        <v>3.8800000000000008</v>
      </c>
      <c r="X32" s="51">
        <f t="shared" si="4"/>
        <v>24.049692042682935</v>
      </c>
      <c r="Y32" s="49">
        <f t="shared" si="5"/>
        <v>81.704880000000003</v>
      </c>
      <c r="Z32" s="9">
        <f t="shared" si="6"/>
        <v>52.877286021341469</v>
      </c>
      <c r="AA32" s="9"/>
    </row>
    <row r="33" spans="1:27" x14ac:dyDescent="0.2">
      <c r="A33" s="2" t="s">
        <v>235</v>
      </c>
      <c r="B33" s="2" t="s">
        <v>23</v>
      </c>
      <c r="C33" s="2">
        <v>57</v>
      </c>
      <c r="D33" s="2">
        <v>80</v>
      </c>
      <c r="E33" s="2">
        <v>34.700000000000003</v>
      </c>
      <c r="F33" s="2">
        <v>0.45100000000000001</v>
      </c>
      <c r="G33" s="2">
        <v>0.317</v>
      </c>
      <c r="H33" s="2">
        <v>0.57399999999999995</v>
      </c>
      <c r="I33" s="2">
        <v>5.3</v>
      </c>
      <c r="J33" s="2">
        <v>5.4</v>
      </c>
      <c r="K33" s="2">
        <v>1.7</v>
      </c>
      <c r="L33" s="2">
        <v>0.7</v>
      </c>
      <c r="M33" s="2">
        <v>2.6</v>
      </c>
      <c r="N33" s="2">
        <v>1.6</v>
      </c>
      <c r="O33" s="2">
        <v>13</v>
      </c>
      <c r="P33" s="2">
        <v>0.52</v>
      </c>
      <c r="Q33" s="2">
        <v>18.8</v>
      </c>
      <c r="R33" s="2">
        <v>5.6</v>
      </c>
      <c r="S33" s="2">
        <v>3.2</v>
      </c>
      <c r="T33" s="2">
        <v>3.7</v>
      </c>
      <c r="U33" s="5">
        <v>0</v>
      </c>
      <c r="V33" s="51">
        <f t="shared" si="2"/>
        <v>7.5578292682926858</v>
      </c>
      <c r="W33" s="51">
        <f t="shared" si="3"/>
        <v>3.7199999999999998</v>
      </c>
      <c r="X33" s="51">
        <f t="shared" si="4"/>
        <v>28.115124878048789</v>
      </c>
      <c r="Y33" s="49">
        <f t="shared" si="5"/>
        <v>77.503999999999991</v>
      </c>
      <c r="Z33" s="9">
        <f t="shared" si="6"/>
        <v>52.80956243902439</v>
      </c>
      <c r="AA33" s="9"/>
    </row>
    <row r="34" spans="1:27" x14ac:dyDescent="0.2">
      <c r="A34" s="2" t="s">
        <v>597</v>
      </c>
      <c r="B34" s="2" t="s">
        <v>23</v>
      </c>
      <c r="C34" s="2">
        <v>57</v>
      </c>
      <c r="D34" s="2">
        <v>73</v>
      </c>
      <c r="E34" s="2">
        <v>34.4</v>
      </c>
      <c r="F34" s="2">
        <v>0.46100000000000002</v>
      </c>
      <c r="G34" s="2">
        <v>0.36599999999999999</v>
      </c>
      <c r="H34" s="2">
        <v>0.75600000000000001</v>
      </c>
      <c r="I34" s="2">
        <v>2.7</v>
      </c>
      <c r="J34" s="2">
        <v>6.9</v>
      </c>
      <c r="K34" s="2">
        <v>1.5</v>
      </c>
      <c r="L34" s="2">
        <v>0.1</v>
      </c>
      <c r="M34" s="2">
        <v>2.5</v>
      </c>
      <c r="N34" s="2">
        <v>1.8</v>
      </c>
      <c r="O34" s="2">
        <v>16.7</v>
      </c>
      <c r="P34" s="2">
        <v>0.54900000000000004</v>
      </c>
      <c r="Q34" s="2">
        <v>22.3</v>
      </c>
      <c r="R34" s="2">
        <v>7.4</v>
      </c>
      <c r="S34" s="2">
        <v>1.4</v>
      </c>
      <c r="T34" s="2">
        <v>2.2000000000000002</v>
      </c>
      <c r="U34" s="5">
        <v>4</v>
      </c>
      <c r="V34" s="51">
        <f t="shared" si="2"/>
        <v>8.1097213414634144</v>
      </c>
      <c r="W34" s="51">
        <f t="shared" si="3"/>
        <v>4.6400000000000006</v>
      </c>
      <c r="X34" s="51">
        <f t="shared" si="4"/>
        <v>37.629107024390244</v>
      </c>
      <c r="Y34" s="49">
        <f t="shared" si="5"/>
        <v>67.914236000000017</v>
      </c>
      <c r="Z34" s="9">
        <f t="shared" si="6"/>
        <v>52.771671512195127</v>
      </c>
      <c r="AA34" s="9"/>
    </row>
    <row r="35" spans="1:27" x14ac:dyDescent="0.2">
      <c r="A35" s="2" t="s">
        <v>320</v>
      </c>
      <c r="B35" s="2" t="s">
        <v>26</v>
      </c>
      <c r="C35" s="2">
        <v>43</v>
      </c>
      <c r="D35" s="2">
        <v>78</v>
      </c>
      <c r="E35" s="2">
        <v>30.4</v>
      </c>
      <c r="F35" s="2">
        <v>0.49</v>
      </c>
      <c r="G35" s="2">
        <v>0.33300000000000002</v>
      </c>
      <c r="H35" s="2">
        <v>0.74199999999999999</v>
      </c>
      <c r="I35" s="2">
        <v>7.1</v>
      </c>
      <c r="J35" s="2">
        <v>2.6</v>
      </c>
      <c r="K35" s="2">
        <v>1.3</v>
      </c>
      <c r="L35" s="2">
        <v>1</v>
      </c>
      <c r="M35" s="2">
        <v>1.8</v>
      </c>
      <c r="N35" s="2">
        <v>3</v>
      </c>
      <c r="O35" s="2">
        <v>14.6</v>
      </c>
      <c r="P35" s="2">
        <v>0.55000000000000004</v>
      </c>
      <c r="Q35" s="2">
        <v>22.4</v>
      </c>
      <c r="R35" s="2">
        <v>7.6</v>
      </c>
      <c r="S35" s="2">
        <v>3.8</v>
      </c>
      <c r="T35" s="2">
        <v>3.5</v>
      </c>
      <c r="U35" s="5">
        <v>8</v>
      </c>
      <c r="V35" s="51">
        <f t="shared" si="2"/>
        <v>5.8026926829268293</v>
      </c>
      <c r="W35" s="51">
        <f t="shared" si="3"/>
        <v>6.0400000000000009</v>
      </c>
      <c r="X35" s="51">
        <f t="shared" si="4"/>
        <v>35.048263804878054</v>
      </c>
      <c r="Y35" s="49">
        <f t="shared" si="5"/>
        <v>70.356000000000009</v>
      </c>
      <c r="Z35" s="9">
        <f t="shared" si="6"/>
        <v>52.702131902439035</v>
      </c>
      <c r="AA35" s="9"/>
    </row>
    <row r="36" spans="1:27" x14ac:dyDescent="0.2">
      <c r="A36" s="2" t="s">
        <v>523</v>
      </c>
      <c r="B36" s="2" t="s">
        <v>20</v>
      </c>
      <c r="C36" s="2">
        <v>44</v>
      </c>
      <c r="D36" s="2">
        <v>76</v>
      </c>
      <c r="E36" s="2">
        <v>35.299999999999997</v>
      </c>
      <c r="F36" s="2">
        <v>0.46500000000000002</v>
      </c>
      <c r="G36" s="2">
        <v>0.30299999999999999</v>
      </c>
      <c r="H36" s="2">
        <v>0.51700000000000002</v>
      </c>
      <c r="I36" s="2">
        <v>8.4</v>
      </c>
      <c r="J36" s="2">
        <v>4.2</v>
      </c>
      <c r="K36" s="2">
        <v>1.2</v>
      </c>
      <c r="L36" s="2">
        <v>1.8</v>
      </c>
      <c r="M36" s="2">
        <v>3</v>
      </c>
      <c r="N36" s="2">
        <v>2.2999999999999998</v>
      </c>
      <c r="O36" s="2">
        <v>17.5</v>
      </c>
      <c r="P36" s="2">
        <v>0.501</v>
      </c>
      <c r="Q36" s="2">
        <v>26.7</v>
      </c>
      <c r="R36" s="2">
        <v>4.2</v>
      </c>
      <c r="S36" s="2">
        <v>2.1</v>
      </c>
      <c r="T36" s="2">
        <v>2.8</v>
      </c>
      <c r="U36" s="5">
        <v>-4</v>
      </c>
      <c r="V36" s="51">
        <f t="shared" si="2"/>
        <v>8.0075036585365851</v>
      </c>
      <c r="W36" s="51">
        <f t="shared" si="3"/>
        <v>1.9999999999999998</v>
      </c>
      <c r="X36" s="51">
        <f t="shared" si="4"/>
        <v>16.015007317073167</v>
      </c>
      <c r="Y36" s="49">
        <f t="shared" si="5"/>
        <v>87.696399999999997</v>
      </c>
      <c r="Z36" s="9">
        <f t="shared" si="6"/>
        <v>51.855703658536584</v>
      </c>
      <c r="AA36" s="9"/>
    </row>
    <row r="37" spans="1:27" x14ac:dyDescent="0.2">
      <c r="A37" s="2" t="s">
        <v>404</v>
      </c>
      <c r="B37" s="2" t="s">
        <v>28</v>
      </c>
      <c r="C37" s="2">
        <v>54</v>
      </c>
      <c r="D37" s="2">
        <v>80</v>
      </c>
      <c r="E37" s="2">
        <v>33.5</v>
      </c>
      <c r="F37" s="2">
        <v>0.42199999999999999</v>
      </c>
      <c r="G37" s="2">
        <v>0.35599999999999998</v>
      </c>
      <c r="H37" s="2">
        <v>0.76200000000000001</v>
      </c>
      <c r="I37" s="2">
        <v>5.3</v>
      </c>
      <c r="J37" s="2">
        <v>2.7</v>
      </c>
      <c r="K37" s="2">
        <v>1.3</v>
      </c>
      <c r="L37" s="2">
        <v>0.3</v>
      </c>
      <c r="M37" s="2">
        <v>1.7</v>
      </c>
      <c r="N37" s="2">
        <v>2.8</v>
      </c>
      <c r="O37" s="2">
        <v>18.100000000000001</v>
      </c>
      <c r="P37" s="2">
        <v>0.52200000000000002</v>
      </c>
      <c r="Q37" s="2">
        <v>26.5</v>
      </c>
      <c r="R37" s="2">
        <v>6.7</v>
      </c>
      <c r="S37" s="2">
        <v>1.3</v>
      </c>
      <c r="T37" s="2">
        <v>2.2000000000000002</v>
      </c>
      <c r="U37" s="5">
        <v>1</v>
      </c>
      <c r="V37" s="51">
        <f t="shared" si="2"/>
        <v>9.7435975609756067</v>
      </c>
      <c r="W37" s="51">
        <f t="shared" si="3"/>
        <v>3.7600000000000007</v>
      </c>
      <c r="X37" s="51">
        <f t="shared" si="4"/>
        <v>36.635926829268286</v>
      </c>
      <c r="Y37" s="49">
        <f t="shared" si="5"/>
        <v>64.50624000000002</v>
      </c>
      <c r="Z37" s="9">
        <f t="shared" si="6"/>
        <v>50.571083414634153</v>
      </c>
      <c r="AA37" s="9"/>
    </row>
    <row r="38" spans="1:27" x14ac:dyDescent="0.2">
      <c r="A38" s="2" t="s">
        <v>324</v>
      </c>
      <c r="B38" s="2" t="s">
        <v>47</v>
      </c>
      <c r="C38" s="2">
        <v>29</v>
      </c>
      <c r="D38" s="2">
        <v>81</v>
      </c>
      <c r="E38" s="2">
        <v>33.200000000000003</v>
      </c>
      <c r="F38" s="2">
        <v>0.48599999999999999</v>
      </c>
      <c r="G38" s="2">
        <v>0</v>
      </c>
      <c r="H38" s="2">
        <v>0.68899999999999995</v>
      </c>
      <c r="I38" s="2">
        <v>9.6</v>
      </c>
      <c r="J38" s="2">
        <v>3.5</v>
      </c>
      <c r="K38" s="2">
        <v>1.3</v>
      </c>
      <c r="L38" s="2">
        <v>0.7</v>
      </c>
      <c r="M38" s="2">
        <v>2.9</v>
      </c>
      <c r="N38" s="2">
        <v>2.2999999999999998</v>
      </c>
      <c r="O38" s="2">
        <v>16</v>
      </c>
      <c r="P38" s="2">
        <v>0.52700000000000002</v>
      </c>
      <c r="Q38" s="2">
        <v>24.8</v>
      </c>
      <c r="R38" s="2">
        <v>5.9</v>
      </c>
      <c r="S38" s="2">
        <v>2.4</v>
      </c>
      <c r="T38" s="2">
        <v>3</v>
      </c>
      <c r="U38" s="5">
        <v>-1</v>
      </c>
      <c r="V38" s="51">
        <f t="shared" si="2"/>
        <v>4.9138024390243915</v>
      </c>
      <c r="W38" s="51">
        <f t="shared" si="3"/>
        <v>3.3600000000000003</v>
      </c>
      <c r="X38" s="51">
        <f t="shared" si="4"/>
        <v>16.510376195121957</v>
      </c>
      <c r="Y38" s="49">
        <f t="shared" si="5"/>
        <v>84.246479999999991</v>
      </c>
      <c r="Z38" s="9">
        <f t="shared" si="6"/>
        <v>50.37842809756097</v>
      </c>
      <c r="AA38" s="9"/>
    </row>
    <row r="39" spans="1:27" x14ac:dyDescent="0.2">
      <c r="A39" s="2" t="s">
        <v>623</v>
      </c>
      <c r="B39" s="2" t="s">
        <v>24</v>
      </c>
      <c r="C39" s="2">
        <v>58</v>
      </c>
      <c r="D39" s="2">
        <v>81</v>
      </c>
      <c r="E39" s="2">
        <v>24.7</v>
      </c>
      <c r="F39" s="2">
        <v>0.56000000000000005</v>
      </c>
      <c r="G39" s="2">
        <v>0</v>
      </c>
      <c r="H39" s="2">
        <v>0.73</v>
      </c>
      <c r="I39" s="2">
        <v>6.4</v>
      </c>
      <c r="J39" s="2">
        <v>1.6</v>
      </c>
      <c r="K39" s="2">
        <v>0.8</v>
      </c>
      <c r="L39" s="2">
        <v>0.8</v>
      </c>
      <c r="M39" s="2">
        <v>1.2</v>
      </c>
      <c r="N39" s="2">
        <v>2</v>
      </c>
      <c r="O39" s="2">
        <v>10.3</v>
      </c>
      <c r="P39" s="2">
        <v>0.60899999999999999</v>
      </c>
      <c r="Q39" s="2">
        <v>18.2</v>
      </c>
      <c r="R39" s="2">
        <v>8.1999999999999993</v>
      </c>
      <c r="S39" s="2">
        <v>2.9</v>
      </c>
      <c r="T39" s="2">
        <v>2.5</v>
      </c>
      <c r="U39" s="5">
        <v>18</v>
      </c>
      <c r="V39" s="51">
        <f t="shared" si="2"/>
        <v>5.3656984756097552</v>
      </c>
      <c r="W39" s="51">
        <f t="shared" si="3"/>
        <v>7.879999999999999</v>
      </c>
      <c r="X39" s="51">
        <f t="shared" si="4"/>
        <v>42.281703987804867</v>
      </c>
      <c r="Y39" s="49">
        <f t="shared" si="5"/>
        <v>58.166747999999998</v>
      </c>
      <c r="Z39" s="9">
        <f t="shared" si="6"/>
        <v>50.224225993902436</v>
      </c>
      <c r="AA39" s="9"/>
    </row>
    <row r="40" spans="1:27" x14ac:dyDescent="0.2">
      <c r="A40" s="2" t="s">
        <v>121</v>
      </c>
      <c r="B40" s="2" t="s">
        <v>28</v>
      </c>
      <c r="C40" s="2">
        <v>54</v>
      </c>
      <c r="D40" s="2">
        <v>66</v>
      </c>
      <c r="E40" s="2">
        <v>32.799999999999997</v>
      </c>
      <c r="F40" s="2">
        <v>0.63800000000000001</v>
      </c>
      <c r="G40" s="3"/>
      <c r="H40" s="2">
        <v>0.69399999999999995</v>
      </c>
      <c r="I40" s="2">
        <v>10.7</v>
      </c>
      <c r="J40" s="2">
        <v>0.9</v>
      </c>
      <c r="K40" s="2">
        <v>0.6</v>
      </c>
      <c r="L40" s="2">
        <v>1.1000000000000001</v>
      </c>
      <c r="M40" s="2">
        <v>1.3</v>
      </c>
      <c r="N40" s="2">
        <v>2.8</v>
      </c>
      <c r="O40" s="2">
        <v>10.4</v>
      </c>
      <c r="P40" s="2">
        <v>0.67100000000000004</v>
      </c>
      <c r="Q40" s="2">
        <v>13</v>
      </c>
      <c r="R40" s="2">
        <v>9.3000000000000007</v>
      </c>
      <c r="S40" s="2">
        <v>3.5</v>
      </c>
      <c r="T40" s="2">
        <v>3</v>
      </c>
      <c r="U40" s="5">
        <v>29</v>
      </c>
      <c r="V40" s="51">
        <f t="shared" si="2"/>
        <v>3.8609999999999998</v>
      </c>
      <c r="W40" s="51">
        <f t="shared" si="3"/>
        <v>10.720000000000002</v>
      </c>
      <c r="X40" s="51">
        <f t="shared" si="4"/>
        <v>41.389920000000004</v>
      </c>
      <c r="Y40" s="49">
        <f t="shared" si="5"/>
        <v>58.524575999999996</v>
      </c>
      <c r="Z40" s="9">
        <f t="shared" si="6"/>
        <v>49.957248</v>
      </c>
      <c r="AA40" s="9"/>
    </row>
    <row r="41" spans="1:27" x14ac:dyDescent="0.2">
      <c r="A41" s="2" t="s">
        <v>575</v>
      </c>
      <c r="B41" s="2" t="s">
        <v>32</v>
      </c>
      <c r="C41" s="2">
        <v>38</v>
      </c>
      <c r="D41" s="2">
        <v>82</v>
      </c>
      <c r="E41" s="2">
        <v>37.5</v>
      </c>
      <c r="F41" s="2">
        <v>0.41599999999999998</v>
      </c>
      <c r="G41" s="2">
        <v>0.28699999999999998</v>
      </c>
      <c r="H41" s="2">
        <v>0.77300000000000002</v>
      </c>
      <c r="I41" s="2">
        <v>3.9</v>
      </c>
      <c r="J41" s="2">
        <v>6</v>
      </c>
      <c r="K41" s="2">
        <v>2.1</v>
      </c>
      <c r="L41" s="2">
        <v>0.4</v>
      </c>
      <c r="M41" s="2">
        <v>3.1</v>
      </c>
      <c r="N41" s="2">
        <v>2</v>
      </c>
      <c r="O41" s="2">
        <v>19.2</v>
      </c>
      <c r="P41" s="2">
        <v>0.49299999999999999</v>
      </c>
      <c r="Q41" s="2">
        <v>26.3</v>
      </c>
      <c r="R41" s="2">
        <v>4.5999999999999996</v>
      </c>
      <c r="S41" s="2">
        <v>0.8</v>
      </c>
      <c r="T41" s="2">
        <v>2.2000000000000002</v>
      </c>
      <c r="U41" s="5">
        <v>-5</v>
      </c>
      <c r="V41" s="51">
        <f t="shared" si="2"/>
        <v>7.8078124999999998</v>
      </c>
      <c r="W41" s="51">
        <f t="shared" si="3"/>
        <v>1.7199999999999998</v>
      </c>
      <c r="X41" s="51">
        <f t="shared" si="4"/>
        <v>13.429437499999997</v>
      </c>
      <c r="Y41" s="49">
        <f t="shared" si="5"/>
        <v>83.789568000000003</v>
      </c>
      <c r="Z41" s="9">
        <f t="shared" si="6"/>
        <v>48.609502749999997</v>
      </c>
      <c r="AA41" s="9"/>
    </row>
    <row r="42" spans="1:27" x14ac:dyDescent="0.2">
      <c r="A42" s="2" t="s">
        <v>181</v>
      </c>
      <c r="B42" s="2" t="s">
        <v>23</v>
      </c>
      <c r="C42" s="2">
        <v>57</v>
      </c>
      <c r="D42" s="2">
        <v>71</v>
      </c>
      <c r="E42" s="2">
        <v>32.5</v>
      </c>
      <c r="F42" s="2">
        <v>0.41799999999999998</v>
      </c>
      <c r="G42" s="2">
        <v>0.373</v>
      </c>
      <c r="H42" s="2">
        <v>0.82199999999999995</v>
      </c>
      <c r="I42" s="2">
        <v>5.2</v>
      </c>
      <c r="J42" s="2">
        <v>2.5</v>
      </c>
      <c r="K42" s="2">
        <v>0.9</v>
      </c>
      <c r="L42" s="2">
        <v>0.5</v>
      </c>
      <c r="M42" s="2">
        <v>1.6</v>
      </c>
      <c r="N42" s="2">
        <v>1.8</v>
      </c>
      <c r="O42" s="2">
        <v>16.2</v>
      </c>
      <c r="P42" s="2">
        <v>0.56100000000000005</v>
      </c>
      <c r="Q42" s="2">
        <v>21.3</v>
      </c>
      <c r="R42" s="2">
        <v>7.2</v>
      </c>
      <c r="S42" s="2">
        <v>2.2999999999999998</v>
      </c>
      <c r="T42" s="2">
        <v>2.5</v>
      </c>
      <c r="U42" s="5">
        <v>9</v>
      </c>
      <c r="V42" s="51">
        <f t="shared" si="2"/>
        <v>7.1177229420731711</v>
      </c>
      <c r="W42" s="51">
        <f t="shared" si="3"/>
        <v>5.6800000000000006</v>
      </c>
      <c r="X42" s="51">
        <f t="shared" si="4"/>
        <v>40.428666310975615</v>
      </c>
      <c r="Y42" s="49">
        <f t="shared" si="5"/>
        <v>56.454087999999999</v>
      </c>
      <c r="Z42" s="9">
        <f t="shared" si="6"/>
        <v>48.441377155487807</v>
      </c>
      <c r="AA42" s="9"/>
    </row>
    <row r="43" spans="1:27" x14ac:dyDescent="0.2">
      <c r="A43" s="2" t="s">
        <v>588</v>
      </c>
      <c r="B43" s="2" t="s">
        <v>31</v>
      </c>
      <c r="C43" s="2">
        <v>49</v>
      </c>
      <c r="D43" s="2">
        <v>79</v>
      </c>
      <c r="E43" s="2">
        <v>28.7</v>
      </c>
      <c r="F43" s="2">
        <v>0.44800000000000001</v>
      </c>
      <c r="G43" s="2">
        <v>0.25</v>
      </c>
      <c r="H43" s="2">
        <v>0.74099999999999999</v>
      </c>
      <c r="I43" s="2">
        <v>8.3000000000000007</v>
      </c>
      <c r="J43" s="2">
        <v>1.4</v>
      </c>
      <c r="K43" s="2">
        <v>0.5</v>
      </c>
      <c r="L43" s="2">
        <v>2.6</v>
      </c>
      <c r="M43" s="2">
        <v>2.1</v>
      </c>
      <c r="N43" s="2">
        <v>3.5</v>
      </c>
      <c r="O43" s="2">
        <v>11.9</v>
      </c>
      <c r="P43" s="2">
        <v>0.48899999999999999</v>
      </c>
      <c r="Q43" s="2">
        <v>22.5</v>
      </c>
      <c r="R43" s="2">
        <v>6.1</v>
      </c>
      <c r="S43" s="2">
        <v>1.9</v>
      </c>
      <c r="T43" s="2">
        <v>2.2000000000000002</v>
      </c>
      <c r="U43" s="5">
        <v>4</v>
      </c>
      <c r="V43" s="51">
        <f t="shared" si="2"/>
        <v>6.3508593749999998</v>
      </c>
      <c r="W43" s="51">
        <f t="shared" si="3"/>
        <v>4.12</v>
      </c>
      <c r="X43" s="51">
        <f t="shared" si="4"/>
        <v>26.165540624999998</v>
      </c>
      <c r="Y43" s="49">
        <f t="shared" si="5"/>
        <v>68.189955999999995</v>
      </c>
      <c r="Z43" s="9">
        <f t="shared" si="6"/>
        <v>47.1777483125</v>
      </c>
      <c r="AA43" s="9"/>
    </row>
    <row r="44" spans="1:27" x14ac:dyDescent="0.2">
      <c r="A44" s="2" t="s">
        <v>552</v>
      </c>
      <c r="B44" s="2" t="s">
        <v>46</v>
      </c>
      <c r="C44" s="2">
        <v>34</v>
      </c>
      <c r="D44" s="2">
        <v>76</v>
      </c>
      <c r="E44" s="2">
        <v>34.6</v>
      </c>
      <c r="F44" s="2">
        <v>0.53100000000000003</v>
      </c>
      <c r="G44" s="2">
        <v>0.125</v>
      </c>
      <c r="H44" s="2">
        <v>0.57399999999999995</v>
      </c>
      <c r="I44" s="2">
        <v>7.5</v>
      </c>
      <c r="J44" s="2">
        <v>1.6</v>
      </c>
      <c r="K44" s="2">
        <v>1.8</v>
      </c>
      <c r="L44" s="2">
        <v>0.7</v>
      </c>
      <c r="M44" s="2">
        <v>1.2</v>
      </c>
      <c r="N44" s="2">
        <v>2.5</v>
      </c>
      <c r="O44" s="2">
        <v>14.8</v>
      </c>
      <c r="P44" s="2">
        <v>0.54100000000000004</v>
      </c>
      <c r="Q44" s="2">
        <v>19.8</v>
      </c>
      <c r="R44" s="2">
        <v>7.4</v>
      </c>
      <c r="S44" s="2">
        <v>1.7</v>
      </c>
      <c r="T44" s="2">
        <v>2.5</v>
      </c>
      <c r="U44" s="5">
        <v>6</v>
      </c>
      <c r="V44" s="51">
        <f t="shared" si="2"/>
        <v>4.4975780487804879</v>
      </c>
      <c r="W44" s="51">
        <f t="shared" si="3"/>
        <v>5.16</v>
      </c>
      <c r="X44" s="51">
        <f t="shared" si="4"/>
        <v>23.207502731707319</v>
      </c>
      <c r="Y44" s="49">
        <f t="shared" si="5"/>
        <v>70.54867200000001</v>
      </c>
      <c r="Z44" s="9">
        <f t="shared" si="6"/>
        <v>46.878087365853666</v>
      </c>
      <c r="AA44" s="9"/>
    </row>
    <row r="45" spans="1:27" x14ac:dyDescent="0.2">
      <c r="A45" s="2" t="s">
        <v>357</v>
      </c>
      <c r="B45" s="2" t="s">
        <v>34</v>
      </c>
      <c r="C45" s="2">
        <v>45</v>
      </c>
      <c r="D45" s="2">
        <v>76</v>
      </c>
      <c r="E45" s="2">
        <v>36.299999999999997</v>
      </c>
      <c r="F45" s="2">
        <v>0.48599999999999999</v>
      </c>
      <c r="G45" s="2">
        <v>0.38500000000000001</v>
      </c>
      <c r="H45" s="2">
        <v>0.72899999999999998</v>
      </c>
      <c r="I45" s="2">
        <v>5.3</v>
      </c>
      <c r="J45" s="2">
        <v>3.5</v>
      </c>
      <c r="K45" s="2">
        <v>1</v>
      </c>
      <c r="L45" s="2">
        <v>0.4</v>
      </c>
      <c r="M45" s="2">
        <v>1.9</v>
      </c>
      <c r="N45" s="2">
        <v>1.9</v>
      </c>
      <c r="O45" s="2">
        <v>15.5</v>
      </c>
      <c r="P45" s="2">
        <v>0.58399999999999996</v>
      </c>
      <c r="Q45" s="2">
        <v>18.3</v>
      </c>
      <c r="R45" s="2">
        <v>7</v>
      </c>
      <c r="S45" s="2">
        <v>2.7</v>
      </c>
      <c r="T45" s="2">
        <v>3.3</v>
      </c>
      <c r="U45" s="5">
        <v>5</v>
      </c>
      <c r="V45" s="51">
        <f t="shared" si="2"/>
        <v>5.7720320121951225</v>
      </c>
      <c r="W45" s="51">
        <f t="shared" si="3"/>
        <v>5.12</v>
      </c>
      <c r="X45" s="51">
        <f t="shared" si="4"/>
        <v>29.552803902439027</v>
      </c>
      <c r="Y45" s="49">
        <f t="shared" si="5"/>
        <v>64.028480000000002</v>
      </c>
      <c r="Z45" s="9">
        <f t="shared" si="6"/>
        <v>46.790641951219513</v>
      </c>
      <c r="AA45" s="9"/>
    </row>
    <row r="46" spans="1:27" x14ac:dyDescent="0.2">
      <c r="A46" s="2" t="s">
        <v>489</v>
      </c>
      <c r="B46" s="2" t="s">
        <v>32</v>
      </c>
      <c r="C46" s="2">
        <v>38</v>
      </c>
      <c r="D46" s="2">
        <v>80</v>
      </c>
      <c r="E46" s="2">
        <v>36.200000000000003</v>
      </c>
      <c r="F46" s="2">
        <v>0.39900000000000002</v>
      </c>
      <c r="G46" s="2">
        <v>0.375</v>
      </c>
      <c r="H46" s="2">
        <v>0.81899999999999995</v>
      </c>
      <c r="I46" s="2">
        <v>3.1</v>
      </c>
      <c r="J46" s="2">
        <v>6.5</v>
      </c>
      <c r="K46" s="2">
        <v>1.6</v>
      </c>
      <c r="L46" s="2">
        <v>0.1</v>
      </c>
      <c r="M46" s="2">
        <v>2.5</v>
      </c>
      <c r="N46" s="2">
        <v>1.9</v>
      </c>
      <c r="O46" s="2">
        <v>17.5</v>
      </c>
      <c r="P46" s="2">
        <v>0.51</v>
      </c>
      <c r="Q46" s="2">
        <v>23.7</v>
      </c>
      <c r="R46" s="2">
        <v>5.8</v>
      </c>
      <c r="S46" s="2">
        <v>0.9</v>
      </c>
      <c r="T46" s="2">
        <v>2.1</v>
      </c>
      <c r="U46" s="5">
        <v>-2</v>
      </c>
      <c r="V46" s="51">
        <f t="shared" si="2"/>
        <v>6.6263658536585357</v>
      </c>
      <c r="W46" s="51">
        <f t="shared" si="3"/>
        <v>2.7600000000000002</v>
      </c>
      <c r="X46" s="51">
        <f t="shared" si="4"/>
        <v>18.288769756097562</v>
      </c>
      <c r="Y46" s="49">
        <f t="shared" si="5"/>
        <v>73.904000000000011</v>
      </c>
      <c r="Z46" s="9">
        <f t="shared" si="6"/>
        <v>46.096384878048788</v>
      </c>
      <c r="AA46" s="9"/>
    </row>
    <row r="47" spans="1:27" x14ac:dyDescent="0.2">
      <c r="A47" s="2" t="s">
        <v>726</v>
      </c>
      <c r="B47" s="2" t="s">
        <v>25</v>
      </c>
      <c r="C47" s="2">
        <v>45</v>
      </c>
      <c r="D47" s="2">
        <v>79</v>
      </c>
      <c r="E47" s="2">
        <v>32.200000000000003</v>
      </c>
      <c r="F47" s="2">
        <v>0.47699999999999998</v>
      </c>
      <c r="G47" s="2">
        <v>0</v>
      </c>
      <c r="H47" s="2">
        <v>0.73099999999999998</v>
      </c>
      <c r="I47" s="2">
        <v>9.8000000000000007</v>
      </c>
      <c r="J47" s="2">
        <v>2.2999999999999998</v>
      </c>
      <c r="K47" s="2">
        <v>0.8</v>
      </c>
      <c r="L47" s="2">
        <v>0.4</v>
      </c>
      <c r="M47" s="2">
        <v>2.2000000000000002</v>
      </c>
      <c r="N47" s="2">
        <v>3</v>
      </c>
      <c r="O47" s="2">
        <v>16.2</v>
      </c>
      <c r="P47" s="2">
        <v>0.51</v>
      </c>
      <c r="Q47" s="2">
        <v>25.8</v>
      </c>
      <c r="R47" s="2">
        <v>5.7</v>
      </c>
      <c r="S47" s="2">
        <v>-0.6</v>
      </c>
      <c r="T47" s="2">
        <v>0.9</v>
      </c>
      <c r="U47" s="5">
        <v>1</v>
      </c>
      <c r="V47" s="51">
        <f t="shared" si="2"/>
        <v>7.5034344512195128</v>
      </c>
      <c r="W47" s="51">
        <f t="shared" si="3"/>
        <v>2.8400000000000003</v>
      </c>
      <c r="X47" s="51">
        <f t="shared" si="4"/>
        <v>21.309753841463419</v>
      </c>
      <c r="Y47" s="49">
        <f t="shared" si="5"/>
        <v>69.115520000000018</v>
      </c>
      <c r="Z47" s="9">
        <f t="shared" si="6"/>
        <v>45.212636920731718</v>
      </c>
      <c r="AA47" s="9"/>
    </row>
    <row r="48" spans="1:27" x14ac:dyDescent="0.2">
      <c r="A48" s="2" t="s">
        <v>148</v>
      </c>
      <c r="B48" s="2" t="s">
        <v>25</v>
      </c>
      <c r="C48" s="2">
        <v>45</v>
      </c>
      <c r="D48" s="2">
        <v>75</v>
      </c>
      <c r="E48" s="2">
        <v>38.700000000000003</v>
      </c>
      <c r="F48" s="2">
        <v>0.42599999999999999</v>
      </c>
      <c r="G48" s="2">
        <v>0.32200000000000001</v>
      </c>
      <c r="H48" s="2">
        <v>0.81599999999999995</v>
      </c>
      <c r="I48" s="2">
        <v>6.3</v>
      </c>
      <c r="J48" s="2">
        <v>3</v>
      </c>
      <c r="K48" s="2">
        <v>1.1000000000000001</v>
      </c>
      <c r="L48" s="2">
        <v>0.4</v>
      </c>
      <c r="M48" s="2">
        <v>1.9</v>
      </c>
      <c r="N48" s="2">
        <v>1.4</v>
      </c>
      <c r="O48" s="2">
        <v>16.5</v>
      </c>
      <c r="P48" s="2">
        <v>0.50800000000000001</v>
      </c>
      <c r="Q48" s="2">
        <v>21.5</v>
      </c>
      <c r="R48" s="2">
        <v>6.3</v>
      </c>
      <c r="S48" s="2">
        <v>1.1000000000000001</v>
      </c>
      <c r="T48" s="2">
        <v>2.2000000000000002</v>
      </c>
      <c r="U48" s="5">
        <v>0</v>
      </c>
      <c r="V48" s="51">
        <f t="shared" si="2"/>
        <v>7.1345750762195133</v>
      </c>
      <c r="W48" s="51">
        <f t="shared" si="3"/>
        <v>3.4000000000000004</v>
      </c>
      <c r="X48" s="51">
        <f t="shared" si="4"/>
        <v>24.257555259146347</v>
      </c>
      <c r="Y48" s="49">
        <f t="shared" si="5"/>
        <v>64.926000000000016</v>
      </c>
      <c r="Z48" s="9">
        <f t="shared" si="6"/>
        <v>44.59177762957318</v>
      </c>
      <c r="AA48" s="9"/>
    </row>
    <row r="49" spans="1:27" x14ac:dyDescent="0.2">
      <c r="A49" s="2" t="s">
        <v>411</v>
      </c>
      <c r="B49" s="2" t="s">
        <v>20</v>
      </c>
      <c r="C49" s="2">
        <v>44</v>
      </c>
      <c r="D49" s="2">
        <v>80</v>
      </c>
      <c r="E49" s="2">
        <v>32.9</v>
      </c>
      <c r="F49" s="2">
        <v>0.45100000000000001</v>
      </c>
      <c r="G49" s="2">
        <v>0.35899999999999999</v>
      </c>
      <c r="H49" s="2">
        <v>0.88100000000000001</v>
      </c>
      <c r="I49" s="2">
        <v>2.2999999999999998</v>
      </c>
      <c r="J49" s="2">
        <v>7.2</v>
      </c>
      <c r="K49" s="2">
        <v>1.5</v>
      </c>
      <c r="L49" s="2">
        <v>0.4</v>
      </c>
      <c r="M49" s="2">
        <v>2.9</v>
      </c>
      <c r="N49" s="2">
        <v>2.2999999999999998</v>
      </c>
      <c r="O49" s="2">
        <v>14.6</v>
      </c>
      <c r="P49" s="2">
        <v>0.54300000000000004</v>
      </c>
      <c r="Q49" s="2">
        <v>23</v>
      </c>
      <c r="R49" s="2">
        <v>6.1</v>
      </c>
      <c r="S49" s="2">
        <v>-0.7</v>
      </c>
      <c r="T49" s="2">
        <v>0.8</v>
      </c>
      <c r="U49" s="5">
        <v>0</v>
      </c>
      <c r="V49" s="51">
        <f t="shared" si="2"/>
        <v>6.7672357723577239</v>
      </c>
      <c r="W49" s="51">
        <f t="shared" si="3"/>
        <v>2.76</v>
      </c>
      <c r="X49" s="51">
        <f t="shared" si="4"/>
        <v>18.677570731707316</v>
      </c>
      <c r="Y49" s="49">
        <f t="shared" si="5"/>
        <v>70.360959999999992</v>
      </c>
      <c r="Z49" s="9">
        <f t="shared" si="6"/>
        <v>44.519265365853656</v>
      </c>
      <c r="AA49" s="9"/>
    </row>
    <row r="50" spans="1:27" x14ac:dyDescent="0.2">
      <c r="A50" s="2" t="s">
        <v>72</v>
      </c>
      <c r="B50" s="2" t="s">
        <v>29</v>
      </c>
      <c r="C50" s="2">
        <v>33</v>
      </c>
      <c r="D50" s="2">
        <v>73</v>
      </c>
      <c r="E50" s="2">
        <v>38.5</v>
      </c>
      <c r="F50" s="2">
        <v>0.42299999999999999</v>
      </c>
      <c r="G50" s="2">
        <v>0.372</v>
      </c>
      <c r="H50" s="2">
        <v>0.84799999999999998</v>
      </c>
      <c r="I50" s="2">
        <v>5.6</v>
      </c>
      <c r="J50" s="2">
        <v>4.9000000000000004</v>
      </c>
      <c r="K50" s="2">
        <v>1.2</v>
      </c>
      <c r="L50" s="2">
        <v>1.1000000000000001</v>
      </c>
      <c r="M50" s="2">
        <v>2.6</v>
      </c>
      <c r="N50" s="2">
        <v>1.9</v>
      </c>
      <c r="O50" s="2">
        <v>14.3</v>
      </c>
      <c r="P50" s="2">
        <v>0.56599999999999995</v>
      </c>
      <c r="Q50" s="2">
        <v>18.2</v>
      </c>
      <c r="R50" s="2">
        <v>5.8</v>
      </c>
      <c r="S50" s="2">
        <v>3.4</v>
      </c>
      <c r="T50" s="2">
        <v>3.8</v>
      </c>
      <c r="U50" s="5">
        <v>0</v>
      </c>
      <c r="V50" s="51">
        <f t="shared" si="2"/>
        <v>4.2885830792682933</v>
      </c>
      <c r="W50" s="51">
        <f t="shared" si="3"/>
        <v>3.84</v>
      </c>
      <c r="X50" s="51">
        <f t="shared" si="4"/>
        <v>16.468159024390246</v>
      </c>
      <c r="Y50" s="49">
        <f t="shared" si="5"/>
        <v>71.726295999999991</v>
      </c>
      <c r="Z50" s="9">
        <f t="shared" si="6"/>
        <v>44.097227512195118</v>
      </c>
      <c r="AA50" s="9"/>
    </row>
    <row r="51" spans="1:27" x14ac:dyDescent="0.2">
      <c r="A51" s="2" t="s">
        <v>434</v>
      </c>
      <c r="B51" s="2" t="s">
        <v>557</v>
      </c>
      <c r="C51" s="2">
        <v>21</v>
      </c>
      <c r="D51" s="2">
        <v>82</v>
      </c>
      <c r="E51" s="2">
        <v>34.9</v>
      </c>
      <c r="F51" s="2">
        <v>0.42299999999999999</v>
      </c>
      <c r="G51" s="2">
        <v>0.32200000000000001</v>
      </c>
      <c r="H51" s="2">
        <v>0.79800000000000004</v>
      </c>
      <c r="I51" s="2">
        <v>3.5</v>
      </c>
      <c r="J51" s="2">
        <v>5.7</v>
      </c>
      <c r="K51" s="2">
        <v>2</v>
      </c>
      <c r="L51" s="2">
        <v>0.4</v>
      </c>
      <c r="M51" s="2">
        <v>2.4</v>
      </c>
      <c r="N51" s="2">
        <v>1.9</v>
      </c>
      <c r="O51" s="2">
        <v>17.7</v>
      </c>
      <c r="P51" s="2">
        <v>0.51700000000000002</v>
      </c>
      <c r="Q51" s="2">
        <v>25.6</v>
      </c>
      <c r="R51" s="2">
        <v>4.8</v>
      </c>
      <c r="S51" s="2">
        <v>1.5</v>
      </c>
      <c r="T51" s="2">
        <v>2.5</v>
      </c>
      <c r="U51" s="5">
        <v>-6</v>
      </c>
      <c r="V51" s="51">
        <f t="shared" si="2"/>
        <v>3.9088000000000003</v>
      </c>
      <c r="W51" s="51">
        <f t="shared" si="3"/>
        <v>1.7199999999999998</v>
      </c>
      <c r="X51" s="51">
        <f t="shared" si="4"/>
        <v>6.7231359999999993</v>
      </c>
      <c r="Y51" s="49">
        <f t="shared" si="5"/>
        <v>81.346952000000016</v>
      </c>
      <c r="Z51" s="9">
        <f t="shared" si="6"/>
        <v>44.035044000000006</v>
      </c>
      <c r="AA51" s="9"/>
    </row>
    <row r="52" spans="1:27" x14ac:dyDescent="0.2">
      <c r="A52" s="2" t="s">
        <v>285</v>
      </c>
      <c r="B52" s="2" t="s">
        <v>29</v>
      </c>
      <c r="C52" s="2">
        <v>33</v>
      </c>
      <c r="D52" s="2">
        <v>82</v>
      </c>
      <c r="E52" s="2">
        <v>38.6</v>
      </c>
      <c r="F52" s="2">
        <v>0.42899999999999999</v>
      </c>
      <c r="G52" s="2">
        <v>0.36799999999999999</v>
      </c>
      <c r="H52" s="2">
        <v>0.84399999999999997</v>
      </c>
      <c r="I52" s="2">
        <v>3.1</v>
      </c>
      <c r="J52" s="2">
        <v>6.5</v>
      </c>
      <c r="K52" s="2">
        <v>0.9</v>
      </c>
      <c r="L52" s="2">
        <v>0.2</v>
      </c>
      <c r="M52" s="2">
        <v>3</v>
      </c>
      <c r="N52" s="2">
        <v>2.1</v>
      </c>
      <c r="O52" s="2">
        <v>19</v>
      </c>
      <c r="P52" s="2">
        <v>0.54600000000000004</v>
      </c>
      <c r="Q52" s="2">
        <v>24.2</v>
      </c>
      <c r="R52" s="2">
        <v>5.8</v>
      </c>
      <c r="S52" s="2">
        <v>0.3</v>
      </c>
      <c r="T52" s="2">
        <v>1.9</v>
      </c>
      <c r="U52" s="5">
        <v>-4</v>
      </c>
      <c r="V52" s="51">
        <f t="shared" si="2"/>
        <v>6.4220749999999986</v>
      </c>
      <c r="W52" s="51">
        <f t="shared" si="3"/>
        <v>2.2800000000000002</v>
      </c>
      <c r="X52" s="51">
        <f t="shared" si="4"/>
        <v>14.642330999999999</v>
      </c>
      <c r="Y52" s="49">
        <f t="shared" si="5"/>
        <v>72.304320000000004</v>
      </c>
      <c r="Z52" s="9">
        <f t="shared" si="6"/>
        <v>43.473325500000001</v>
      </c>
      <c r="AA52" s="9"/>
    </row>
    <row r="53" spans="1:27" x14ac:dyDescent="0.2">
      <c r="A53" s="2" t="s">
        <v>683</v>
      </c>
      <c r="B53" s="2" t="s">
        <v>29</v>
      </c>
      <c r="C53" s="2">
        <v>33</v>
      </c>
      <c r="D53" s="2">
        <v>80</v>
      </c>
      <c r="E53" s="2">
        <v>29</v>
      </c>
      <c r="F53" s="2">
        <v>0.56200000000000006</v>
      </c>
      <c r="G53" s="2">
        <v>0</v>
      </c>
      <c r="H53" s="2">
        <v>0.67900000000000005</v>
      </c>
      <c r="I53" s="2">
        <v>10.4</v>
      </c>
      <c r="J53" s="2">
        <v>1.1000000000000001</v>
      </c>
      <c r="K53" s="2">
        <v>0.6</v>
      </c>
      <c r="L53" s="2">
        <v>0.6</v>
      </c>
      <c r="M53" s="2">
        <v>1.8</v>
      </c>
      <c r="N53" s="2">
        <v>2</v>
      </c>
      <c r="O53" s="2">
        <v>12.7</v>
      </c>
      <c r="P53" s="2">
        <v>0.59099999999999997</v>
      </c>
      <c r="Q53" s="2">
        <v>19.899999999999999</v>
      </c>
      <c r="R53" s="2">
        <v>6.9</v>
      </c>
      <c r="S53" s="2">
        <v>-0.3</v>
      </c>
      <c r="T53" s="2">
        <v>1</v>
      </c>
      <c r="U53" s="5">
        <v>7</v>
      </c>
      <c r="V53" s="51">
        <f t="shared" si="2"/>
        <v>3.8707926829268282</v>
      </c>
      <c r="W53" s="51">
        <f t="shared" si="3"/>
        <v>4.5600000000000005</v>
      </c>
      <c r="X53" s="51">
        <f t="shared" si="4"/>
        <v>17.650814634146339</v>
      </c>
      <c r="Y53" s="49">
        <f t="shared" si="5"/>
        <v>68.594239999999999</v>
      </c>
      <c r="Z53" s="9">
        <f t="shared" si="6"/>
        <v>43.122527317073171</v>
      </c>
      <c r="AA53" s="9"/>
    </row>
    <row r="54" spans="1:27" x14ac:dyDescent="0.2">
      <c r="A54" s="2" t="s">
        <v>620</v>
      </c>
      <c r="B54" s="2" t="s">
        <v>32</v>
      </c>
      <c r="C54" s="2">
        <v>38</v>
      </c>
      <c r="D54" s="2">
        <v>71</v>
      </c>
      <c r="E54" s="2">
        <v>27.3</v>
      </c>
      <c r="F54" s="2">
        <v>0.50600000000000001</v>
      </c>
      <c r="G54" s="2">
        <v>0</v>
      </c>
      <c r="H54" s="2">
        <v>0.61799999999999999</v>
      </c>
      <c r="I54" s="2">
        <v>9.5</v>
      </c>
      <c r="J54" s="2">
        <v>1.2</v>
      </c>
      <c r="K54" s="2">
        <v>0.7</v>
      </c>
      <c r="L54" s="2">
        <v>2.8</v>
      </c>
      <c r="M54" s="2">
        <v>1.2</v>
      </c>
      <c r="N54" s="2">
        <v>3.3</v>
      </c>
      <c r="O54" s="2">
        <v>9.8000000000000007</v>
      </c>
      <c r="P54" s="2">
        <v>0.52300000000000002</v>
      </c>
      <c r="Q54" s="2">
        <v>16.899999999999999</v>
      </c>
      <c r="R54" s="2">
        <v>6</v>
      </c>
      <c r="S54" s="2">
        <v>2.5</v>
      </c>
      <c r="T54" s="2">
        <v>2.2000000000000002</v>
      </c>
      <c r="U54" s="5">
        <v>10</v>
      </c>
      <c r="V54" s="51">
        <f t="shared" si="2"/>
        <v>3.1625413109756098</v>
      </c>
      <c r="W54" s="51">
        <f t="shared" si="3"/>
        <v>5.28</v>
      </c>
      <c r="X54" s="51">
        <f t="shared" si="4"/>
        <v>16.698218121951221</v>
      </c>
      <c r="Y54" s="49">
        <f t="shared" si="5"/>
        <v>69.084136000000001</v>
      </c>
      <c r="Z54" s="9">
        <f t="shared" si="6"/>
        <v>42.891177060975608</v>
      </c>
      <c r="AA54" s="9"/>
    </row>
    <row r="55" spans="1:27" x14ac:dyDescent="0.2">
      <c r="A55" s="2" t="s">
        <v>431</v>
      </c>
      <c r="B55" s="2" t="s">
        <v>36</v>
      </c>
      <c r="C55" s="2">
        <v>20</v>
      </c>
      <c r="D55" s="2">
        <v>77</v>
      </c>
      <c r="E55" s="2">
        <v>33.200000000000003</v>
      </c>
      <c r="F55" s="2">
        <v>0.51900000000000002</v>
      </c>
      <c r="G55" s="2">
        <v>0</v>
      </c>
      <c r="H55" s="2">
        <v>0.68300000000000005</v>
      </c>
      <c r="I55" s="2">
        <v>11.9</v>
      </c>
      <c r="J55" s="2">
        <v>1.9</v>
      </c>
      <c r="K55" s="2">
        <v>0.8</v>
      </c>
      <c r="L55" s="2">
        <v>1</v>
      </c>
      <c r="M55" s="2">
        <v>1.8</v>
      </c>
      <c r="N55" s="2">
        <v>2.8</v>
      </c>
      <c r="O55" s="2">
        <v>13.1</v>
      </c>
      <c r="P55" s="2">
        <v>0.53400000000000003</v>
      </c>
      <c r="Q55" s="2">
        <v>19.3</v>
      </c>
      <c r="R55" s="2">
        <v>5.7</v>
      </c>
      <c r="S55" s="2">
        <v>0.4</v>
      </c>
      <c r="T55" s="2">
        <v>1.6</v>
      </c>
      <c r="U55" s="5">
        <v>1</v>
      </c>
      <c r="V55" s="51">
        <f t="shared" si="2"/>
        <v>2.5070386178861792</v>
      </c>
      <c r="W55" s="51">
        <f t="shared" si="3"/>
        <v>3.1200000000000006</v>
      </c>
      <c r="X55" s="51">
        <f t="shared" si="4"/>
        <v>7.8219604878048807</v>
      </c>
      <c r="Y55" s="49">
        <f t="shared" si="5"/>
        <v>76.770231999999993</v>
      </c>
      <c r="Z55" s="9">
        <f t="shared" si="6"/>
        <v>42.29609624390244</v>
      </c>
      <c r="AA55" s="9"/>
    </row>
    <row r="56" spans="1:27" x14ac:dyDescent="0.2">
      <c r="A56" s="2" t="s">
        <v>224</v>
      </c>
      <c r="B56" s="2" t="s">
        <v>46</v>
      </c>
      <c r="C56" s="2">
        <v>34</v>
      </c>
      <c r="D56" s="2">
        <v>78</v>
      </c>
      <c r="E56" s="2">
        <v>37.5</v>
      </c>
      <c r="F56" s="2">
        <v>0.43099999999999999</v>
      </c>
      <c r="G56" s="2">
        <v>0.36799999999999999</v>
      </c>
      <c r="H56" s="2">
        <v>0.752</v>
      </c>
      <c r="I56" s="2">
        <v>4.2</v>
      </c>
      <c r="J56" s="2">
        <v>8</v>
      </c>
      <c r="K56" s="2">
        <v>1.6</v>
      </c>
      <c r="L56" s="2">
        <v>0.4</v>
      </c>
      <c r="M56" s="2">
        <v>3.7</v>
      </c>
      <c r="N56" s="2">
        <v>2.2000000000000002</v>
      </c>
      <c r="O56" s="2">
        <v>17.7</v>
      </c>
      <c r="P56" s="2">
        <v>0.496</v>
      </c>
      <c r="Q56" s="2">
        <v>26.6</v>
      </c>
      <c r="R56" s="2">
        <v>3.3</v>
      </c>
      <c r="S56" s="2">
        <v>0.6</v>
      </c>
      <c r="T56" s="2">
        <v>1.9</v>
      </c>
      <c r="U56" s="5">
        <v>-8</v>
      </c>
      <c r="V56" s="51">
        <f t="shared" si="2"/>
        <v>6.7209603658536592</v>
      </c>
      <c r="W56" s="51">
        <f t="shared" si="3"/>
        <v>0.48</v>
      </c>
      <c r="X56" s="51">
        <f t="shared" si="4"/>
        <v>3.2260609756097565</v>
      </c>
      <c r="Y56" s="49">
        <f t="shared" si="5"/>
        <v>80.867903999999996</v>
      </c>
      <c r="Z56" s="9">
        <f t="shared" si="6"/>
        <v>42.046982487804875</v>
      </c>
      <c r="AA56" s="9"/>
    </row>
    <row r="57" spans="1:27" x14ac:dyDescent="0.2">
      <c r="A57" s="2" t="s">
        <v>251</v>
      </c>
      <c r="B57" s="2" t="s">
        <v>35</v>
      </c>
      <c r="C57" s="2">
        <v>34</v>
      </c>
      <c r="D57" s="2">
        <v>81</v>
      </c>
      <c r="E57" s="2">
        <v>28.7</v>
      </c>
      <c r="F57" s="2">
        <v>0.55400000000000005</v>
      </c>
      <c r="G57" s="2">
        <v>0.38500000000000001</v>
      </c>
      <c r="H57" s="2">
        <v>0.72699999999999998</v>
      </c>
      <c r="I57" s="2">
        <v>7.5</v>
      </c>
      <c r="J57" s="2">
        <v>1.5</v>
      </c>
      <c r="K57" s="2">
        <v>1</v>
      </c>
      <c r="L57" s="2">
        <v>1.4</v>
      </c>
      <c r="M57" s="2">
        <v>1.4</v>
      </c>
      <c r="N57" s="2">
        <v>3.7</v>
      </c>
      <c r="O57" s="2">
        <v>10</v>
      </c>
      <c r="P57" s="2">
        <v>0.59099999999999997</v>
      </c>
      <c r="Q57" s="2">
        <v>16.100000000000001</v>
      </c>
      <c r="R57" s="2">
        <v>7.3</v>
      </c>
      <c r="S57" s="2">
        <v>3.6</v>
      </c>
      <c r="T57" s="2">
        <v>3.3</v>
      </c>
      <c r="U57" s="5">
        <v>12</v>
      </c>
      <c r="V57" s="51">
        <f t="shared" si="2"/>
        <v>3.2330812500000006</v>
      </c>
      <c r="W57" s="51">
        <f t="shared" si="3"/>
        <v>6.6400000000000006</v>
      </c>
      <c r="X57" s="51">
        <f t="shared" si="4"/>
        <v>21.467659500000007</v>
      </c>
      <c r="Y57" s="49">
        <f t="shared" si="5"/>
        <v>62.402400000000007</v>
      </c>
      <c r="Z57" s="9">
        <f t="shared" si="6"/>
        <v>41.935029750000005</v>
      </c>
      <c r="AA57" s="9"/>
    </row>
    <row r="58" spans="1:27" x14ac:dyDescent="0.2">
      <c r="A58" s="2" t="s">
        <v>286</v>
      </c>
      <c r="B58" s="2" t="s">
        <v>34</v>
      </c>
      <c r="C58" s="2">
        <v>45</v>
      </c>
      <c r="D58" s="2">
        <v>82</v>
      </c>
      <c r="E58" s="2">
        <v>32.200000000000003</v>
      </c>
      <c r="F58" s="2">
        <v>0.441</v>
      </c>
      <c r="G58" s="2">
        <v>0.33900000000000002</v>
      </c>
      <c r="H58" s="2">
        <v>0.78500000000000003</v>
      </c>
      <c r="I58" s="2">
        <v>3</v>
      </c>
      <c r="J58" s="2">
        <v>6.1</v>
      </c>
      <c r="K58" s="2">
        <v>1.6</v>
      </c>
      <c r="L58" s="2">
        <v>0.4</v>
      </c>
      <c r="M58" s="2">
        <v>2.9</v>
      </c>
      <c r="N58" s="2">
        <v>2.5</v>
      </c>
      <c r="O58" s="2">
        <v>13.4</v>
      </c>
      <c r="P58" s="2">
        <v>0.53800000000000003</v>
      </c>
      <c r="Q58" s="2">
        <v>20.8</v>
      </c>
      <c r="R58" s="2">
        <v>5.4</v>
      </c>
      <c r="S58" s="2">
        <v>0.3</v>
      </c>
      <c r="T58" s="2">
        <v>1.5</v>
      </c>
      <c r="U58" s="5">
        <v>-1</v>
      </c>
      <c r="V58" s="51">
        <f t="shared" si="2"/>
        <v>6.2790000000000008</v>
      </c>
      <c r="W58" s="51">
        <f t="shared" si="3"/>
        <v>2.56</v>
      </c>
      <c r="X58" s="51">
        <f t="shared" si="4"/>
        <v>16.074240000000003</v>
      </c>
      <c r="Y58" s="49">
        <f t="shared" si="5"/>
        <v>67.434176000000022</v>
      </c>
      <c r="Z58" s="9">
        <f t="shared" si="6"/>
        <v>41.754208000000013</v>
      </c>
      <c r="AA58" s="9"/>
    </row>
    <row r="59" spans="1:27" x14ac:dyDescent="0.2">
      <c r="A59" s="2" t="s">
        <v>455</v>
      </c>
      <c r="B59" s="2" t="s">
        <v>34</v>
      </c>
      <c r="C59" s="2">
        <v>45</v>
      </c>
      <c r="D59" s="2">
        <v>82</v>
      </c>
      <c r="E59" s="2">
        <v>30</v>
      </c>
      <c r="F59" s="2">
        <v>0.54100000000000004</v>
      </c>
      <c r="G59" s="2">
        <v>0</v>
      </c>
      <c r="H59" s="2">
        <v>0.56200000000000006</v>
      </c>
      <c r="I59" s="2">
        <v>11.7</v>
      </c>
      <c r="J59" s="2">
        <v>0.9</v>
      </c>
      <c r="K59" s="2">
        <v>0.6</v>
      </c>
      <c r="L59" s="2">
        <v>1.1000000000000001</v>
      </c>
      <c r="M59" s="2">
        <v>2.1</v>
      </c>
      <c r="N59" s="2">
        <v>2.7</v>
      </c>
      <c r="O59" s="2">
        <v>10.1</v>
      </c>
      <c r="P59" s="2">
        <v>0.55800000000000005</v>
      </c>
      <c r="Q59" s="2">
        <v>16.3</v>
      </c>
      <c r="R59" s="2">
        <v>5.5</v>
      </c>
      <c r="S59" s="2">
        <v>-1.3</v>
      </c>
      <c r="T59" s="2">
        <v>0.5</v>
      </c>
      <c r="U59" s="5">
        <v>2</v>
      </c>
      <c r="V59" s="51">
        <f t="shared" si="2"/>
        <v>4.5843749999999996</v>
      </c>
      <c r="W59" s="51">
        <f t="shared" si="3"/>
        <v>2.8000000000000003</v>
      </c>
      <c r="X59" s="51">
        <f t="shared" si="4"/>
        <v>12.83625</v>
      </c>
      <c r="Y59" s="49">
        <f t="shared" si="5"/>
        <v>69.948623999999995</v>
      </c>
      <c r="Z59" s="9">
        <f t="shared" si="6"/>
        <v>41.392437000000001</v>
      </c>
      <c r="AA59" s="9"/>
    </row>
    <row r="60" spans="1:27" x14ac:dyDescent="0.2">
      <c r="A60" s="2" t="s">
        <v>674</v>
      </c>
      <c r="B60" s="2" t="s">
        <v>41</v>
      </c>
      <c r="C60" s="2">
        <v>41</v>
      </c>
      <c r="D60" s="2">
        <v>68</v>
      </c>
      <c r="E60" s="2">
        <v>29.7</v>
      </c>
      <c r="F60" s="2">
        <v>0.496</v>
      </c>
      <c r="G60" s="2">
        <v>0.125</v>
      </c>
      <c r="H60" s="2">
        <v>0.78600000000000003</v>
      </c>
      <c r="I60" s="2">
        <v>7.8</v>
      </c>
      <c r="J60" s="2">
        <v>2.2999999999999998</v>
      </c>
      <c r="K60" s="2">
        <v>1.1000000000000001</v>
      </c>
      <c r="L60" s="2">
        <v>0.9</v>
      </c>
      <c r="M60" s="2">
        <v>1.6</v>
      </c>
      <c r="N60" s="2">
        <v>2.2999999999999998</v>
      </c>
      <c r="O60" s="2">
        <v>14.8</v>
      </c>
      <c r="P60" s="2">
        <v>0.53500000000000003</v>
      </c>
      <c r="Q60" s="2">
        <v>24.5</v>
      </c>
      <c r="R60" s="2">
        <v>5.6</v>
      </c>
      <c r="S60" s="2">
        <v>1</v>
      </c>
      <c r="T60" s="2">
        <v>1.5</v>
      </c>
      <c r="U60" s="5">
        <v>5</v>
      </c>
      <c r="V60" s="51">
        <f t="shared" si="2"/>
        <v>5.1541874999999999</v>
      </c>
      <c r="W60" s="51">
        <f t="shared" si="3"/>
        <v>3.84</v>
      </c>
      <c r="X60" s="51">
        <f t="shared" si="4"/>
        <v>19.792079999999999</v>
      </c>
      <c r="Y60" s="49">
        <f t="shared" si="5"/>
        <v>62.092159999999993</v>
      </c>
      <c r="Z60" s="9">
        <f t="shared" si="6"/>
        <v>40.942119999999996</v>
      </c>
      <c r="AA60" s="9"/>
    </row>
    <row r="61" spans="1:27" x14ac:dyDescent="0.2">
      <c r="A61" s="2" t="s">
        <v>156</v>
      </c>
      <c r="B61" s="2" t="s">
        <v>19</v>
      </c>
      <c r="C61" s="2">
        <v>25</v>
      </c>
      <c r="D61" s="2">
        <v>77</v>
      </c>
      <c r="E61" s="2">
        <v>33.5</v>
      </c>
      <c r="F61" s="2">
        <v>0.443</v>
      </c>
      <c r="G61" s="2">
        <v>0.31900000000000001</v>
      </c>
      <c r="H61" s="2">
        <v>0.748</v>
      </c>
      <c r="I61" s="2">
        <v>3.1</v>
      </c>
      <c r="J61" s="2">
        <v>7.4</v>
      </c>
      <c r="K61" s="2">
        <v>1.6</v>
      </c>
      <c r="L61" s="2">
        <v>0.3</v>
      </c>
      <c r="M61" s="2">
        <v>2.8</v>
      </c>
      <c r="N61" s="2">
        <v>2.8</v>
      </c>
      <c r="O61" s="2">
        <v>14.7</v>
      </c>
      <c r="P61" s="2">
        <v>0.54</v>
      </c>
      <c r="Q61" s="2">
        <v>21.7</v>
      </c>
      <c r="R61" s="2">
        <v>5.7</v>
      </c>
      <c r="S61" s="2">
        <v>1.4</v>
      </c>
      <c r="T61" s="2">
        <v>2.2000000000000002</v>
      </c>
      <c r="U61" s="5">
        <v>0</v>
      </c>
      <c r="V61" s="51">
        <f t="shared" si="2"/>
        <v>3.5553321900406498</v>
      </c>
      <c r="W61" s="51">
        <f t="shared" si="3"/>
        <v>3.16</v>
      </c>
      <c r="X61" s="51">
        <f t="shared" si="4"/>
        <v>11.234849720528453</v>
      </c>
      <c r="Y61" s="49">
        <f t="shared" si="5"/>
        <v>70.402639999999991</v>
      </c>
      <c r="Z61" s="9">
        <f t="shared" si="6"/>
        <v>40.818744860264225</v>
      </c>
      <c r="AA61" s="9"/>
    </row>
    <row r="62" spans="1:27" x14ac:dyDescent="0.2">
      <c r="A62" s="2" t="s">
        <v>132</v>
      </c>
      <c r="B62" s="2" t="s">
        <v>38</v>
      </c>
      <c r="C62" s="2">
        <v>28</v>
      </c>
      <c r="D62" s="2">
        <v>75</v>
      </c>
      <c r="E62" s="2">
        <v>30.5</v>
      </c>
      <c r="F62" s="2">
        <v>0.46500000000000002</v>
      </c>
      <c r="G62" s="2">
        <v>0.182</v>
      </c>
      <c r="H62" s="2">
        <v>0.73799999999999999</v>
      </c>
      <c r="I62" s="2">
        <v>9.9</v>
      </c>
      <c r="J62" s="2">
        <v>2.7</v>
      </c>
      <c r="K62" s="2">
        <v>1.4</v>
      </c>
      <c r="L62" s="2">
        <v>0.7</v>
      </c>
      <c r="M62" s="2">
        <v>3</v>
      </c>
      <c r="N62" s="2">
        <v>3.6</v>
      </c>
      <c r="O62" s="2">
        <v>17.100000000000001</v>
      </c>
      <c r="P62" s="2">
        <v>0.52400000000000002</v>
      </c>
      <c r="Q62" s="2">
        <v>28.1</v>
      </c>
      <c r="R62" s="2">
        <v>4.4000000000000004</v>
      </c>
      <c r="S62" s="2">
        <v>1</v>
      </c>
      <c r="T62" s="2">
        <v>1.7</v>
      </c>
      <c r="U62" s="5">
        <v>-4</v>
      </c>
      <c r="V62" s="51">
        <f t="shared" si="2"/>
        <v>4.5726753048780493</v>
      </c>
      <c r="W62" s="51">
        <f t="shared" si="3"/>
        <v>1.6400000000000003</v>
      </c>
      <c r="X62" s="51">
        <f t="shared" si="4"/>
        <v>7.4991875000000023</v>
      </c>
      <c r="Y62" s="49">
        <f t="shared" si="5"/>
        <v>73.771200000000007</v>
      </c>
      <c r="Z62" s="9">
        <f t="shared" si="6"/>
        <v>40.635193750000006</v>
      </c>
      <c r="AA62" s="9"/>
    </row>
    <row r="63" spans="1:27" x14ac:dyDescent="0.2">
      <c r="A63" s="2" t="s">
        <v>261</v>
      </c>
      <c r="B63" s="2" t="s">
        <v>45</v>
      </c>
      <c r="C63" s="2">
        <v>56</v>
      </c>
      <c r="D63" s="2">
        <v>82</v>
      </c>
      <c r="E63" s="2">
        <v>24.5</v>
      </c>
      <c r="F63" s="2">
        <v>0.64300000000000002</v>
      </c>
      <c r="G63" s="3"/>
      <c r="H63" s="2">
        <v>0.38600000000000001</v>
      </c>
      <c r="I63" s="2">
        <v>7.2</v>
      </c>
      <c r="J63" s="2">
        <v>0.3</v>
      </c>
      <c r="K63" s="2">
        <v>0.6</v>
      </c>
      <c r="L63" s="2">
        <v>1.4</v>
      </c>
      <c r="M63" s="2">
        <v>1.2</v>
      </c>
      <c r="N63" s="2">
        <v>2.2999999999999998</v>
      </c>
      <c r="O63" s="2">
        <v>8.8000000000000007</v>
      </c>
      <c r="P63" s="2">
        <v>0.60599999999999998</v>
      </c>
      <c r="Q63" s="2">
        <v>15.9</v>
      </c>
      <c r="R63" s="2">
        <v>6.2</v>
      </c>
      <c r="S63" s="2">
        <v>0.3</v>
      </c>
      <c r="T63" s="2">
        <v>1.2</v>
      </c>
      <c r="U63" s="5">
        <v>12</v>
      </c>
      <c r="V63" s="51">
        <f t="shared" si="2"/>
        <v>4.5447499999999996</v>
      </c>
      <c r="W63" s="51">
        <f t="shared" si="3"/>
        <v>5.3600000000000012</v>
      </c>
      <c r="X63" s="51">
        <f t="shared" si="4"/>
        <v>24.359860000000005</v>
      </c>
      <c r="Y63" s="49">
        <f t="shared" si="5"/>
        <v>55.50678400000001</v>
      </c>
      <c r="Z63" s="9">
        <f t="shared" si="6"/>
        <v>39.933322000000004</v>
      </c>
      <c r="AA63" s="9"/>
    </row>
    <row r="64" spans="1:27" x14ac:dyDescent="0.2">
      <c r="A64" s="2" t="s">
        <v>565</v>
      </c>
      <c r="B64" s="2" t="s">
        <v>45</v>
      </c>
      <c r="C64" s="2">
        <v>56</v>
      </c>
      <c r="D64" s="2">
        <v>80</v>
      </c>
      <c r="E64" s="2">
        <v>25.7</v>
      </c>
      <c r="F64" s="2">
        <v>0.46200000000000002</v>
      </c>
      <c r="G64" s="2">
        <v>0.34200000000000003</v>
      </c>
      <c r="H64" s="2">
        <v>0.74399999999999999</v>
      </c>
      <c r="I64" s="2">
        <v>4.5999999999999996</v>
      </c>
      <c r="J64" s="2">
        <v>1.5</v>
      </c>
      <c r="K64" s="2">
        <v>1</v>
      </c>
      <c r="L64" s="2">
        <v>0.8</v>
      </c>
      <c r="M64" s="2">
        <v>1.1000000000000001</v>
      </c>
      <c r="N64" s="2">
        <v>2.9</v>
      </c>
      <c r="O64" s="2">
        <v>10.3</v>
      </c>
      <c r="P64" s="2">
        <v>0.56599999999999995</v>
      </c>
      <c r="Q64" s="2">
        <v>18.100000000000001</v>
      </c>
      <c r="R64" s="2">
        <v>6.3</v>
      </c>
      <c r="S64" s="2">
        <v>3.4</v>
      </c>
      <c r="T64" s="2">
        <v>2.8</v>
      </c>
      <c r="U64" s="5">
        <v>10</v>
      </c>
      <c r="V64" s="51">
        <f t="shared" si="2"/>
        <v>5.2946178861788624</v>
      </c>
      <c r="W64" s="51">
        <f t="shared" si="3"/>
        <v>5.64</v>
      </c>
      <c r="X64" s="51">
        <f t="shared" si="4"/>
        <v>29.861644878048782</v>
      </c>
      <c r="Y64" s="49">
        <f t="shared" si="5"/>
        <v>47.999359999999996</v>
      </c>
      <c r="Z64" s="9">
        <f t="shared" si="6"/>
        <v>38.930502439024387</v>
      </c>
      <c r="AA64" s="9"/>
    </row>
    <row r="65" spans="1:27" x14ac:dyDescent="0.2">
      <c r="A65" s="2" t="s">
        <v>197</v>
      </c>
      <c r="B65" s="2" t="s">
        <v>24</v>
      </c>
      <c r="C65" s="2">
        <v>58</v>
      </c>
      <c r="D65" s="2">
        <v>80</v>
      </c>
      <c r="E65" s="2">
        <v>27.5</v>
      </c>
      <c r="F65" s="2">
        <v>0.44800000000000001</v>
      </c>
      <c r="G65" s="2">
        <v>0.42899999999999999</v>
      </c>
      <c r="H65" s="2">
        <v>0.84799999999999998</v>
      </c>
      <c r="I65" s="2">
        <v>3.1</v>
      </c>
      <c r="J65" s="2">
        <v>1.8</v>
      </c>
      <c r="K65" s="2">
        <v>1.2</v>
      </c>
      <c r="L65" s="2">
        <v>0.7</v>
      </c>
      <c r="M65" s="2">
        <v>1.2</v>
      </c>
      <c r="N65" s="2">
        <v>1.6</v>
      </c>
      <c r="O65" s="2">
        <v>10.5</v>
      </c>
      <c r="P65" s="2">
        <v>0.6</v>
      </c>
      <c r="Q65" s="2">
        <v>16.600000000000001</v>
      </c>
      <c r="R65" s="2">
        <v>5.9</v>
      </c>
      <c r="S65" s="2">
        <v>3.3</v>
      </c>
      <c r="T65" s="2">
        <v>2.9</v>
      </c>
      <c r="U65" s="5">
        <v>8</v>
      </c>
      <c r="V65" s="51">
        <f t="shared" si="2"/>
        <v>5.3815040650406498</v>
      </c>
      <c r="W65" s="51">
        <f t="shared" si="3"/>
        <v>5.120000000000001</v>
      </c>
      <c r="X65" s="51">
        <f t="shared" si="4"/>
        <v>27.553300813008132</v>
      </c>
      <c r="Y65" s="49">
        <f t="shared" si="5"/>
        <v>49.983999999999995</v>
      </c>
      <c r="Z65" s="9">
        <f t="shared" si="6"/>
        <v>38.768650406504065</v>
      </c>
      <c r="AA65" s="9"/>
    </row>
    <row r="66" spans="1:27" x14ac:dyDescent="0.2">
      <c r="A66" s="2" t="s">
        <v>695</v>
      </c>
      <c r="B66" s="2" t="s">
        <v>18</v>
      </c>
      <c r="C66" s="2">
        <v>60</v>
      </c>
      <c r="D66" s="2">
        <v>77</v>
      </c>
      <c r="E66" s="2">
        <v>27.7</v>
      </c>
      <c r="F66" s="2">
        <v>0.45</v>
      </c>
      <c r="G66" s="2">
        <v>0.42599999999999999</v>
      </c>
      <c r="H66" s="2">
        <v>0.89</v>
      </c>
      <c r="I66" s="2">
        <v>2.2999999999999998</v>
      </c>
      <c r="J66" s="2">
        <v>1.4</v>
      </c>
      <c r="K66" s="2">
        <v>0.9</v>
      </c>
      <c r="L66" s="2">
        <v>0.1</v>
      </c>
      <c r="M66" s="2">
        <v>1.3</v>
      </c>
      <c r="N66" s="2">
        <v>1.8</v>
      </c>
      <c r="O66" s="2">
        <v>14</v>
      </c>
      <c r="P66" s="2">
        <v>0.60799999999999998</v>
      </c>
      <c r="Q66" s="2">
        <v>21</v>
      </c>
      <c r="R66" s="2">
        <v>7</v>
      </c>
      <c r="S66" s="2">
        <v>0.5</v>
      </c>
      <c r="T66" s="2">
        <v>1.3</v>
      </c>
      <c r="U66" s="5">
        <v>10</v>
      </c>
      <c r="V66" s="51">
        <f t="shared" si="2"/>
        <v>6.8278810975609749</v>
      </c>
      <c r="W66" s="51">
        <f t="shared" si="3"/>
        <v>5.32</v>
      </c>
      <c r="X66" s="51">
        <f t="shared" si="4"/>
        <v>36.324327439024387</v>
      </c>
      <c r="Y66" s="49">
        <f t="shared" si="5"/>
        <v>40.877759999999995</v>
      </c>
      <c r="Z66" s="9">
        <f t="shared" si="6"/>
        <v>38.601043719512191</v>
      </c>
      <c r="AA66" s="9"/>
    </row>
    <row r="67" spans="1:27" x14ac:dyDescent="0.2">
      <c r="A67" s="2" t="s">
        <v>236</v>
      </c>
      <c r="B67" s="2" t="s">
        <v>32</v>
      </c>
      <c r="C67" s="2">
        <v>38</v>
      </c>
      <c r="D67" s="2">
        <v>73</v>
      </c>
      <c r="E67" s="2">
        <v>27.6</v>
      </c>
      <c r="F67" s="2">
        <v>0.46200000000000002</v>
      </c>
      <c r="G67" s="2">
        <v>0.44400000000000001</v>
      </c>
      <c r="H67" s="2">
        <v>0.79600000000000004</v>
      </c>
      <c r="I67" s="2">
        <v>7.1</v>
      </c>
      <c r="J67" s="2">
        <v>1.6</v>
      </c>
      <c r="K67" s="2">
        <v>0.9</v>
      </c>
      <c r="L67" s="2">
        <v>0.5</v>
      </c>
      <c r="M67" s="2">
        <v>1</v>
      </c>
      <c r="N67" s="2">
        <v>2.5</v>
      </c>
      <c r="O67" s="2">
        <v>13.2</v>
      </c>
      <c r="P67" s="2">
        <v>0.55200000000000005</v>
      </c>
      <c r="Q67" s="2">
        <v>20.5</v>
      </c>
      <c r="R67" s="2">
        <v>6.7</v>
      </c>
      <c r="S67" s="2">
        <v>1.8</v>
      </c>
      <c r="T67" s="2">
        <v>1.9</v>
      </c>
      <c r="U67" s="5">
        <v>10</v>
      </c>
      <c r="V67" s="51">
        <f t="shared" si="2"/>
        <v>3.9876250000000004</v>
      </c>
      <c r="W67" s="51">
        <f t="shared" si="3"/>
        <v>5.44</v>
      </c>
      <c r="X67" s="51">
        <f t="shared" si="4"/>
        <v>21.692680000000003</v>
      </c>
      <c r="Y67" s="49">
        <f t="shared" si="5"/>
        <v>55.206688000000007</v>
      </c>
      <c r="Z67" s="9">
        <f t="shared" si="6"/>
        <v>38.449684000000005</v>
      </c>
      <c r="AA67" s="9"/>
    </row>
    <row r="68" spans="1:27" x14ac:dyDescent="0.2">
      <c r="A68" s="2" t="s">
        <v>281</v>
      </c>
      <c r="B68" s="2" t="s">
        <v>24</v>
      </c>
      <c r="C68" s="2">
        <v>58</v>
      </c>
      <c r="D68" s="2">
        <v>58</v>
      </c>
      <c r="E68" s="2">
        <v>31.2</v>
      </c>
      <c r="F68" s="2">
        <v>0.49399999999999999</v>
      </c>
      <c r="G68" s="2">
        <v>0.374</v>
      </c>
      <c r="H68" s="2">
        <v>0.82499999999999996</v>
      </c>
      <c r="I68" s="2">
        <v>6</v>
      </c>
      <c r="J68" s="2">
        <v>1.6</v>
      </c>
      <c r="K68" s="2">
        <v>1.7</v>
      </c>
      <c r="L68" s="2">
        <v>0.6</v>
      </c>
      <c r="M68" s="2">
        <v>1.1000000000000001</v>
      </c>
      <c r="N68" s="2">
        <v>1.7</v>
      </c>
      <c r="O68" s="2">
        <v>11.9</v>
      </c>
      <c r="P68" s="2">
        <v>0.59199999999999997</v>
      </c>
      <c r="Q68" s="2">
        <v>16.399999999999999</v>
      </c>
      <c r="R68" s="2">
        <v>6.2</v>
      </c>
      <c r="S68" s="2">
        <v>3.9</v>
      </c>
      <c r="T68" s="2">
        <v>2.7</v>
      </c>
      <c r="U68" s="5">
        <v>15</v>
      </c>
      <c r="V68" s="51">
        <f t="shared" si="2"/>
        <v>4.3731999999999998</v>
      </c>
      <c r="W68" s="51">
        <f t="shared" si="3"/>
        <v>6.5600000000000005</v>
      </c>
      <c r="X68" s="51">
        <f t="shared" si="4"/>
        <v>28.688192000000001</v>
      </c>
      <c r="Y68" s="49">
        <f t="shared" si="5"/>
        <v>48.127935999999991</v>
      </c>
      <c r="Z68" s="9">
        <f t="shared" si="6"/>
        <v>38.408063999999996</v>
      </c>
      <c r="AA68" s="9"/>
    </row>
    <row r="69" spans="1:27" x14ac:dyDescent="0.2">
      <c r="A69" s="2" t="s">
        <v>271</v>
      </c>
      <c r="B69" s="2" t="s">
        <v>23</v>
      </c>
      <c r="C69" s="2">
        <v>57</v>
      </c>
      <c r="D69" s="2">
        <v>81</v>
      </c>
      <c r="E69" s="2">
        <v>22.4</v>
      </c>
      <c r="F69" s="2">
        <v>0.58099999999999996</v>
      </c>
      <c r="G69" s="2">
        <v>0</v>
      </c>
      <c r="H69" s="2">
        <v>0.55800000000000005</v>
      </c>
      <c r="I69" s="2">
        <v>6.9</v>
      </c>
      <c r="J69" s="2">
        <v>0.4</v>
      </c>
      <c r="K69" s="2">
        <v>0.5</v>
      </c>
      <c r="L69" s="2">
        <v>1.3</v>
      </c>
      <c r="M69" s="2">
        <v>0.7</v>
      </c>
      <c r="N69" s="2">
        <v>3</v>
      </c>
      <c r="O69" s="2">
        <v>8</v>
      </c>
      <c r="P69" s="2">
        <v>0.58499999999999996</v>
      </c>
      <c r="Q69" s="2">
        <v>14.5</v>
      </c>
      <c r="R69" s="2">
        <v>6.5</v>
      </c>
      <c r="S69" s="2">
        <v>1.5</v>
      </c>
      <c r="T69" s="2">
        <v>1.6</v>
      </c>
      <c r="U69" s="5">
        <v>19</v>
      </c>
      <c r="V69" s="51">
        <f t="shared" si="2"/>
        <v>3.8099634146341459</v>
      </c>
      <c r="W69" s="51">
        <f t="shared" si="3"/>
        <v>7.0400000000000009</v>
      </c>
      <c r="X69" s="51">
        <f t="shared" si="4"/>
        <v>26.82214243902439</v>
      </c>
      <c r="Y69" s="49">
        <f t="shared" si="5"/>
        <v>49.442400000000006</v>
      </c>
      <c r="Z69" s="9">
        <f t="shared" si="6"/>
        <v>38.132271219512198</v>
      </c>
      <c r="AA69" s="9"/>
    </row>
    <row r="70" spans="1:27" x14ac:dyDescent="0.2">
      <c r="A70" s="2" t="s">
        <v>142</v>
      </c>
      <c r="B70" s="2" t="s">
        <v>876</v>
      </c>
      <c r="C70" s="2">
        <v>27</v>
      </c>
      <c r="D70" s="2">
        <v>64</v>
      </c>
      <c r="E70" s="2">
        <v>28.8</v>
      </c>
      <c r="F70" s="2">
        <v>0.51600000000000001</v>
      </c>
      <c r="G70" s="2">
        <v>0</v>
      </c>
      <c r="H70" s="2">
        <v>0.751</v>
      </c>
      <c r="I70" s="2">
        <v>8.1999999999999993</v>
      </c>
      <c r="J70" s="2">
        <v>1</v>
      </c>
      <c r="K70" s="2">
        <v>1.2</v>
      </c>
      <c r="L70" s="2">
        <v>1.8</v>
      </c>
      <c r="M70" s="2">
        <v>1.4</v>
      </c>
      <c r="N70" s="2">
        <v>2.5</v>
      </c>
      <c r="O70" s="2">
        <v>13.5</v>
      </c>
      <c r="P70" s="2">
        <v>0.55900000000000005</v>
      </c>
      <c r="Q70" s="2">
        <v>21.8</v>
      </c>
      <c r="R70" s="2">
        <v>6.1</v>
      </c>
      <c r="S70" s="2">
        <v>2.2999999999999998</v>
      </c>
      <c r="T70" s="2">
        <v>2</v>
      </c>
      <c r="U70" s="5">
        <v>9</v>
      </c>
      <c r="V70" s="51">
        <f t="shared" si="2"/>
        <v>2.7563707317073169</v>
      </c>
      <c r="W70" s="51">
        <f t="shared" si="3"/>
        <v>5.04</v>
      </c>
      <c r="X70" s="51">
        <f t="shared" si="4"/>
        <v>13.892108487804878</v>
      </c>
      <c r="Y70" s="49">
        <f t="shared" si="5"/>
        <v>61.405439999999999</v>
      </c>
      <c r="Z70" s="9">
        <f t="shared" si="6"/>
        <v>37.648774243902437</v>
      </c>
      <c r="AA70" s="9"/>
    </row>
    <row r="71" spans="1:27" x14ac:dyDescent="0.2">
      <c r="A71" s="2" t="s">
        <v>485</v>
      </c>
      <c r="B71" s="2" t="s">
        <v>43</v>
      </c>
      <c r="C71" s="2">
        <v>47</v>
      </c>
      <c r="D71" s="2">
        <v>79</v>
      </c>
      <c r="E71" s="2">
        <v>29.7</v>
      </c>
      <c r="F71" s="2">
        <v>0.45200000000000001</v>
      </c>
      <c r="G71" s="2">
        <v>0.40400000000000003</v>
      </c>
      <c r="H71" s="2">
        <v>0.84299999999999997</v>
      </c>
      <c r="I71" s="2">
        <v>3.1</v>
      </c>
      <c r="J71" s="2">
        <v>5.6</v>
      </c>
      <c r="K71" s="2">
        <v>0.8</v>
      </c>
      <c r="L71" s="2">
        <v>0.1</v>
      </c>
      <c r="M71" s="2">
        <v>2</v>
      </c>
      <c r="N71" s="2">
        <v>1.7</v>
      </c>
      <c r="O71" s="2">
        <v>12.9</v>
      </c>
      <c r="P71" s="2">
        <v>0.54200000000000004</v>
      </c>
      <c r="Q71" s="2">
        <v>21</v>
      </c>
      <c r="R71" s="2">
        <v>5.6</v>
      </c>
      <c r="S71" s="2">
        <v>-0.4</v>
      </c>
      <c r="T71" s="2">
        <v>1</v>
      </c>
      <c r="U71" s="5">
        <v>2</v>
      </c>
      <c r="V71" s="51">
        <f t="shared" si="2"/>
        <v>5.883633384146342</v>
      </c>
      <c r="W71" s="51">
        <f t="shared" si="3"/>
        <v>3.0399999999999996</v>
      </c>
      <c r="X71" s="51">
        <f t="shared" si="4"/>
        <v>17.886245487804878</v>
      </c>
      <c r="Y71" s="49">
        <f t="shared" si="5"/>
        <v>57.233287999999995</v>
      </c>
      <c r="Z71" s="9">
        <f t="shared" si="6"/>
        <v>37.559766743902436</v>
      </c>
      <c r="AA71" s="9"/>
    </row>
    <row r="72" spans="1:27" x14ac:dyDescent="0.2">
      <c r="A72" s="2" t="s">
        <v>115</v>
      </c>
      <c r="B72" s="2" t="s">
        <v>33</v>
      </c>
      <c r="C72" s="2">
        <v>41</v>
      </c>
      <c r="D72" s="2">
        <v>81</v>
      </c>
      <c r="E72" s="2">
        <v>25.8</v>
      </c>
      <c r="F72" s="2">
        <v>0.435</v>
      </c>
      <c r="G72" s="2">
        <v>0.40600000000000003</v>
      </c>
      <c r="H72" s="2">
        <v>0.81599999999999995</v>
      </c>
      <c r="I72" s="2">
        <v>4.0999999999999996</v>
      </c>
      <c r="J72" s="2">
        <v>2.4</v>
      </c>
      <c r="K72" s="2">
        <v>0.9</v>
      </c>
      <c r="L72" s="2">
        <v>0.5</v>
      </c>
      <c r="M72" s="2">
        <v>1.3</v>
      </c>
      <c r="N72" s="2">
        <v>2.8</v>
      </c>
      <c r="O72" s="2">
        <v>13.4</v>
      </c>
      <c r="P72" s="2">
        <v>0.57099999999999995</v>
      </c>
      <c r="Q72" s="2">
        <v>23.1</v>
      </c>
      <c r="R72" s="2">
        <v>6</v>
      </c>
      <c r="S72" s="2">
        <v>2.9</v>
      </c>
      <c r="T72" s="2">
        <v>2.6</v>
      </c>
      <c r="U72" s="5">
        <v>5</v>
      </c>
      <c r="V72" s="51">
        <f t="shared" ref="V72:V135" si="7">C72*(E72/48*D72/82*Q72/100)</f>
        <v>5.0285812500000011</v>
      </c>
      <c r="W72" s="51">
        <f t="shared" ref="W72:W135" si="8">R72*0.4+T72*0.4+U72*0.2</f>
        <v>4.4400000000000004</v>
      </c>
      <c r="X72" s="51">
        <f t="shared" ref="X72:X135" si="9">V72*W72</f>
        <v>22.326900750000007</v>
      </c>
      <c r="Y72" s="49">
        <f t="shared" ref="Y72:Y135" si="10">D72*(O72*P72+1.5*J72+1.2*I72+3*(K72+L72)-M72-N72)/25</f>
        <v>52.719335999999984</v>
      </c>
      <c r="Z72" s="9">
        <f t="shared" ref="Z72:Z135" si="11">0.5*(X72)+0.5*(Y72)</f>
        <v>37.523118374999996</v>
      </c>
      <c r="AA72" s="9"/>
    </row>
    <row r="73" spans="1:27" x14ac:dyDescent="0.2">
      <c r="A73" s="2" t="s">
        <v>764</v>
      </c>
      <c r="B73" s="2" t="s">
        <v>33</v>
      </c>
      <c r="C73" s="2">
        <v>41</v>
      </c>
      <c r="D73" s="2">
        <v>67</v>
      </c>
      <c r="E73" s="2">
        <v>30</v>
      </c>
      <c r="F73" s="2">
        <v>0.51400000000000001</v>
      </c>
      <c r="G73" s="2">
        <v>0.315</v>
      </c>
      <c r="H73" s="2">
        <v>0.78200000000000003</v>
      </c>
      <c r="I73" s="2">
        <v>7.8</v>
      </c>
      <c r="J73" s="2">
        <v>2.4</v>
      </c>
      <c r="K73" s="2">
        <v>1.1000000000000001</v>
      </c>
      <c r="L73" s="2">
        <v>0.7</v>
      </c>
      <c r="M73" s="2">
        <v>1.5</v>
      </c>
      <c r="N73" s="2">
        <v>1.7</v>
      </c>
      <c r="O73" s="2">
        <v>12.1</v>
      </c>
      <c r="P73" s="2">
        <v>0.55300000000000005</v>
      </c>
      <c r="Q73" s="2">
        <v>19</v>
      </c>
      <c r="R73" s="2">
        <v>5.3</v>
      </c>
      <c r="S73" s="2">
        <v>2.8</v>
      </c>
      <c r="T73" s="2">
        <v>2.4</v>
      </c>
      <c r="U73" s="5">
        <v>5</v>
      </c>
      <c r="V73" s="51">
        <f t="shared" si="7"/>
        <v>3.9781249999999995</v>
      </c>
      <c r="W73" s="51">
        <f t="shared" si="8"/>
        <v>4.08</v>
      </c>
      <c r="X73" s="51">
        <f t="shared" si="9"/>
        <v>16.230749999999997</v>
      </c>
      <c r="Y73" s="49">
        <f t="shared" si="10"/>
        <v>58.561483999999993</v>
      </c>
      <c r="Z73" s="9">
        <f t="shared" si="11"/>
        <v>37.396116999999997</v>
      </c>
      <c r="AA73" s="9"/>
    </row>
    <row r="74" spans="1:27" x14ac:dyDescent="0.2">
      <c r="A74" s="2" t="s">
        <v>392</v>
      </c>
      <c r="B74" s="2" t="s">
        <v>18</v>
      </c>
      <c r="C74" s="2">
        <v>60</v>
      </c>
      <c r="D74" s="2">
        <v>81</v>
      </c>
      <c r="E74" s="2">
        <v>27.5</v>
      </c>
      <c r="F74" s="2">
        <v>0.48099999999999998</v>
      </c>
      <c r="G74" s="2">
        <v>0.41899999999999998</v>
      </c>
      <c r="H74" s="2">
        <v>0.82599999999999996</v>
      </c>
      <c r="I74" s="2">
        <v>3.9</v>
      </c>
      <c r="J74" s="2">
        <v>1.5</v>
      </c>
      <c r="K74" s="2">
        <v>1.3</v>
      </c>
      <c r="L74" s="2">
        <v>0.5</v>
      </c>
      <c r="M74" s="2">
        <v>0.8</v>
      </c>
      <c r="N74" s="2">
        <v>2.2000000000000002</v>
      </c>
      <c r="O74" s="2">
        <v>7.6</v>
      </c>
      <c r="P74" s="2">
        <v>0.61699999999999999</v>
      </c>
      <c r="Q74" s="2">
        <v>11.4</v>
      </c>
      <c r="R74" s="2">
        <v>6.8</v>
      </c>
      <c r="S74" s="2">
        <v>3.5</v>
      </c>
      <c r="T74" s="2">
        <v>3.1</v>
      </c>
      <c r="U74" s="5">
        <v>18</v>
      </c>
      <c r="V74" s="51">
        <f t="shared" si="7"/>
        <v>3.8709603658536587</v>
      </c>
      <c r="W74" s="51">
        <f t="shared" si="8"/>
        <v>7.5600000000000005</v>
      </c>
      <c r="X74" s="51">
        <f t="shared" si="9"/>
        <v>29.264460365853662</v>
      </c>
      <c r="Y74" s="49">
        <f t="shared" si="10"/>
        <v>45.422207999999991</v>
      </c>
      <c r="Z74" s="9">
        <f t="shared" si="11"/>
        <v>37.343334182926824</v>
      </c>
      <c r="AA74" s="9"/>
    </row>
    <row r="75" spans="1:27" x14ac:dyDescent="0.2">
      <c r="A75" s="2" t="s">
        <v>636</v>
      </c>
      <c r="B75" s="2" t="s">
        <v>876</v>
      </c>
      <c r="C75" s="2">
        <v>27</v>
      </c>
      <c r="D75" s="2">
        <v>78</v>
      </c>
      <c r="E75" s="2">
        <v>34.4</v>
      </c>
      <c r="F75" s="2">
        <v>0.433</v>
      </c>
      <c r="G75" s="2">
        <v>0.34200000000000003</v>
      </c>
      <c r="H75" s="2">
        <v>0.80500000000000005</v>
      </c>
      <c r="I75" s="2">
        <v>4.3</v>
      </c>
      <c r="J75" s="2">
        <v>9</v>
      </c>
      <c r="K75" s="2">
        <v>0.8</v>
      </c>
      <c r="L75" s="2">
        <v>0.1</v>
      </c>
      <c r="M75" s="2">
        <v>3.2</v>
      </c>
      <c r="N75" s="2">
        <v>2.4</v>
      </c>
      <c r="O75" s="2">
        <v>13.9</v>
      </c>
      <c r="P75" s="2">
        <v>0.502</v>
      </c>
      <c r="Q75" s="2">
        <v>23</v>
      </c>
      <c r="R75" s="2">
        <v>3.8</v>
      </c>
      <c r="S75" s="2">
        <v>0.1</v>
      </c>
      <c r="T75" s="2">
        <v>1.4</v>
      </c>
      <c r="U75" s="5">
        <v>-7</v>
      </c>
      <c r="V75" s="51">
        <f t="shared" si="7"/>
        <v>4.2334024390243892</v>
      </c>
      <c r="W75" s="51">
        <f t="shared" si="8"/>
        <v>0.67999999999999994</v>
      </c>
      <c r="X75" s="51">
        <f t="shared" si="9"/>
        <v>2.8787136585365842</v>
      </c>
      <c r="Y75" s="49">
        <f t="shared" si="10"/>
        <v>70.941936000000013</v>
      </c>
      <c r="Z75" s="9">
        <f t="shared" si="11"/>
        <v>36.910324829268298</v>
      </c>
      <c r="AA75" s="9"/>
    </row>
    <row r="76" spans="1:27" x14ac:dyDescent="0.2">
      <c r="A76" s="2" t="s">
        <v>759</v>
      </c>
      <c r="B76" s="2" t="s">
        <v>40</v>
      </c>
      <c r="C76" s="2">
        <v>31</v>
      </c>
      <c r="D76" s="2">
        <v>64</v>
      </c>
      <c r="E76" s="2">
        <v>31.8</v>
      </c>
      <c r="F76" s="2">
        <v>0.50700000000000001</v>
      </c>
      <c r="G76" s="2">
        <v>0.29199999999999998</v>
      </c>
      <c r="H76" s="2">
        <v>0.752</v>
      </c>
      <c r="I76" s="2">
        <v>5.7</v>
      </c>
      <c r="J76" s="2">
        <v>2.8</v>
      </c>
      <c r="K76" s="2">
        <v>1.5</v>
      </c>
      <c r="L76" s="2">
        <v>1</v>
      </c>
      <c r="M76" s="2">
        <v>1.9</v>
      </c>
      <c r="N76" s="2">
        <v>1.3</v>
      </c>
      <c r="O76" s="2">
        <v>12.4</v>
      </c>
      <c r="P76" s="2">
        <v>0.59</v>
      </c>
      <c r="Q76" s="2">
        <v>17.399999999999999</v>
      </c>
      <c r="R76" s="2">
        <v>6</v>
      </c>
      <c r="S76" s="2">
        <v>4.2</v>
      </c>
      <c r="T76" s="2">
        <v>3.2</v>
      </c>
      <c r="U76" s="5">
        <v>9</v>
      </c>
      <c r="V76" s="51">
        <f t="shared" si="7"/>
        <v>2.789092682926829</v>
      </c>
      <c r="W76" s="51">
        <f t="shared" si="8"/>
        <v>5.48</v>
      </c>
      <c r="X76" s="51">
        <f t="shared" si="9"/>
        <v>15.284227902439024</v>
      </c>
      <c r="Y76" s="49">
        <f t="shared" si="10"/>
        <v>57.999359999999996</v>
      </c>
      <c r="Z76" s="9">
        <f t="shared" si="11"/>
        <v>36.641793951219512</v>
      </c>
      <c r="AA76" s="9"/>
    </row>
    <row r="77" spans="1:27" x14ac:dyDescent="0.2">
      <c r="A77" s="2" t="s">
        <v>128</v>
      </c>
      <c r="B77" s="2" t="s">
        <v>33</v>
      </c>
      <c r="C77" s="2">
        <v>41</v>
      </c>
      <c r="D77" s="2">
        <v>81</v>
      </c>
      <c r="E77" s="2">
        <v>29.3</v>
      </c>
      <c r="F77" s="2">
        <v>0.47099999999999997</v>
      </c>
      <c r="G77" s="2">
        <v>0.35299999999999998</v>
      </c>
      <c r="H77" s="2">
        <v>0.88</v>
      </c>
      <c r="I77" s="2">
        <v>2.7</v>
      </c>
      <c r="J77" s="2">
        <v>5.0999999999999996</v>
      </c>
      <c r="K77" s="2">
        <v>1.2</v>
      </c>
      <c r="L77" s="2">
        <v>0.1</v>
      </c>
      <c r="M77" s="2">
        <v>2.1</v>
      </c>
      <c r="N77" s="2">
        <v>1.7</v>
      </c>
      <c r="O77" s="2">
        <v>12</v>
      </c>
      <c r="P77" s="2">
        <v>0.57499999999999996</v>
      </c>
      <c r="Q77" s="2">
        <v>19.600000000000001</v>
      </c>
      <c r="R77" s="2">
        <v>5.6</v>
      </c>
      <c r="S77" s="2">
        <v>0.2</v>
      </c>
      <c r="T77" s="2">
        <v>1.3</v>
      </c>
      <c r="U77" s="5">
        <v>2</v>
      </c>
      <c r="V77" s="51">
        <f t="shared" si="7"/>
        <v>4.8454875000000008</v>
      </c>
      <c r="W77" s="51">
        <f t="shared" si="8"/>
        <v>3.1599999999999997</v>
      </c>
      <c r="X77" s="51">
        <f t="shared" si="9"/>
        <v>15.311740500000001</v>
      </c>
      <c r="Y77" s="49">
        <f t="shared" si="10"/>
        <v>57.963599999999985</v>
      </c>
      <c r="Z77" s="9">
        <f t="shared" si="11"/>
        <v>36.637670249999992</v>
      </c>
      <c r="AA77" s="9"/>
    </row>
    <row r="78" spans="1:27" x14ac:dyDescent="0.2">
      <c r="A78" s="2" t="s">
        <v>292</v>
      </c>
      <c r="B78" s="2" t="s">
        <v>35</v>
      </c>
      <c r="C78" s="2">
        <v>34</v>
      </c>
      <c r="D78" s="2">
        <v>68</v>
      </c>
      <c r="E78" s="2">
        <v>29.7</v>
      </c>
      <c r="F78" s="2">
        <v>0.40100000000000002</v>
      </c>
      <c r="G78" s="2">
        <v>0.36199999999999999</v>
      </c>
      <c r="H78" s="2">
        <v>0.79500000000000004</v>
      </c>
      <c r="I78" s="2">
        <v>4.7</v>
      </c>
      <c r="J78" s="2">
        <v>6.4</v>
      </c>
      <c r="K78" s="2">
        <v>1.4</v>
      </c>
      <c r="L78" s="2">
        <v>0.4</v>
      </c>
      <c r="M78" s="2">
        <v>2.2999999999999998</v>
      </c>
      <c r="N78" s="2">
        <v>3.2</v>
      </c>
      <c r="O78" s="2">
        <v>11.6</v>
      </c>
      <c r="P78" s="2">
        <v>0.54300000000000004</v>
      </c>
      <c r="Q78" s="2">
        <v>20.3</v>
      </c>
      <c r="R78" s="2">
        <v>5.6</v>
      </c>
      <c r="S78" s="2">
        <v>3.7</v>
      </c>
      <c r="T78" s="2">
        <v>2.9</v>
      </c>
      <c r="U78" s="5">
        <v>4</v>
      </c>
      <c r="V78" s="51">
        <f t="shared" si="7"/>
        <v>3.5414835365853663</v>
      </c>
      <c r="W78" s="51">
        <f t="shared" si="8"/>
        <v>4.1999999999999993</v>
      </c>
      <c r="X78" s="51">
        <f t="shared" si="9"/>
        <v>14.874230853658537</v>
      </c>
      <c r="Y78" s="49">
        <f t="shared" si="10"/>
        <v>58.313536000000006</v>
      </c>
      <c r="Z78" s="9">
        <f t="shared" si="11"/>
        <v>36.593883426829272</v>
      </c>
      <c r="AA78" s="9"/>
    </row>
    <row r="79" spans="1:27" x14ac:dyDescent="0.2">
      <c r="A79" s="2" t="s">
        <v>57</v>
      </c>
      <c r="B79" s="2" t="s">
        <v>876</v>
      </c>
      <c r="C79" s="2">
        <v>27</v>
      </c>
      <c r="D79" s="2">
        <v>81</v>
      </c>
      <c r="E79" s="2">
        <v>30.9</v>
      </c>
      <c r="F79" s="2">
        <v>0.42299999999999999</v>
      </c>
      <c r="G79" s="2">
        <v>0.38200000000000001</v>
      </c>
      <c r="H79" s="2">
        <v>0.84399999999999997</v>
      </c>
      <c r="I79" s="2">
        <v>6.4</v>
      </c>
      <c r="J79" s="2">
        <v>1.2</v>
      </c>
      <c r="K79" s="2">
        <v>0.5</v>
      </c>
      <c r="L79" s="2">
        <v>0.4</v>
      </c>
      <c r="M79" s="2">
        <v>1.2</v>
      </c>
      <c r="N79" s="2">
        <v>2.2000000000000002</v>
      </c>
      <c r="O79" s="2">
        <v>16.2</v>
      </c>
      <c r="P79" s="2">
        <v>0.54800000000000004</v>
      </c>
      <c r="Q79" s="2">
        <v>24</v>
      </c>
      <c r="R79" s="2">
        <v>6.5</v>
      </c>
      <c r="S79" s="2">
        <v>1.3</v>
      </c>
      <c r="T79" s="2">
        <v>2.1</v>
      </c>
      <c r="U79" s="5">
        <v>2</v>
      </c>
      <c r="V79" s="51">
        <f t="shared" si="7"/>
        <v>4.1206280487804881</v>
      </c>
      <c r="W79" s="51">
        <f t="shared" si="8"/>
        <v>3.8400000000000003</v>
      </c>
      <c r="X79" s="51">
        <f t="shared" si="9"/>
        <v>15.823211707317075</v>
      </c>
      <c r="Y79" s="49">
        <f t="shared" si="10"/>
        <v>57.21062400000001</v>
      </c>
      <c r="Z79" s="9">
        <f t="shared" si="11"/>
        <v>36.516917853658541</v>
      </c>
      <c r="AA79" s="9"/>
    </row>
    <row r="80" spans="1:27" x14ac:dyDescent="0.2">
      <c r="A80" s="2" t="s">
        <v>707</v>
      </c>
      <c r="B80" s="2" t="s">
        <v>25</v>
      </c>
      <c r="C80" s="2">
        <v>45</v>
      </c>
      <c r="D80" s="2">
        <v>82</v>
      </c>
      <c r="E80" s="2">
        <v>25.4</v>
      </c>
      <c r="F80" s="2">
        <v>0.433</v>
      </c>
      <c r="G80" s="2">
        <v>0.40500000000000003</v>
      </c>
      <c r="H80" s="2">
        <v>0.79900000000000004</v>
      </c>
      <c r="I80" s="2">
        <v>2.2000000000000002</v>
      </c>
      <c r="J80" s="2">
        <v>4.4000000000000004</v>
      </c>
      <c r="K80" s="2">
        <v>1</v>
      </c>
      <c r="L80" s="2">
        <v>0.1</v>
      </c>
      <c r="M80" s="2">
        <v>1.8</v>
      </c>
      <c r="N80" s="2">
        <v>2.5</v>
      </c>
      <c r="O80" s="2">
        <v>13.1</v>
      </c>
      <c r="P80" s="2">
        <v>0.54</v>
      </c>
      <c r="Q80" s="2">
        <v>25.1</v>
      </c>
      <c r="R80" s="2">
        <v>5.9</v>
      </c>
      <c r="S80" s="2">
        <v>1.7</v>
      </c>
      <c r="T80" s="2">
        <v>1.9</v>
      </c>
      <c r="U80" s="5">
        <v>3</v>
      </c>
      <c r="V80" s="51">
        <f t="shared" si="7"/>
        <v>5.9769375</v>
      </c>
      <c r="W80" s="51">
        <f t="shared" si="8"/>
        <v>3.72</v>
      </c>
      <c r="X80" s="51">
        <f t="shared" si="9"/>
        <v>22.2342075</v>
      </c>
      <c r="Y80" s="49">
        <f t="shared" si="10"/>
        <v>50.22992</v>
      </c>
      <c r="Z80" s="9">
        <f t="shared" si="11"/>
        <v>36.232063750000002</v>
      </c>
      <c r="AA80" s="9"/>
    </row>
    <row r="81" spans="1:27" x14ac:dyDescent="0.2">
      <c r="A81" s="2" t="s">
        <v>924</v>
      </c>
      <c r="B81" s="2" t="s">
        <v>23</v>
      </c>
      <c r="C81" s="2">
        <v>57</v>
      </c>
      <c r="D81" s="2">
        <v>82</v>
      </c>
      <c r="E81" s="2">
        <v>26.2</v>
      </c>
      <c r="F81" s="2">
        <v>0.47899999999999998</v>
      </c>
      <c r="G81" s="2">
        <v>0.26600000000000001</v>
      </c>
      <c r="H81" s="2">
        <v>0.84</v>
      </c>
      <c r="I81" s="2">
        <v>2.9</v>
      </c>
      <c r="J81" s="2">
        <v>5.9</v>
      </c>
      <c r="K81" s="2">
        <v>0.9</v>
      </c>
      <c r="L81" s="2">
        <v>0.1</v>
      </c>
      <c r="M81" s="2">
        <v>2.1</v>
      </c>
      <c r="N81" s="2">
        <v>1.9</v>
      </c>
      <c r="O81" s="2">
        <v>9.6</v>
      </c>
      <c r="P81" s="2">
        <v>0.54800000000000004</v>
      </c>
      <c r="Q81" s="2">
        <v>17.899999999999999</v>
      </c>
      <c r="R81" s="2">
        <v>5.4</v>
      </c>
      <c r="S81" s="2">
        <v>-0.1</v>
      </c>
      <c r="T81" s="2">
        <v>1</v>
      </c>
      <c r="U81" s="5">
        <v>3</v>
      </c>
      <c r="V81" s="51">
        <f t="shared" si="7"/>
        <v>5.5691374999999992</v>
      </c>
      <c r="W81" s="51">
        <f t="shared" si="8"/>
        <v>3.16</v>
      </c>
      <c r="X81" s="51">
        <f t="shared" si="9"/>
        <v>17.598474499999998</v>
      </c>
      <c r="Y81" s="49">
        <f t="shared" si="10"/>
        <v>54.417824000000003</v>
      </c>
      <c r="Z81" s="9">
        <f t="shared" si="11"/>
        <v>36.008149250000002</v>
      </c>
      <c r="AA81" s="9"/>
    </row>
    <row r="82" spans="1:27" x14ac:dyDescent="0.2">
      <c r="A82" s="2" t="s">
        <v>418</v>
      </c>
      <c r="B82" s="2" t="s">
        <v>22</v>
      </c>
      <c r="C82" s="2">
        <v>24</v>
      </c>
      <c r="D82" s="2">
        <v>82</v>
      </c>
      <c r="E82" s="2">
        <v>31.3</v>
      </c>
      <c r="F82" s="2">
        <v>0.48799999999999999</v>
      </c>
      <c r="G82" s="2">
        <v>0</v>
      </c>
      <c r="H82" s="2">
        <v>0.60799999999999998</v>
      </c>
      <c r="I82" s="2">
        <v>9.4</v>
      </c>
      <c r="J82" s="2">
        <v>1.3</v>
      </c>
      <c r="K82" s="2">
        <v>0.7</v>
      </c>
      <c r="L82" s="2">
        <v>0.9</v>
      </c>
      <c r="M82" s="2">
        <v>1.5</v>
      </c>
      <c r="N82" s="2">
        <v>2.9</v>
      </c>
      <c r="O82" s="2">
        <v>11.7</v>
      </c>
      <c r="P82" s="2">
        <v>0.51600000000000001</v>
      </c>
      <c r="Q82" s="2">
        <v>18.3</v>
      </c>
      <c r="R82" s="2">
        <v>5.2</v>
      </c>
      <c r="S82" s="2">
        <v>-0.5</v>
      </c>
      <c r="T82" s="2">
        <v>1</v>
      </c>
      <c r="U82" s="5">
        <v>0</v>
      </c>
      <c r="V82" s="51">
        <f t="shared" si="7"/>
        <v>2.86395</v>
      </c>
      <c r="W82" s="51">
        <f t="shared" si="8"/>
        <v>2.48</v>
      </c>
      <c r="X82" s="51">
        <f t="shared" si="9"/>
        <v>7.1025960000000001</v>
      </c>
      <c r="Y82" s="49">
        <f t="shared" si="10"/>
        <v>64.508416000000011</v>
      </c>
      <c r="Z82" s="9">
        <f t="shared" si="11"/>
        <v>35.805506000000008</v>
      </c>
      <c r="AA82" s="9"/>
    </row>
    <row r="83" spans="1:27" x14ac:dyDescent="0.2">
      <c r="A83" s="2" t="s">
        <v>239</v>
      </c>
      <c r="B83" s="2" t="s">
        <v>22</v>
      </c>
      <c r="C83" s="2">
        <v>24</v>
      </c>
      <c r="D83" s="2">
        <v>59</v>
      </c>
      <c r="E83" s="2">
        <v>34.700000000000003</v>
      </c>
      <c r="F83" s="2">
        <v>0.45200000000000001</v>
      </c>
      <c r="G83" s="2">
        <v>0.39100000000000001</v>
      </c>
      <c r="H83" s="2">
        <v>0.85499999999999998</v>
      </c>
      <c r="I83" s="2">
        <v>3.7</v>
      </c>
      <c r="J83" s="2">
        <v>5.9</v>
      </c>
      <c r="K83" s="2">
        <v>1.5</v>
      </c>
      <c r="L83" s="2">
        <v>0.4</v>
      </c>
      <c r="M83" s="2">
        <v>3.2</v>
      </c>
      <c r="N83" s="2">
        <v>2.5</v>
      </c>
      <c r="O83" s="2">
        <v>22.5</v>
      </c>
      <c r="P83" s="2">
        <v>0.55300000000000005</v>
      </c>
      <c r="Q83" s="2">
        <v>30.2</v>
      </c>
      <c r="R83" s="2">
        <v>5.3</v>
      </c>
      <c r="S83" s="2">
        <v>3.3</v>
      </c>
      <c r="T83" s="2">
        <v>2.8</v>
      </c>
      <c r="U83" s="5">
        <v>-2</v>
      </c>
      <c r="V83" s="51">
        <f t="shared" si="7"/>
        <v>3.7700280487804871</v>
      </c>
      <c r="W83" s="51">
        <f t="shared" si="8"/>
        <v>2.8400000000000003</v>
      </c>
      <c r="X83" s="51">
        <f t="shared" si="9"/>
        <v>10.706879658536584</v>
      </c>
      <c r="Y83" s="49">
        <f t="shared" si="10"/>
        <v>60.728700000000011</v>
      </c>
      <c r="Z83" s="9">
        <f t="shared" si="11"/>
        <v>35.717789829268298</v>
      </c>
      <c r="AA83" s="9"/>
    </row>
    <row r="84" spans="1:27" x14ac:dyDescent="0.2">
      <c r="A84" s="2" t="s">
        <v>702</v>
      </c>
      <c r="B84" s="2" t="s">
        <v>40</v>
      </c>
      <c r="C84" s="2">
        <v>31</v>
      </c>
      <c r="D84" s="2">
        <v>62</v>
      </c>
      <c r="E84" s="2">
        <v>31.6</v>
      </c>
      <c r="F84" s="2">
        <v>0.52</v>
      </c>
      <c r="G84" s="3"/>
      <c r="H84" s="2">
        <v>0.74399999999999999</v>
      </c>
      <c r="I84" s="2">
        <v>8.8000000000000007</v>
      </c>
      <c r="J84" s="2">
        <v>0.9</v>
      </c>
      <c r="K84" s="2">
        <v>0.7</v>
      </c>
      <c r="L84" s="2">
        <v>0.8</v>
      </c>
      <c r="M84" s="2">
        <v>1.6</v>
      </c>
      <c r="N84" s="2">
        <v>2.2999999999999998</v>
      </c>
      <c r="O84" s="2">
        <v>16.3</v>
      </c>
      <c r="P84" s="2">
        <v>0.57199999999999995</v>
      </c>
      <c r="Q84" s="2">
        <v>22.5</v>
      </c>
      <c r="R84" s="2">
        <v>6.7</v>
      </c>
      <c r="S84" s="2">
        <v>0.3</v>
      </c>
      <c r="T84" s="2">
        <v>1.2</v>
      </c>
      <c r="U84" s="5">
        <v>9</v>
      </c>
      <c r="V84" s="51">
        <f t="shared" si="7"/>
        <v>3.4719054878048783</v>
      </c>
      <c r="W84" s="51">
        <f t="shared" si="8"/>
        <v>4.96</v>
      </c>
      <c r="X84" s="51">
        <f t="shared" si="9"/>
        <v>17.220651219512195</v>
      </c>
      <c r="Y84" s="49">
        <f t="shared" si="10"/>
        <v>54.147327999999987</v>
      </c>
      <c r="Z84" s="9">
        <f t="shared" si="11"/>
        <v>35.68398960975609</v>
      </c>
      <c r="AA84" s="9"/>
    </row>
    <row r="85" spans="1:27" x14ac:dyDescent="0.2">
      <c r="A85" s="2" t="s">
        <v>108</v>
      </c>
      <c r="B85" s="2" t="s">
        <v>25</v>
      </c>
      <c r="C85" s="2">
        <v>45</v>
      </c>
      <c r="D85" s="2">
        <v>82</v>
      </c>
      <c r="E85" s="2">
        <v>26</v>
      </c>
      <c r="F85" s="2">
        <v>0.46700000000000003</v>
      </c>
      <c r="G85" s="2">
        <v>0.38100000000000001</v>
      </c>
      <c r="H85" s="2">
        <v>0.80300000000000005</v>
      </c>
      <c r="I85" s="2">
        <v>4</v>
      </c>
      <c r="J85" s="2">
        <v>1.4</v>
      </c>
      <c r="K85" s="2">
        <v>1</v>
      </c>
      <c r="L85" s="2">
        <v>0.4</v>
      </c>
      <c r="M85" s="2">
        <v>0.8</v>
      </c>
      <c r="N85" s="2">
        <v>1.2</v>
      </c>
      <c r="O85" s="2">
        <v>8.6</v>
      </c>
      <c r="P85" s="2">
        <v>0.57399999999999995</v>
      </c>
      <c r="Q85" s="2">
        <v>14.6</v>
      </c>
      <c r="R85" s="2">
        <v>7</v>
      </c>
      <c r="S85" s="2">
        <v>1.9</v>
      </c>
      <c r="T85" s="2">
        <v>2.1</v>
      </c>
      <c r="U85" s="5">
        <v>17</v>
      </c>
      <c r="V85" s="51">
        <f t="shared" si="7"/>
        <v>3.5587499999999994</v>
      </c>
      <c r="W85" s="51">
        <f t="shared" si="8"/>
        <v>7.0400000000000009</v>
      </c>
      <c r="X85" s="51">
        <f t="shared" si="9"/>
        <v>25.053599999999999</v>
      </c>
      <c r="Y85" s="49">
        <f t="shared" si="10"/>
        <v>46.039391999999992</v>
      </c>
      <c r="Z85" s="9">
        <f t="shared" si="11"/>
        <v>35.546495999999998</v>
      </c>
      <c r="AA85" s="9"/>
    </row>
    <row r="86" spans="1:27" x14ac:dyDescent="0.2">
      <c r="A86" s="2" t="s">
        <v>270</v>
      </c>
      <c r="B86" s="2" t="s">
        <v>20</v>
      </c>
      <c r="C86" s="2">
        <v>44</v>
      </c>
      <c r="D86" s="2">
        <v>74</v>
      </c>
      <c r="E86" s="2">
        <v>30.5</v>
      </c>
      <c r="F86" s="2">
        <v>0.46100000000000002</v>
      </c>
      <c r="G86" s="2">
        <v>0.45700000000000002</v>
      </c>
      <c r="H86" s="2">
        <v>0.85899999999999999</v>
      </c>
      <c r="I86" s="2">
        <v>4</v>
      </c>
      <c r="J86" s="2">
        <v>2</v>
      </c>
      <c r="K86" s="2">
        <v>0.9</v>
      </c>
      <c r="L86" s="2">
        <v>0.5</v>
      </c>
      <c r="M86" s="2">
        <v>0.9</v>
      </c>
      <c r="N86" s="2">
        <v>2.2999999999999998</v>
      </c>
      <c r="O86" s="2">
        <v>10.9</v>
      </c>
      <c r="P86" s="2">
        <v>0.63700000000000001</v>
      </c>
      <c r="Q86" s="2">
        <v>14.5</v>
      </c>
      <c r="R86" s="2">
        <v>6.4</v>
      </c>
      <c r="S86" s="2">
        <v>2.7</v>
      </c>
      <c r="T86" s="2">
        <v>2.7</v>
      </c>
      <c r="U86" s="5">
        <v>14</v>
      </c>
      <c r="V86" s="51">
        <f t="shared" si="7"/>
        <v>3.6584502032520323</v>
      </c>
      <c r="W86" s="51">
        <f t="shared" si="8"/>
        <v>6.4400000000000013</v>
      </c>
      <c r="X86" s="51">
        <f t="shared" si="9"/>
        <v>23.560419308943093</v>
      </c>
      <c r="Y86" s="49">
        <f t="shared" si="10"/>
        <v>46.600168000000004</v>
      </c>
      <c r="Z86" s="9">
        <f t="shared" si="11"/>
        <v>35.080293654471546</v>
      </c>
      <c r="AA86" s="9"/>
    </row>
    <row r="87" spans="1:27" x14ac:dyDescent="0.2">
      <c r="A87" s="2" t="s">
        <v>136</v>
      </c>
      <c r="B87" s="2" t="s">
        <v>45</v>
      </c>
      <c r="C87" s="2">
        <v>56</v>
      </c>
      <c r="D87" s="2">
        <v>76</v>
      </c>
      <c r="E87" s="2">
        <v>29.3</v>
      </c>
      <c r="F87" s="2">
        <v>0.438</v>
      </c>
      <c r="G87" s="2">
        <v>0.376</v>
      </c>
      <c r="H87" s="2">
        <v>0.871</v>
      </c>
      <c r="I87" s="2">
        <v>1.7</v>
      </c>
      <c r="J87" s="2">
        <v>2.5</v>
      </c>
      <c r="K87" s="2">
        <v>1</v>
      </c>
      <c r="L87" s="2">
        <v>0.2</v>
      </c>
      <c r="M87" s="2">
        <v>1.9</v>
      </c>
      <c r="N87" s="2">
        <v>0.9</v>
      </c>
      <c r="O87" s="2">
        <v>16.5</v>
      </c>
      <c r="P87" s="2">
        <v>0.55800000000000005</v>
      </c>
      <c r="Q87" s="2">
        <v>26</v>
      </c>
      <c r="R87" s="2">
        <v>5.4</v>
      </c>
      <c r="S87" s="2">
        <v>-0.6</v>
      </c>
      <c r="T87" s="2">
        <v>0.8</v>
      </c>
      <c r="U87" s="5">
        <v>1</v>
      </c>
      <c r="V87" s="51">
        <f t="shared" si="7"/>
        <v>8.2373495934959351</v>
      </c>
      <c r="W87" s="51">
        <f t="shared" si="8"/>
        <v>2.6800000000000006</v>
      </c>
      <c r="X87" s="51">
        <f t="shared" si="9"/>
        <v>22.07609691056911</v>
      </c>
      <c r="Y87" s="49">
        <f t="shared" si="10"/>
        <v>48.022880000000008</v>
      </c>
      <c r="Z87" s="9">
        <f t="shared" si="11"/>
        <v>35.04948845528456</v>
      </c>
      <c r="AA87" s="9"/>
    </row>
    <row r="88" spans="1:27" x14ac:dyDescent="0.2">
      <c r="A88" s="2" t="s">
        <v>696</v>
      </c>
      <c r="B88" s="2" t="s">
        <v>33</v>
      </c>
      <c r="C88" s="2">
        <v>41</v>
      </c>
      <c r="D88" s="2">
        <v>82</v>
      </c>
      <c r="E88" s="2">
        <v>35.5</v>
      </c>
      <c r="F88" s="2">
        <v>0.44900000000000001</v>
      </c>
      <c r="G88" s="2">
        <v>0.40699999999999997</v>
      </c>
      <c r="H88" s="2">
        <v>0.82</v>
      </c>
      <c r="I88" s="2">
        <v>3.5</v>
      </c>
      <c r="J88" s="2">
        <v>4.4000000000000004</v>
      </c>
      <c r="K88" s="2">
        <v>1.1000000000000001</v>
      </c>
      <c r="L88" s="2">
        <v>0.3</v>
      </c>
      <c r="M88" s="2">
        <v>2.6</v>
      </c>
      <c r="N88" s="2">
        <v>2.4</v>
      </c>
      <c r="O88" s="2">
        <v>15.3</v>
      </c>
      <c r="P88" s="2">
        <v>0.55600000000000005</v>
      </c>
      <c r="Q88" s="2">
        <v>20.9</v>
      </c>
      <c r="R88" s="2">
        <v>4.2</v>
      </c>
      <c r="S88" s="2">
        <v>0.4</v>
      </c>
      <c r="T88" s="2">
        <v>1.7</v>
      </c>
      <c r="U88" s="5">
        <v>-5</v>
      </c>
      <c r="V88" s="51">
        <f t="shared" si="7"/>
        <v>6.3374895833333333</v>
      </c>
      <c r="W88" s="51">
        <f t="shared" si="8"/>
        <v>1.3600000000000003</v>
      </c>
      <c r="X88" s="51">
        <f t="shared" si="9"/>
        <v>8.6189858333333351</v>
      </c>
      <c r="Y88" s="49">
        <f t="shared" si="10"/>
        <v>60.702304000000005</v>
      </c>
      <c r="Z88" s="9">
        <f t="shared" si="11"/>
        <v>34.660644916666669</v>
      </c>
      <c r="AA88" s="9"/>
    </row>
    <row r="89" spans="1:27" x14ac:dyDescent="0.2">
      <c r="A89" s="2" t="s">
        <v>802</v>
      </c>
      <c r="B89" s="2" t="s">
        <v>27</v>
      </c>
      <c r="C89" s="2">
        <v>49</v>
      </c>
      <c r="D89" s="2">
        <v>82</v>
      </c>
      <c r="E89" s="2">
        <v>19</v>
      </c>
      <c r="F89" s="2">
        <v>0.51200000000000001</v>
      </c>
      <c r="G89" s="2">
        <v>0.13600000000000001</v>
      </c>
      <c r="H89" s="2">
        <v>0.68500000000000005</v>
      </c>
      <c r="I89" s="2">
        <v>5.0999999999999996</v>
      </c>
      <c r="J89" s="2">
        <v>1</v>
      </c>
      <c r="K89" s="2">
        <v>1</v>
      </c>
      <c r="L89" s="2">
        <v>0.7</v>
      </c>
      <c r="M89" s="2">
        <v>1.5</v>
      </c>
      <c r="N89" s="2">
        <v>2</v>
      </c>
      <c r="O89" s="2">
        <v>10.3</v>
      </c>
      <c r="P89" s="2">
        <v>0.54700000000000004</v>
      </c>
      <c r="Q89" s="2">
        <v>26.5</v>
      </c>
      <c r="R89" s="2">
        <v>4.9000000000000004</v>
      </c>
      <c r="S89" s="2">
        <v>2.2999999999999998</v>
      </c>
      <c r="T89" s="2">
        <v>1.7</v>
      </c>
      <c r="U89" s="5">
        <v>6</v>
      </c>
      <c r="V89" s="51">
        <f t="shared" si="7"/>
        <v>5.1398958333333331</v>
      </c>
      <c r="W89" s="51">
        <f t="shared" si="8"/>
        <v>3.8400000000000003</v>
      </c>
      <c r="X89" s="51">
        <f t="shared" si="9"/>
        <v>19.737200000000001</v>
      </c>
      <c r="Y89" s="49">
        <f t="shared" si="10"/>
        <v>48.721448000000009</v>
      </c>
      <c r="Z89" s="9">
        <f t="shared" si="11"/>
        <v>34.229324000000005</v>
      </c>
      <c r="AA89" s="9"/>
    </row>
    <row r="90" spans="1:27" x14ac:dyDescent="0.2">
      <c r="A90" s="2" t="s">
        <v>916</v>
      </c>
      <c r="B90" s="2" t="s">
        <v>28</v>
      </c>
      <c r="C90" s="2">
        <v>54</v>
      </c>
      <c r="D90" s="2">
        <v>76</v>
      </c>
      <c r="E90" s="2">
        <v>26.9</v>
      </c>
      <c r="F90" s="2">
        <v>0.372</v>
      </c>
      <c r="G90" s="2">
        <v>0.35099999999999998</v>
      </c>
      <c r="H90" s="2">
        <v>0.83299999999999996</v>
      </c>
      <c r="I90" s="2">
        <v>4.3</v>
      </c>
      <c r="J90" s="2">
        <v>3.3</v>
      </c>
      <c r="K90" s="2">
        <v>1.6</v>
      </c>
      <c r="L90" s="2">
        <v>0.3</v>
      </c>
      <c r="M90" s="2">
        <v>1</v>
      </c>
      <c r="N90" s="2">
        <v>1.6</v>
      </c>
      <c r="O90" s="2">
        <v>6</v>
      </c>
      <c r="P90" s="2">
        <v>0.53200000000000003</v>
      </c>
      <c r="Q90" s="2">
        <v>11.6</v>
      </c>
      <c r="R90" s="2">
        <v>5.4</v>
      </c>
      <c r="S90" s="2">
        <v>4.4000000000000004</v>
      </c>
      <c r="T90" s="2">
        <v>3.3</v>
      </c>
      <c r="U90" s="5">
        <v>11</v>
      </c>
      <c r="V90" s="51">
        <f t="shared" si="7"/>
        <v>3.2535878048780487</v>
      </c>
      <c r="W90" s="51">
        <f t="shared" si="8"/>
        <v>5.6800000000000006</v>
      </c>
      <c r="X90" s="51">
        <f t="shared" si="9"/>
        <v>18.480378731707319</v>
      </c>
      <c r="Y90" s="49">
        <f t="shared" si="10"/>
        <v>49.862079999999999</v>
      </c>
      <c r="Z90" s="9">
        <f t="shared" si="11"/>
        <v>34.171229365853662</v>
      </c>
      <c r="AA90" s="9"/>
    </row>
    <row r="91" spans="1:27" x14ac:dyDescent="0.2">
      <c r="A91" s="2" t="s">
        <v>586</v>
      </c>
      <c r="B91" s="2" t="s">
        <v>46</v>
      </c>
      <c r="C91" s="2">
        <v>34</v>
      </c>
      <c r="D91" s="2">
        <v>82</v>
      </c>
      <c r="E91" s="2">
        <v>27.2</v>
      </c>
      <c r="F91" s="2">
        <v>0.46400000000000002</v>
      </c>
      <c r="G91" s="2">
        <v>0.35599999999999998</v>
      </c>
      <c r="H91" s="2">
        <v>0.77700000000000002</v>
      </c>
      <c r="I91" s="2">
        <v>7.2</v>
      </c>
      <c r="J91" s="2">
        <v>2.2000000000000002</v>
      </c>
      <c r="K91" s="2">
        <v>0.3</v>
      </c>
      <c r="L91" s="2">
        <v>1.4</v>
      </c>
      <c r="M91" s="2">
        <v>1.6</v>
      </c>
      <c r="N91" s="2">
        <v>2.8</v>
      </c>
      <c r="O91" s="2">
        <v>11</v>
      </c>
      <c r="P91" s="2">
        <v>0.51400000000000001</v>
      </c>
      <c r="Q91" s="2">
        <v>20.9</v>
      </c>
      <c r="R91" s="2">
        <v>4.5</v>
      </c>
      <c r="S91" s="2">
        <v>-0.1</v>
      </c>
      <c r="T91" s="2">
        <v>1.1000000000000001</v>
      </c>
      <c r="U91" s="5">
        <v>-1</v>
      </c>
      <c r="V91" s="51">
        <f t="shared" si="7"/>
        <v>4.0267333333333326</v>
      </c>
      <c r="W91" s="51">
        <f t="shared" si="8"/>
        <v>2.04</v>
      </c>
      <c r="X91" s="51">
        <f t="shared" si="9"/>
        <v>8.2145359999999989</v>
      </c>
      <c r="Y91" s="49">
        <f t="shared" si="10"/>
        <v>60.00432</v>
      </c>
      <c r="Z91" s="9">
        <f t="shared" si="11"/>
        <v>34.109428000000001</v>
      </c>
      <c r="AA91" s="9"/>
    </row>
    <row r="92" spans="1:27" x14ac:dyDescent="0.2">
      <c r="A92" s="2" t="s">
        <v>309</v>
      </c>
      <c r="B92" s="2" t="s">
        <v>23</v>
      </c>
      <c r="C92" s="2">
        <v>57</v>
      </c>
      <c r="D92" s="2">
        <v>79</v>
      </c>
      <c r="E92" s="2">
        <v>18.100000000000001</v>
      </c>
      <c r="F92" s="2">
        <v>0.57499999999999996</v>
      </c>
      <c r="G92" s="2">
        <v>1</v>
      </c>
      <c r="H92" s="2">
        <v>0.59099999999999997</v>
      </c>
      <c r="I92" s="2">
        <v>4.8</v>
      </c>
      <c r="J92" s="2">
        <v>0.3</v>
      </c>
      <c r="K92" s="2">
        <v>0.4</v>
      </c>
      <c r="L92" s="2">
        <v>2</v>
      </c>
      <c r="M92" s="2">
        <v>1.1000000000000001</v>
      </c>
      <c r="N92" s="2">
        <v>2.2999999999999998</v>
      </c>
      <c r="O92" s="2">
        <v>9.1</v>
      </c>
      <c r="P92" s="2">
        <v>0.58899999999999997</v>
      </c>
      <c r="Q92" s="2">
        <v>21.1</v>
      </c>
      <c r="R92" s="2">
        <v>4.9000000000000004</v>
      </c>
      <c r="S92" s="2">
        <v>1.5</v>
      </c>
      <c r="T92" s="2">
        <v>1.2</v>
      </c>
      <c r="U92" s="5">
        <v>10</v>
      </c>
      <c r="V92" s="51">
        <f t="shared" si="7"/>
        <v>4.3692599847560984</v>
      </c>
      <c r="W92" s="51">
        <f t="shared" si="8"/>
        <v>4.4400000000000004</v>
      </c>
      <c r="X92" s="51">
        <f t="shared" si="9"/>
        <v>19.399514332317079</v>
      </c>
      <c r="Y92" s="49">
        <f t="shared" si="10"/>
        <v>48.56888399999999</v>
      </c>
      <c r="Z92" s="9">
        <f t="shared" si="11"/>
        <v>33.984199166158533</v>
      </c>
      <c r="AA92" s="9"/>
    </row>
    <row r="93" spans="1:27" x14ac:dyDescent="0.2">
      <c r="A93" s="2" t="s">
        <v>169</v>
      </c>
      <c r="B93" s="2" t="s">
        <v>26</v>
      </c>
      <c r="C93" s="2">
        <v>43</v>
      </c>
      <c r="D93" s="2">
        <v>77</v>
      </c>
      <c r="E93" s="2">
        <v>23.2</v>
      </c>
      <c r="F93" s="2">
        <v>0.48199999999999998</v>
      </c>
      <c r="G93" s="2">
        <v>0</v>
      </c>
      <c r="H93" s="2">
        <v>0.68799999999999994</v>
      </c>
      <c r="I93" s="2">
        <v>7.1</v>
      </c>
      <c r="J93" s="2">
        <v>1</v>
      </c>
      <c r="K93" s="2">
        <v>0.9</v>
      </c>
      <c r="L93" s="2">
        <v>1.7</v>
      </c>
      <c r="M93" s="2">
        <v>1.7</v>
      </c>
      <c r="N93" s="2">
        <v>3.2</v>
      </c>
      <c r="O93" s="2">
        <v>9.4</v>
      </c>
      <c r="P93" s="2">
        <v>0.53300000000000003</v>
      </c>
      <c r="Q93" s="2">
        <v>20.6</v>
      </c>
      <c r="R93" s="2">
        <v>4.4000000000000004</v>
      </c>
      <c r="S93" s="2">
        <v>1.1000000000000001</v>
      </c>
      <c r="T93" s="2">
        <v>1.4</v>
      </c>
      <c r="U93" s="5">
        <v>3</v>
      </c>
      <c r="V93" s="51">
        <f t="shared" si="7"/>
        <v>4.0203077235772362</v>
      </c>
      <c r="W93" s="51">
        <f t="shared" si="8"/>
        <v>2.9200000000000004</v>
      </c>
      <c r="X93" s="51">
        <f t="shared" si="9"/>
        <v>11.739298552845531</v>
      </c>
      <c r="Y93" s="49">
        <f t="shared" si="10"/>
        <v>55.225016000000004</v>
      </c>
      <c r="Z93" s="9">
        <f t="shared" si="11"/>
        <v>33.482157276422768</v>
      </c>
      <c r="AA93" s="9"/>
    </row>
    <row r="94" spans="1:27" x14ac:dyDescent="0.2">
      <c r="A94" s="2" t="s">
        <v>290</v>
      </c>
      <c r="B94" s="2" t="s">
        <v>876</v>
      </c>
      <c r="C94" s="2">
        <v>27</v>
      </c>
      <c r="D94" s="2">
        <v>82</v>
      </c>
      <c r="E94" s="2">
        <v>26</v>
      </c>
      <c r="F94" s="2">
        <v>0.53400000000000003</v>
      </c>
      <c r="G94" s="3"/>
      <c r="H94" s="2">
        <v>0.77800000000000002</v>
      </c>
      <c r="I94" s="2">
        <v>5.6</v>
      </c>
      <c r="J94" s="2">
        <v>0.8</v>
      </c>
      <c r="K94" s="2">
        <v>0.4</v>
      </c>
      <c r="L94" s="2">
        <v>1.6</v>
      </c>
      <c r="M94" s="2">
        <v>1.3</v>
      </c>
      <c r="N94" s="2">
        <v>2</v>
      </c>
      <c r="O94" s="2">
        <v>11.3</v>
      </c>
      <c r="P94" s="2">
        <v>0.57299999999999995</v>
      </c>
      <c r="Q94" s="2">
        <v>20</v>
      </c>
      <c r="R94" s="2">
        <v>5.6</v>
      </c>
      <c r="S94" s="2">
        <v>1.1000000000000001</v>
      </c>
      <c r="T94" s="2">
        <v>1.7</v>
      </c>
      <c r="U94" s="5">
        <v>4</v>
      </c>
      <c r="V94" s="51">
        <f t="shared" si="7"/>
        <v>2.9249999999999998</v>
      </c>
      <c r="W94" s="51">
        <f t="shared" si="8"/>
        <v>3.7199999999999998</v>
      </c>
      <c r="X94" s="51">
        <f t="shared" si="9"/>
        <v>10.880999999999998</v>
      </c>
      <c r="Y94" s="49">
        <f t="shared" si="10"/>
        <v>56.071272</v>
      </c>
      <c r="Z94" s="9">
        <f t="shared" si="11"/>
        <v>33.476135999999997</v>
      </c>
      <c r="AA94" s="9"/>
    </row>
    <row r="95" spans="1:27" x14ac:dyDescent="0.2">
      <c r="A95" s="2" t="s">
        <v>930</v>
      </c>
      <c r="B95" s="2" t="s">
        <v>42</v>
      </c>
      <c r="C95" s="2">
        <v>29</v>
      </c>
      <c r="D95" s="2">
        <v>79</v>
      </c>
      <c r="E95" s="2">
        <v>26</v>
      </c>
      <c r="F95" s="2">
        <v>0.47699999999999998</v>
      </c>
      <c r="G95" s="3"/>
      <c r="H95" s="2">
        <v>0.57099999999999995</v>
      </c>
      <c r="I95" s="2">
        <v>8.8000000000000007</v>
      </c>
      <c r="J95" s="2">
        <v>1.2</v>
      </c>
      <c r="K95" s="2">
        <v>0.6</v>
      </c>
      <c r="L95" s="2">
        <v>1</v>
      </c>
      <c r="M95" s="2">
        <v>1.4</v>
      </c>
      <c r="N95" s="2">
        <v>1.8</v>
      </c>
      <c r="O95" s="2">
        <v>9.6999999999999993</v>
      </c>
      <c r="P95" s="2">
        <v>0.496</v>
      </c>
      <c r="Q95" s="2">
        <v>19.5</v>
      </c>
      <c r="R95" s="2">
        <v>4.5</v>
      </c>
      <c r="S95" s="2">
        <v>-1.1000000000000001</v>
      </c>
      <c r="T95" s="2">
        <v>0.5</v>
      </c>
      <c r="U95" s="5">
        <v>1</v>
      </c>
      <c r="V95" s="51">
        <f t="shared" si="7"/>
        <v>2.9510594512195123</v>
      </c>
      <c r="W95" s="51">
        <f t="shared" si="8"/>
        <v>2.2000000000000002</v>
      </c>
      <c r="X95" s="51">
        <f t="shared" si="9"/>
        <v>6.4923307926829272</v>
      </c>
      <c r="Y95" s="49">
        <f t="shared" si="10"/>
        <v>59.316991999999999</v>
      </c>
      <c r="Z95" s="9">
        <f t="shared" si="11"/>
        <v>32.90466139634146</v>
      </c>
      <c r="AA95" s="9"/>
    </row>
    <row r="96" spans="1:27" x14ac:dyDescent="0.2">
      <c r="A96" s="2" t="s">
        <v>215</v>
      </c>
      <c r="B96" s="2" t="s">
        <v>26</v>
      </c>
      <c r="C96" s="2">
        <v>43</v>
      </c>
      <c r="D96" s="2">
        <v>72</v>
      </c>
      <c r="E96" s="2">
        <v>29.2</v>
      </c>
      <c r="F96" s="2">
        <v>0.435</v>
      </c>
      <c r="G96" s="2">
        <v>0.41499999999999998</v>
      </c>
      <c r="H96" s="2">
        <v>0.82699999999999996</v>
      </c>
      <c r="I96" s="2">
        <v>3.1</v>
      </c>
      <c r="J96" s="2">
        <v>3</v>
      </c>
      <c r="K96" s="2">
        <v>0.8</v>
      </c>
      <c r="L96" s="2">
        <v>0.5</v>
      </c>
      <c r="M96" s="2">
        <v>1.7</v>
      </c>
      <c r="N96" s="2">
        <v>1.7</v>
      </c>
      <c r="O96" s="2">
        <v>14.1</v>
      </c>
      <c r="P96" s="2">
        <v>0.56399999999999995</v>
      </c>
      <c r="Q96" s="2">
        <v>22.1</v>
      </c>
      <c r="R96" s="2">
        <v>5.4</v>
      </c>
      <c r="S96" s="2">
        <v>1.3</v>
      </c>
      <c r="T96" s="2">
        <v>1.7</v>
      </c>
      <c r="U96" s="5">
        <v>3</v>
      </c>
      <c r="V96" s="51">
        <f t="shared" si="7"/>
        <v>5.0759926829268283</v>
      </c>
      <c r="W96" s="51">
        <f t="shared" si="8"/>
        <v>3.4400000000000004</v>
      </c>
      <c r="X96" s="51">
        <f t="shared" si="9"/>
        <v>17.461414829268293</v>
      </c>
      <c r="Y96" s="49">
        <f t="shared" si="10"/>
        <v>48.016512000000013</v>
      </c>
      <c r="Z96" s="9">
        <f t="shared" si="11"/>
        <v>32.738963414634156</v>
      </c>
      <c r="AA96" s="9"/>
    </row>
    <row r="97" spans="1:27" x14ac:dyDescent="0.2">
      <c r="A97" s="2" t="s">
        <v>692</v>
      </c>
      <c r="B97" s="2" t="s">
        <v>43</v>
      </c>
      <c r="C97" s="2">
        <v>47</v>
      </c>
      <c r="D97" s="2">
        <v>81</v>
      </c>
      <c r="E97" s="2">
        <v>23.2</v>
      </c>
      <c r="F97" s="2">
        <v>0.54</v>
      </c>
      <c r="G97" s="2">
        <v>0.33300000000000002</v>
      </c>
      <c r="H97" s="2">
        <v>0.81699999999999995</v>
      </c>
      <c r="I97" s="2">
        <v>6</v>
      </c>
      <c r="J97" s="2">
        <v>0.8</v>
      </c>
      <c r="K97" s="2">
        <v>0.4</v>
      </c>
      <c r="L97" s="2">
        <v>0.4</v>
      </c>
      <c r="M97" s="2">
        <v>1.4</v>
      </c>
      <c r="N97" s="2">
        <v>2.2999999999999998</v>
      </c>
      <c r="O97" s="2">
        <v>10.8</v>
      </c>
      <c r="P97" s="2">
        <v>0.60499999999999998</v>
      </c>
      <c r="Q97" s="2">
        <v>20</v>
      </c>
      <c r="R97" s="2">
        <v>6.2</v>
      </c>
      <c r="S97" s="2">
        <v>-0.7</v>
      </c>
      <c r="T97" s="2">
        <v>0.6</v>
      </c>
      <c r="U97" s="5">
        <v>10</v>
      </c>
      <c r="V97" s="51">
        <f t="shared" si="7"/>
        <v>4.487926829268293</v>
      </c>
      <c r="W97" s="51">
        <f t="shared" si="8"/>
        <v>4.7200000000000006</v>
      </c>
      <c r="X97" s="51">
        <f t="shared" si="9"/>
        <v>21.183014634146346</v>
      </c>
      <c r="Y97" s="49">
        <f t="shared" si="10"/>
        <v>44.174160000000001</v>
      </c>
      <c r="Z97" s="9">
        <f t="shared" si="11"/>
        <v>32.678587317073173</v>
      </c>
      <c r="AA97" s="9"/>
    </row>
    <row r="98" spans="1:27" x14ac:dyDescent="0.2">
      <c r="A98" s="2" t="s">
        <v>467</v>
      </c>
      <c r="B98" s="2" t="s">
        <v>21</v>
      </c>
      <c r="C98" s="2">
        <v>66</v>
      </c>
      <c r="D98" s="2">
        <v>77</v>
      </c>
      <c r="E98" s="2">
        <v>26.9</v>
      </c>
      <c r="F98" s="2">
        <v>0.42899999999999999</v>
      </c>
      <c r="G98" s="2">
        <v>0.40899999999999997</v>
      </c>
      <c r="H98" s="2">
        <v>0.79500000000000004</v>
      </c>
      <c r="I98" s="2">
        <v>2.2000000000000002</v>
      </c>
      <c r="J98" s="2">
        <v>3.5</v>
      </c>
      <c r="K98" s="2">
        <v>1.5</v>
      </c>
      <c r="L98" s="2">
        <v>0.2</v>
      </c>
      <c r="M98" s="2">
        <v>1.5</v>
      </c>
      <c r="N98" s="2">
        <v>2.5</v>
      </c>
      <c r="O98" s="2">
        <v>8.6</v>
      </c>
      <c r="P98" s="2">
        <v>0.57599999999999996</v>
      </c>
      <c r="Q98" s="2">
        <v>16.100000000000001</v>
      </c>
      <c r="R98" s="2">
        <v>5.2</v>
      </c>
      <c r="S98" s="2">
        <v>1.1000000000000001</v>
      </c>
      <c r="T98" s="2">
        <v>1.6</v>
      </c>
      <c r="U98" s="5">
        <v>6</v>
      </c>
      <c r="V98" s="51">
        <f t="shared" si="7"/>
        <v>5.5918785060975615</v>
      </c>
      <c r="W98" s="51">
        <f t="shared" si="8"/>
        <v>3.9200000000000004</v>
      </c>
      <c r="X98" s="51">
        <f t="shared" si="9"/>
        <v>21.920163743902442</v>
      </c>
      <c r="Y98" s="49">
        <f t="shared" si="10"/>
        <v>42.946288000000003</v>
      </c>
      <c r="Z98" s="9">
        <f t="shared" si="11"/>
        <v>32.433225871951223</v>
      </c>
      <c r="AA98" s="9"/>
    </row>
    <row r="99" spans="1:27" x14ac:dyDescent="0.2">
      <c r="A99" s="2" t="s">
        <v>644</v>
      </c>
      <c r="B99" s="2" t="s">
        <v>39</v>
      </c>
      <c r="C99" s="2">
        <v>45</v>
      </c>
      <c r="D99" s="2">
        <v>75</v>
      </c>
      <c r="E99" s="2">
        <v>33.700000000000003</v>
      </c>
      <c r="F99" s="2">
        <v>0.40300000000000002</v>
      </c>
      <c r="G99" s="2">
        <v>0.34200000000000003</v>
      </c>
      <c r="H99" s="2">
        <v>0.73399999999999999</v>
      </c>
      <c r="I99" s="2">
        <v>5</v>
      </c>
      <c r="J99" s="2">
        <v>1.5</v>
      </c>
      <c r="K99" s="2">
        <v>1.6</v>
      </c>
      <c r="L99" s="2">
        <v>0.6</v>
      </c>
      <c r="M99" s="2">
        <v>1.3</v>
      </c>
      <c r="N99" s="2">
        <v>2.6</v>
      </c>
      <c r="O99" s="2">
        <v>12.4</v>
      </c>
      <c r="P99" s="2">
        <v>0.51700000000000002</v>
      </c>
      <c r="Q99" s="2">
        <v>17.5</v>
      </c>
      <c r="R99" s="2">
        <v>4.5999999999999996</v>
      </c>
      <c r="S99" s="2">
        <v>1.4</v>
      </c>
      <c r="T99" s="2">
        <v>2.2000000000000002</v>
      </c>
      <c r="U99" s="5">
        <v>-1</v>
      </c>
      <c r="V99" s="51">
        <f t="shared" si="7"/>
        <v>5.0569264481707323</v>
      </c>
      <c r="W99" s="51">
        <f t="shared" si="8"/>
        <v>2.5199999999999996</v>
      </c>
      <c r="X99" s="51">
        <f t="shared" si="9"/>
        <v>12.743454649390243</v>
      </c>
      <c r="Y99" s="49">
        <f t="shared" si="10"/>
        <v>52.082399999999986</v>
      </c>
      <c r="Z99" s="9">
        <f t="shared" si="11"/>
        <v>32.412927324695112</v>
      </c>
      <c r="AA99" s="9"/>
    </row>
    <row r="100" spans="1:27" x14ac:dyDescent="0.2">
      <c r="A100" s="2" t="s">
        <v>492</v>
      </c>
      <c r="B100" s="2" t="s">
        <v>27</v>
      </c>
      <c r="C100" s="2">
        <v>49</v>
      </c>
      <c r="D100" s="2">
        <v>72</v>
      </c>
      <c r="E100" s="2">
        <v>36.700000000000003</v>
      </c>
      <c r="F100" s="2">
        <v>0.42299999999999999</v>
      </c>
      <c r="G100" s="2">
        <v>0.375</v>
      </c>
      <c r="H100" s="2">
        <v>0.82</v>
      </c>
      <c r="I100" s="2">
        <v>3</v>
      </c>
      <c r="J100" s="2">
        <v>3.5</v>
      </c>
      <c r="K100" s="2">
        <v>0.7</v>
      </c>
      <c r="L100" s="2">
        <v>0.2</v>
      </c>
      <c r="M100" s="2">
        <v>1.7</v>
      </c>
      <c r="N100" s="2">
        <v>1.4</v>
      </c>
      <c r="O100" s="2">
        <v>16.3</v>
      </c>
      <c r="P100" s="2">
        <v>0.52100000000000002</v>
      </c>
      <c r="Q100" s="2">
        <v>21.7</v>
      </c>
      <c r="R100" s="2">
        <v>5.0999999999999996</v>
      </c>
      <c r="S100" s="2">
        <v>0.3</v>
      </c>
      <c r="T100" s="2">
        <v>1.5</v>
      </c>
      <c r="U100" s="5">
        <v>-2</v>
      </c>
      <c r="V100" s="51">
        <f t="shared" si="7"/>
        <v>7.1383737804878047</v>
      </c>
      <c r="W100" s="51">
        <f t="shared" si="8"/>
        <v>2.2400000000000002</v>
      </c>
      <c r="X100" s="51">
        <f t="shared" si="9"/>
        <v>15.989957268292684</v>
      </c>
      <c r="Y100" s="49">
        <f t="shared" si="10"/>
        <v>48.793824000000001</v>
      </c>
      <c r="Z100" s="9">
        <f t="shared" si="11"/>
        <v>32.391890634146343</v>
      </c>
      <c r="AA100" s="9"/>
    </row>
    <row r="101" spans="1:27" x14ac:dyDescent="0.2">
      <c r="A101" s="2" t="s">
        <v>480</v>
      </c>
      <c r="B101" s="2" t="s">
        <v>24</v>
      </c>
      <c r="C101" s="2">
        <v>58</v>
      </c>
      <c r="D101" s="2">
        <v>60</v>
      </c>
      <c r="E101" s="2">
        <v>23.2</v>
      </c>
      <c r="F101" s="2">
        <v>0.42499999999999999</v>
      </c>
      <c r="G101" s="2">
        <v>0.35299999999999998</v>
      </c>
      <c r="H101" s="2">
        <v>0.79600000000000004</v>
      </c>
      <c r="I101" s="2">
        <v>3.4</v>
      </c>
      <c r="J101" s="2">
        <v>4.5999999999999996</v>
      </c>
      <c r="K101" s="2">
        <v>1.3</v>
      </c>
      <c r="L101" s="2">
        <v>0.2</v>
      </c>
      <c r="M101" s="2">
        <v>2.2000000000000002</v>
      </c>
      <c r="N101" s="2">
        <v>1.9</v>
      </c>
      <c r="O101" s="2">
        <v>11.8</v>
      </c>
      <c r="P101" s="2">
        <v>0.56000000000000005</v>
      </c>
      <c r="Q101" s="2">
        <v>25.2</v>
      </c>
      <c r="R101" s="2">
        <v>4.5</v>
      </c>
      <c r="S101" s="2">
        <v>3.7</v>
      </c>
      <c r="T101" s="2">
        <v>2</v>
      </c>
      <c r="U101" s="5">
        <v>7</v>
      </c>
      <c r="V101" s="51">
        <f t="shared" si="7"/>
        <v>5.169073170731707</v>
      </c>
      <c r="W101" s="51">
        <f t="shared" si="8"/>
        <v>4</v>
      </c>
      <c r="X101" s="51">
        <f t="shared" si="9"/>
        <v>20.676292682926828</v>
      </c>
      <c r="Y101" s="49">
        <f t="shared" si="10"/>
        <v>43.171200000000006</v>
      </c>
      <c r="Z101" s="9">
        <f t="shared" si="11"/>
        <v>31.923746341463417</v>
      </c>
      <c r="AA101" s="9"/>
    </row>
    <row r="102" spans="1:27" x14ac:dyDescent="0.2">
      <c r="A102" s="2" t="s">
        <v>171</v>
      </c>
      <c r="B102" s="2" t="s">
        <v>28</v>
      </c>
      <c r="C102" s="2">
        <v>54</v>
      </c>
      <c r="D102" s="2">
        <v>68</v>
      </c>
      <c r="E102" s="2">
        <v>34</v>
      </c>
      <c r="F102" s="2">
        <v>0.42699999999999999</v>
      </c>
      <c r="G102" s="2">
        <v>0.36</v>
      </c>
      <c r="H102" s="2">
        <v>0.78900000000000003</v>
      </c>
      <c r="I102" s="2">
        <v>2.9</v>
      </c>
      <c r="J102" s="2">
        <v>5.5</v>
      </c>
      <c r="K102" s="2">
        <v>1.4</v>
      </c>
      <c r="L102" s="2">
        <v>0.2</v>
      </c>
      <c r="M102" s="2">
        <v>2.2999999999999998</v>
      </c>
      <c r="N102" s="2">
        <v>1.9</v>
      </c>
      <c r="O102" s="2">
        <v>13.9</v>
      </c>
      <c r="P102" s="2">
        <v>0.505</v>
      </c>
      <c r="Q102" s="2">
        <v>22.1</v>
      </c>
      <c r="R102" s="2">
        <v>4.2</v>
      </c>
      <c r="S102" s="2">
        <v>0.3</v>
      </c>
      <c r="T102" s="2">
        <v>1.3</v>
      </c>
      <c r="U102" s="5">
        <v>-3</v>
      </c>
      <c r="V102" s="51">
        <f t="shared" si="7"/>
        <v>7.0100121951219512</v>
      </c>
      <c r="W102" s="51">
        <f t="shared" si="8"/>
        <v>1.6</v>
      </c>
      <c r="X102" s="51">
        <f t="shared" si="9"/>
        <v>11.216019512195123</v>
      </c>
      <c r="Y102" s="49">
        <f t="shared" si="10"/>
        <v>52.63064</v>
      </c>
      <c r="Z102" s="9">
        <f t="shared" si="11"/>
        <v>31.923329756097562</v>
      </c>
      <c r="AA102" s="9"/>
    </row>
    <row r="103" spans="1:27" x14ac:dyDescent="0.2">
      <c r="A103" s="2" t="s">
        <v>453</v>
      </c>
      <c r="B103" s="2" t="s">
        <v>30</v>
      </c>
      <c r="C103" s="2">
        <v>56</v>
      </c>
      <c r="D103" s="2">
        <v>79</v>
      </c>
      <c r="E103" s="2">
        <v>26.7</v>
      </c>
      <c r="F103" s="2">
        <v>0.44500000000000001</v>
      </c>
      <c r="G103" s="2">
        <v>0.125</v>
      </c>
      <c r="H103" s="2">
        <v>0.71699999999999997</v>
      </c>
      <c r="I103" s="2">
        <v>4.5999999999999996</v>
      </c>
      <c r="J103" s="2">
        <v>1.2</v>
      </c>
      <c r="K103" s="2">
        <v>1.5</v>
      </c>
      <c r="L103" s="2">
        <v>0.6</v>
      </c>
      <c r="M103" s="2">
        <v>1.2</v>
      </c>
      <c r="N103" s="2">
        <v>2.7</v>
      </c>
      <c r="O103" s="2">
        <v>8.9</v>
      </c>
      <c r="P103" s="2">
        <v>0.48899999999999999</v>
      </c>
      <c r="Q103" s="2">
        <v>17.8</v>
      </c>
      <c r="R103" s="2">
        <v>5.0999999999999996</v>
      </c>
      <c r="S103" s="2">
        <v>1.3</v>
      </c>
      <c r="T103" s="2">
        <v>1.8</v>
      </c>
      <c r="U103" s="5">
        <v>4</v>
      </c>
      <c r="V103" s="51">
        <f t="shared" si="7"/>
        <v>5.34184512195122</v>
      </c>
      <c r="W103" s="51">
        <f t="shared" si="8"/>
        <v>3.5600000000000005</v>
      </c>
      <c r="X103" s="51">
        <f t="shared" si="9"/>
        <v>19.016968634146345</v>
      </c>
      <c r="Y103" s="49">
        <f t="shared" si="10"/>
        <v>44.467836000000005</v>
      </c>
      <c r="Z103" s="9">
        <f t="shared" si="11"/>
        <v>31.742402317073175</v>
      </c>
      <c r="AA103" s="9"/>
    </row>
    <row r="104" spans="1:27" x14ac:dyDescent="0.2">
      <c r="A104" s="2" t="s">
        <v>341</v>
      </c>
      <c r="B104" s="2" t="s">
        <v>33</v>
      </c>
      <c r="C104" s="2">
        <v>41</v>
      </c>
      <c r="D104" s="2">
        <v>53</v>
      </c>
      <c r="E104" s="2">
        <v>31.3</v>
      </c>
      <c r="F104" s="2">
        <v>0.47099999999999997</v>
      </c>
      <c r="G104" s="2">
        <v>0.41399999999999998</v>
      </c>
      <c r="H104" s="2">
        <v>0.86</v>
      </c>
      <c r="I104" s="2">
        <v>6.8</v>
      </c>
      <c r="J104" s="2">
        <v>2.5</v>
      </c>
      <c r="K104" s="2">
        <v>0.7</v>
      </c>
      <c r="L104" s="2">
        <v>0.7</v>
      </c>
      <c r="M104" s="2">
        <v>1.3</v>
      </c>
      <c r="N104" s="2">
        <v>1.8</v>
      </c>
      <c r="O104" s="2">
        <v>17.3</v>
      </c>
      <c r="P104" s="2">
        <v>0.56399999999999995</v>
      </c>
      <c r="Q104" s="2">
        <v>24.2</v>
      </c>
      <c r="R104" s="2">
        <v>5</v>
      </c>
      <c r="S104" s="2">
        <v>1.7</v>
      </c>
      <c r="T104" s="2">
        <v>1.5</v>
      </c>
      <c r="U104" s="5">
        <v>5</v>
      </c>
      <c r="V104" s="51">
        <f t="shared" si="7"/>
        <v>4.1818104166666661</v>
      </c>
      <c r="W104" s="51">
        <f t="shared" si="8"/>
        <v>3.6</v>
      </c>
      <c r="X104" s="51">
        <f t="shared" si="9"/>
        <v>15.054517499999998</v>
      </c>
      <c r="Y104" s="49">
        <f t="shared" si="10"/>
        <v>48.266463999999999</v>
      </c>
      <c r="Z104" s="9">
        <f t="shared" si="11"/>
        <v>31.660490749999997</v>
      </c>
      <c r="AA104" s="9"/>
    </row>
    <row r="105" spans="1:27" x14ac:dyDescent="0.2">
      <c r="A105" s="2" t="s">
        <v>149</v>
      </c>
      <c r="B105" s="2" t="s">
        <v>35</v>
      </c>
      <c r="C105" s="2">
        <v>34</v>
      </c>
      <c r="D105" s="2">
        <v>82</v>
      </c>
      <c r="E105" s="2">
        <v>36.700000000000003</v>
      </c>
      <c r="F105" s="2">
        <v>0.44500000000000001</v>
      </c>
      <c r="G105" s="2">
        <v>0.28299999999999997</v>
      </c>
      <c r="H105" s="2">
        <v>0.83099999999999996</v>
      </c>
      <c r="I105" s="2">
        <v>3.9</v>
      </c>
      <c r="J105" s="2">
        <v>2.5</v>
      </c>
      <c r="K105" s="2">
        <v>0.9</v>
      </c>
      <c r="L105" s="2">
        <v>0.3</v>
      </c>
      <c r="M105" s="2">
        <v>1.8</v>
      </c>
      <c r="N105" s="2">
        <v>2.1</v>
      </c>
      <c r="O105" s="2">
        <v>18.100000000000001</v>
      </c>
      <c r="P105" s="2">
        <v>0.52300000000000002</v>
      </c>
      <c r="Q105" s="2">
        <v>24.2</v>
      </c>
      <c r="R105" s="2">
        <v>4.7</v>
      </c>
      <c r="S105" s="2">
        <v>-1.9</v>
      </c>
      <c r="T105" s="2">
        <v>0</v>
      </c>
      <c r="U105" s="5">
        <v>-5</v>
      </c>
      <c r="V105" s="51">
        <f t="shared" si="7"/>
        <v>6.2909916666666676</v>
      </c>
      <c r="W105" s="51">
        <f t="shared" si="8"/>
        <v>0.88000000000000012</v>
      </c>
      <c r="X105" s="51">
        <f t="shared" si="9"/>
        <v>5.5360726666666684</v>
      </c>
      <c r="Y105" s="49">
        <f t="shared" si="10"/>
        <v>57.715863999999982</v>
      </c>
      <c r="Z105" s="9">
        <f t="shared" si="11"/>
        <v>31.625968333333326</v>
      </c>
      <c r="AA105" s="9"/>
    </row>
    <row r="106" spans="1:27" x14ac:dyDescent="0.2">
      <c r="A106" s="2" t="s">
        <v>417</v>
      </c>
      <c r="B106" s="2" t="s">
        <v>43</v>
      </c>
      <c r="C106" s="2">
        <v>47</v>
      </c>
      <c r="D106" s="2">
        <v>82</v>
      </c>
      <c r="E106" s="2">
        <v>35.799999999999997</v>
      </c>
      <c r="F106" s="2">
        <v>0.42199999999999999</v>
      </c>
      <c r="G106" s="2">
        <v>0.40100000000000002</v>
      </c>
      <c r="H106" s="2">
        <v>0.84099999999999997</v>
      </c>
      <c r="I106" s="2">
        <v>3.7</v>
      </c>
      <c r="J106" s="2">
        <v>2.2000000000000002</v>
      </c>
      <c r="K106" s="2">
        <v>1</v>
      </c>
      <c r="L106" s="2">
        <v>0.5</v>
      </c>
      <c r="M106" s="2">
        <v>1.9</v>
      </c>
      <c r="N106" s="2">
        <v>2.9</v>
      </c>
      <c r="O106" s="2">
        <v>16.600000000000001</v>
      </c>
      <c r="P106" s="2">
        <v>0.53300000000000003</v>
      </c>
      <c r="Q106" s="2">
        <v>21.8</v>
      </c>
      <c r="R106" s="2">
        <v>4.3</v>
      </c>
      <c r="S106" s="2">
        <v>-0.1</v>
      </c>
      <c r="T106" s="2">
        <v>1.4</v>
      </c>
      <c r="U106" s="5">
        <v>-5</v>
      </c>
      <c r="V106" s="51">
        <f t="shared" si="7"/>
        <v>7.6418083333333335</v>
      </c>
      <c r="W106" s="51">
        <f t="shared" si="8"/>
        <v>1.2799999999999998</v>
      </c>
      <c r="X106" s="51">
        <f t="shared" si="9"/>
        <v>9.7815146666666646</v>
      </c>
      <c r="Y106" s="49">
        <f t="shared" si="10"/>
        <v>53.423984000000019</v>
      </c>
      <c r="Z106" s="9">
        <f t="shared" si="11"/>
        <v>31.602749333333342</v>
      </c>
      <c r="AA106" s="9"/>
    </row>
    <row r="107" spans="1:27" x14ac:dyDescent="0.2">
      <c r="A107" s="2" t="s">
        <v>795</v>
      </c>
      <c r="B107" s="2" t="s">
        <v>21</v>
      </c>
      <c r="C107" s="2">
        <v>66</v>
      </c>
      <c r="D107" s="2">
        <v>79</v>
      </c>
      <c r="E107" s="2">
        <v>25.8</v>
      </c>
      <c r="F107" s="2">
        <v>0.44900000000000001</v>
      </c>
      <c r="G107" s="2">
        <v>0.41899999999999998</v>
      </c>
      <c r="H107" s="2">
        <v>0.88600000000000001</v>
      </c>
      <c r="I107" s="2">
        <v>2.7</v>
      </c>
      <c r="J107" s="2">
        <v>1.7</v>
      </c>
      <c r="K107" s="2">
        <v>0.8</v>
      </c>
      <c r="L107" s="2">
        <v>0.2</v>
      </c>
      <c r="M107" s="2">
        <v>1.3</v>
      </c>
      <c r="N107" s="2">
        <v>1.6</v>
      </c>
      <c r="O107" s="2">
        <v>10.9</v>
      </c>
      <c r="P107" s="2">
        <v>0.59899999999999998</v>
      </c>
      <c r="Q107" s="2">
        <v>19.3</v>
      </c>
      <c r="R107" s="2">
        <v>5.4</v>
      </c>
      <c r="S107" s="2">
        <v>0.2</v>
      </c>
      <c r="T107" s="2">
        <v>1.1000000000000001</v>
      </c>
      <c r="U107" s="5">
        <v>5</v>
      </c>
      <c r="V107" s="51">
        <f t="shared" si="7"/>
        <v>6.5961868902439029</v>
      </c>
      <c r="W107" s="51">
        <f t="shared" si="8"/>
        <v>3.6</v>
      </c>
      <c r="X107" s="51">
        <f t="shared" si="9"/>
        <v>23.74627280487805</v>
      </c>
      <c r="Y107" s="49">
        <f t="shared" si="10"/>
        <v>39.244356000000003</v>
      </c>
      <c r="Z107" s="9">
        <f t="shared" si="11"/>
        <v>31.495314402439028</v>
      </c>
      <c r="AA107" s="9"/>
    </row>
    <row r="108" spans="1:27" x14ac:dyDescent="0.2">
      <c r="A108" s="2" t="s">
        <v>435</v>
      </c>
      <c r="B108" s="2" t="s">
        <v>42</v>
      </c>
      <c r="C108" s="2">
        <v>29</v>
      </c>
      <c r="D108" s="2">
        <v>49</v>
      </c>
      <c r="E108" s="2">
        <v>32.700000000000003</v>
      </c>
      <c r="F108" s="2">
        <v>0.441</v>
      </c>
      <c r="G108" s="2">
        <v>0.26700000000000002</v>
      </c>
      <c r="H108" s="2">
        <v>0.80400000000000005</v>
      </c>
      <c r="I108" s="2">
        <v>4</v>
      </c>
      <c r="J108" s="2">
        <v>7.6</v>
      </c>
      <c r="K108" s="2">
        <v>1.3</v>
      </c>
      <c r="L108" s="2">
        <v>0.8</v>
      </c>
      <c r="M108" s="2">
        <v>3.2</v>
      </c>
      <c r="N108" s="2">
        <v>2.4</v>
      </c>
      <c r="O108" s="2">
        <v>18.5</v>
      </c>
      <c r="P108" s="2">
        <v>0.52100000000000002</v>
      </c>
      <c r="Q108" s="2">
        <v>29.3</v>
      </c>
      <c r="R108" s="2">
        <v>4.5</v>
      </c>
      <c r="S108" s="2">
        <v>3.4</v>
      </c>
      <c r="T108" s="2">
        <v>2.2000000000000002</v>
      </c>
      <c r="U108" s="5">
        <v>2</v>
      </c>
      <c r="V108" s="51">
        <f t="shared" si="7"/>
        <v>3.4590302591463415</v>
      </c>
      <c r="W108" s="51">
        <f t="shared" si="8"/>
        <v>3.08</v>
      </c>
      <c r="X108" s="51">
        <f t="shared" si="9"/>
        <v>10.653813198170733</v>
      </c>
      <c r="Y108" s="49">
        <f t="shared" si="10"/>
        <v>52.015460000000004</v>
      </c>
      <c r="Z108" s="9">
        <f t="shared" si="11"/>
        <v>31.334636599085368</v>
      </c>
      <c r="AA108" s="9"/>
    </row>
    <row r="109" spans="1:27" x14ac:dyDescent="0.2">
      <c r="A109" s="2" t="s">
        <v>621</v>
      </c>
      <c r="B109" s="2" t="s">
        <v>19</v>
      </c>
      <c r="C109" s="2">
        <v>25</v>
      </c>
      <c r="D109" s="2">
        <v>82</v>
      </c>
      <c r="E109" s="2">
        <v>26.6</v>
      </c>
      <c r="F109" s="2">
        <v>0.47199999999999998</v>
      </c>
      <c r="G109" s="2">
        <v>0.188</v>
      </c>
      <c r="H109" s="2">
        <v>0.78700000000000003</v>
      </c>
      <c r="I109" s="2">
        <v>6.6</v>
      </c>
      <c r="J109" s="2">
        <v>2.2000000000000002</v>
      </c>
      <c r="K109" s="2">
        <v>0.8</v>
      </c>
      <c r="L109" s="2">
        <v>0.4</v>
      </c>
      <c r="M109" s="2">
        <v>1.5</v>
      </c>
      <c r="N109" s="2">
        <v>3.1</v>
      </c>
      <c r="O109" s="2">
        <v>12.8</v>
      </c>
      <c r="P109" s="2">
        <v>0.51600000000000001</v>
      </c>
      <c r="Q109" s="2">
        <v>23.3</v>
      </c>
      <c r="R109" s="2">
        <v>4.4000000000000004</v>
      </c>
      <c r="S109" s="2">
        <v>-0.1</v>
      </c>
      <c r="T109" s="2">
        <v>1.1000000000000001</v>
      </c>
      <c r="U109" s="5">
        <v>-2</v>
      </c>
      <c r="V109" s="51">
        <f t="shared" si="7"/>
        <v>3.2280208333333338</v>
      </c>
      <c r="W109" s="51">
        <f t="shared" si="8"/>
        <v>1.8000000000000003</v>
      </c>
      <c r="X109" s="51">
        <f t="shared" si="9"/>
        <v>5.8104375000000017</v>
      </c>
      <c r="Y109" s="49">
        <f t="shared" si="10"/>
        <v>55.185343999999994</v>
      </c>
      <c r="Z109" s="9">
        <f t="shared" si="11"/>
        <v>30.497890749999996</v>
      </c>
      <c r="AA109" s="9"/>
    </row>
    <row r="110" spans="1:27" x14ac:dyDescent="0.2">
      <c r="A110" s="2" t="s">
        <v>166</v>
      </c>
      <c r="B110" s="2" t="s">
        <v>38</v>
      </c>
      <c r="C110" s="2">
        <v>28</v>
      </c>
      <c r="D110" s="2">
        <v>65</v>
      </c>
      <c r="E110" s="2">
        <v>31</v>
      </c>
      <c r="F110" s="2">
        <v>0.47799999999999998</v>
      </c>
      <c r="G110" s="2">
        <v>0.33800000000000002</v>
      </c>
      <c r="H110" s="2">
        <v>0.77500000000000002</v>
      </c>
      <c r="I110" s="2">
        <v>4.4000000000000004</v>
      </c>
      <c r="J110" s="2">
        <v>3.5</v>
      </c>
      <c r="K110" s="2">
        <v>1.4</v>
      </c>
      <c r="L110" s="2">
        <v>0.4</v>
      </c>
      <c r="M110" s="2">
        <v>2</v>
      </c>
      <c r="N110" s="2">
        <v>2</v>
      </c>
      <c r="O110" s="2">
        <v>15.2</v>
      </c>
      <c r="P110" s="2">
        <v>0.55800000000000005</v>
      </c>
      <c r="Q110" s="2">
        <v>22.3</v>
      </c>
      <c r="R110" s="2">
        <v>4.4000000000000004</v>
      </c>
      <c r="S110" s="2">
        <v>1.3</v>
      </c>
      <c r="T110" s="2">
        <v>1.7</v>
      </c>
      <c r="U110" s="5">
        <v>-1</v>
      </c>
      <c r="V110" s="51">
        <f t="shared" si="7"/>
        <v>3.1965599593495941</v>
      </c>
      <c r="W110" s="51">
        <f t="shared" si="8"/>
        <v>2.2400000000000002</v>
      </c>
      <c r="X110" s="51">
        <f t="shared" si="9"/>
        <v>7.1602943089430919</v>
      </c>
      <c r="Y110" s="49">
        <f t="shared" si="10"/>
        <v>53.070159999999994</v>
      </c>
      <c r="Z110" s="9">
        <f t="shared" si="11"/>
        <v>30.115227154471544</v>
      </c>
      <c r="AA110" s="9"/>
    </row>
    <row r="111" spans="1:27" x14ac:dyDescent="0.2">
      <c r="A111" s="2" t="s">
        <v>409</v>
      </c>
      <c r="B111" s="2" t="s">
        <v>31</v>
      </c>
      <c r="C111" s="2">
        <v>49</v>
      </c>
      <c r="D111" s="2">
        <v>78</v>
      </c>
      <c r="E111" s="2">
        <v>29.2</v>
      </c>
      <c r="F111" s="2">
        <v>0.46</v>
      </c>
      <c r="G111" s="2">
        <v>0.33</v>
      </c>
      <c r="H111" s="2">
        <v>0.65200000000000002</v>
      </c>
      <c r="I111" s="2">
        <v>3.9</v>
      </c>
      <c r="J111" s="2">
        <v>2.9</v>
      </c>
      <c r="K111" s="2">
        <v>1</v>
      </c>
      <c r="L111" s="2">
        <v>0.2</v>
      </c>
      <c r="M111" s="2">
        <v>1.4</v>
      </c>
      <c r="N111" s="2">
        <v>2.1</v>
      </c>
      <c r="O111" s="2">
        <v>8.8000000000000007</v>
      </c>
      <c r="P111" s="2">
        <v>0.53</v>
      </c>
      <c r="Q111" s="2">
        <v>15.2</v>
      </c>
      <c r="R111" s="2">
        <v>5.5</v>
      </c>
      <c r="S111" s="2">
        <v>0.9</v>
      </c>
      <c r="T111" s="2">
        <v>1.7</v>
      </c>
      <c r="U111" s="5">
        <v>5</v>
      </c>
      <c r="V111" s="51">
        <f t="shared" si="7"/>
        <v>4.3098487804878047</v>
      </c>
      <c r="W111" s="51">
        <f t="shared" si="8"/>
        <v>3.8800000000000003</v>
      </c>
      <c r="X111" s="51">
        <f t="shared" si="9"/>
        <v>16.722213268292684</v>
      </c>
      <c r="Y111" s="49">
        <f t="shared" si="10"/>
        <v>43.037279999999988</v>
      </c>
      <c r="Z111" s="9">
        <f t="shared" si="11"/>
        <v>29.879746634146336</v>
      </c>
      <c r="AA111" s="9"/>
    </row>
    <row r="112" spans="1:27" x14ac:dyDescent="0.2">
      <c r="A112" s="2" t="s">
        <v>201</v>
      </c>
      <c r="B112" s="2" t="s">
        <v>41</v>
      </c>
      <c r="C112" s="2">
        <v>41</v>
      </c>
      <c r="D112" s="2">
        <v>81</v>
      </c>
      <c r="E112" s="2">
        <v>27.8</v>
      </c>
      <c r="F112" s="2">
        <v>0.46700000000000003</v>
      </c>
      <c r="G112" s="2">
        <v>0.38500000000000001</v>
      </c>
      <c r="H112" s="2">
        <v>0.80800000000000005</v>
      </c>
      <c r="I112" s="2">
        <v>3.9</v>
      </c>
      <c r="J112" s="2">
        <v>1.6</v>
      </c>
      <c r="K112" s="2">
        <v>0.7</v>
      </c>
      <c r="L112" s="2">
        <v>0.8</v>
      </c>
      <c r="M112" s="2">
        <v>1.6</v>
      </c>
      <c r="N112" s="2">
        <v>2.2000000000000002</v>
      </c>
      <c r="O112" s="2">
        <v>12.8</v>
      </c>
      <c r="P112" s="2">
        <v>0.56100000000000005</v>
      </c>
      <c r="Q112" s="2">
        <v>22.2</v>
      </c>
      <c r="R112" s="2">
        <v>4.7</v>
      </c>
      <c r="S112" s="2">
        <v>-0.8</v>
      </c>
      <c r="T112" s="2">
        <v>0.7</v>
      </c>
      <c r="U112" s="5">
        <v>0</v>
      </c>
      <c r="V112" s="51">
        <f t="shared" si="7"/>
        <v>5.2072874999999996</v>
      </c>
      <c r="W112" s="51">
        <f t="shared" si="8"/>
        <v>2.16</v>
      </c>
      <c r="X112" s="51">
        <f t="shared" si="9"/>
        <v>11.247741</v>
      </c>
      <c r="Y112" s="49">
        <f t="shared" si="10"/>
        <v>48.472992000000005</v>
      </c>
      <c r="Z112" s="9">
        <f t="shared" si="11"/>
        <v>29.860366500000001</v>
      </c>
      <c r="AA112" s="9"/>
    </row>
    <row r="113" spans="1:27" x14ac:dyDescent="0.2">
      <c r="A113" s="2" t="s">
        <v>88</v>
      </c>
      <c r="B113" s="2" t="s">
        <v>45</v>
      </c>
      <c r="C113" s="2">
        <v>56</v>
      </c>
      <c r="D113" s="2">
        <v>76</v>
      </c>
      <c r="E113" s="2">
        <v>20.399999999999999</v>
      </c>
      <c r="F113" s="2">
        <v>0.44500000000000001</v>
      </c>
      <c r="G113" s="2">
        <v>0.39700000000000002</v>
      </c>
      <c r="H113" s="2">
        <v>0.79100000000000004</v>
      </c>
      <c r="I113" s="2">
        <v>3</v>
      </c>
      <c r="J113" s="2">
        <v>3.1</v>
      </c>
      <c r="K113" s="2">
        <v>1.4</v>
      </c>
      <c r="L113" s="2">
        <v>0.7</v>
      </c>
      <c r="M113" s="2">
        <v>1.8</v>
      </c>
      <c r="N113" s="2">
        <v>1.5</v>
      </c>
      <c r="O113" s="2">
        <v>8.5</v>
      </c>
      <c r="P113" s="2">
        <v>0.51300000000000001</v>
      </c>
      <c r="Q113" s="2">
        <v>22.5</v>
      </c>
      <c r="R113" s="2">
        <v>3.7</v>
      </c>
      <c r="S113" s="2">
        <v>2.7</v>
      </c>
      <c r="T113" s="2">
        <v>1.9</v>
      </c>
      <c r="U113" s="5">
        <v>1</v>
      </c>
      <c r="V113" s="51">
        <f t="shared" si="7"/>
        <v>4.9631707317073159</v>
      </c>
      <c r="W113" s="51">
        <f t="shared" si="8"/>
        <v>2.4400000000000004</v>
      </c>
      <c r="X113" s="51">
        <f t="shared" si="9"/>
        <v>12.110136585365852</v>
      </c>
      <c r="Y113" s="49">
        <f t="shared" si="10"/>
        <v>47.455919999999999</v>
      </c>
      <c r="Z113" s="9">
        <f t="shared" si="11"/>
        <v>29.783028292682925</v>
      </c>
      <c r="AA113" s="9"/>
    </row>
    <row r="114" spans="1:27" x14ac:dyDescent="0.2">
      <c r="A114" s="2" t="s">
        <v>94</v>
      </c>
      <c r="B114" s="2" t="s">
        <v>23</v>
      </c>
      <c r="C114" s="2">
        <v>57</v>
      </c>
      <c r="D114" s="2">
        <v>82</v>
      </c>
      <c r="E114" s="2">
        <v>24.4</v>
      </c>
      <c r="F114" s="2">
        <v>0.42499999999999999</v>
      </c>
      <c r="G114" s="2">
        <v>0.29599999999999999</v>
      </c>
      <c r="H114" s="2">
        <v>0.69</v>
      </c>
      <c r="I114" s="2">
        <v>2.9</v>
      </c>
      <c r="J114" s="2">
        <v>1.5</v>
      </c>
      <c r="K114" s="2">
        <v>1.4</v>
      </c>
      <c r="L114" s="2">
        <v>0.3</v>
      </c>
      <c r="M114" s="2">
        <v>1.2</v>
      </c>
      <c r="N114" s="2">
        <v>1.9</v>
      </c>
      <c r="O114" s="2">
        <v>12.1</v>
      </c>
      <c r="P114" s="2">
        <v>0.50600000000000001</v>
      </c>
      <c r="Q114" s="2">
        <v>23.4</v>
      </c>
      <c r="R114" s="2">
        <v>3.9</v>
      </c>
      <c r="S114" s="2">
        <v>0.3</v>
      </c>
      <c r="T114" s="2">
        <v>1.1000000000000001</v>
      </c>
      <c r="U114" s="5">
        <v>-1</v>
      </c>
      <c r="V114" s="51">
        <f t="shared" si="7"/>
        <v>6.7801499999999981</v>
      </c>
      <c r="W114" s="51">
        <f t="shared" si="8"/>
        <v>1.8</v>
      </c>
      <c r="X114" s="51">
        <f t="shared" si="9"/>
        <v>12.204269999999998</v>
      </c>
      <c r="Y114" s="49">
        <f t="shared" si="10"/>
        <v>45.436527999999996</v>
      </c>
      <c r="Z114" s="9">
        <f t="shared" si="11"/>
        <v>28.820398999999995</v>
      </c>
      <c r="AA114" s="9"/>
    </row>
    <row r="115" spans="1:27" x14ac:dyDescent="0.2">
      <c r="A115" s="2" t="s">
        <v>184</v>
      </c>
      <c r="B115" s="2" t="s">
        <v>39</v>
      </c>
      <c r="C115" s="2">
        <v>45</v>
      </c>
      <c r="D115" s="2">
        <v>49</v>
      </c>
      <c r="E115" s="2">
        <v>33.799999999999997</v>
      </c>
      <c r="F115" s="2">
        <v>0.46600000000000003</v>
      </c>
      <c r="G115" s="2">
        <v>0.28599999999999998</v>
      </c>
      <c r="H115" s="2">
        <v>0.70199999999999996</v>
      </c>
      <c r="I115" s="2">
        <v>8.6</v>
      </c>
      <c r="J115" s="2">
        <v>4.0999999999999996</v>
      </c>
      <c r="K115" s="2">
        <v>0.5</v>
      </c>
      <c r="L115" s="2">
        <v>1.2</v>
      </c>
      <c r="M115" s="2">
        <v>2.1</v>
      </c>
      <c r="N115" s="2">
        <v>1.9</v>
      </c>
      <c r="O115" s="2">
        <v>13.7</v>
      </c>
      <c r="P115" s="2">
        <v>0.51200000000000001</v>
      </c>
      <c r="Q115" s="2">
        <v>20.5</v>
      </c>
      <c r="R115" s="2">
        <v>3.7</v>
      </c>
      <c r="S115" s="2">
        <v>1.5</v>
      </c>
      <c r="T115" s="2">
        <v>1.5</v>
      </c>
      <c r="U115" s="5">
        <v>1</v>
      </c>
      <c r="V115" s="51">
        <f t="shared" si="7"/>
        <v>3.8817187499999997</v>
      </c>
      <c r="W115" s="51">
        <f t="shared" si="8"/>
        <v>2.2800000000000002</v>
      </c>
      <c r="X115" s="51">
        <f t="shared" si="9"/>
        <v>8.8503187499999996</v>
      </c>
      <c r="Y115" s="49">
        <f t="shared" si="10"/>
        <v>48.185424000000005</v>
      </c>
      <c r="Z115" s="9">
        <f t="shared" si="11"/>
        <v>28.517871375000002</v>
      </c>
      <c r="AA115" s="9"/>
    </row>
    <row r="116" spans="1:27" x14ac:dyDescent="0.2">
      <c r="A116" s="2" t="s">
        <v>742</v>
      </c>
      <c r="B116" s="2" t="s">
        <v>27</v>
      </c>
      <c r="C116" s="2">
        <v>49</v>
      </c>
      <c r="D116" s="2">
        <v>80</v>
      </c>
      <c r="E116" s="2">
        <v>24.6</v>
      </c>
      <c r="F116" s="2">
        <v>0.47899999999999998</v>
      </c>
      <c r="G116" s="3"/>
      <c r="H116" s="2">
        <v>0.50900000000000001</v>
      </c>
      <c r="I116" s="2">
        <v>11.1</v>
      </c>
      <c r="J116" s="2">
        <v>0.5</v>
      </c>
      <c r="K116" s="2">
        <v>0.9</v>
      </c>
      <c r="L116" s="2">
        <v>0.2</v>
      </c>
      <c r="M116" s="2">
        <v>1.4</v>
      </c>
      <c r="N116" s="2">
        <v>2.5</v>
      </c>
      <c r="O116" s="2">
        <v>4.5</v>
      </c>
      <c r="P116" s="2">
        <v>0.50600000000000001</v>
      </c>
      <c r="Q116" s="2">
        <v>11</v>
      </c>
      <c r="R116" s="2">
        <v>4.3</v>
      </c>
      <c r="S116" s="2">
        <v>-1.8</v>
      </c>
      <c r="T116" s="2">
        <v>0.1</v>
      </c>
      <c r="U116" s="5">
        <v>2</v>
      </c>
      <c r="V116" s="51">
        <f t="shared" si="7"/>
        <v>2.6950000000000003</v>
      </c>
      <c r="W116" s="51">
        <f t="shared" si="8"/>
        <v>2.16</v>
      </c>
      <c r="X116" s="51">
        <f t="shared" si="9"/>
        <v>5.821200000000001</v>
      </c>
      <c r="Y116" s="49">
        <f t="shared" si="10"/>
        <v>50.3904</v>
      </c>
      <c r="Z116" s="9">
        <f t="shared" si="11"/>
        <v>28.105800000000002</v>
      </c>
      <c r="AA116" s="9"/>
    </row>
    <row r="117" spans="1:27" x14ac:dyDescent="0.2">
      <c r="A117" s="2" t="s">
        <v>794</v>
      </c>
      <c r="B117" s="2" t="s">
        <v>46</v>
      </c>
      <c r="C117" s="2">
        <v>34</v>
      </c>
      <c r="D117" s="2">
        <v>79</v>
      </c>
      <c r="E117" s="2">
        <v>22.6</v>
      </c>
      <c r="F117" s="2">
        <v>0.39600000000000002</v>
      </c>
      <c r="G117" s="2">
        <v>0.374</v>
      </c>
      <c r="H117" s="2">
        <v>0.85099999999999998</v>
      </c>
      <c r="I117" s="2">
        <v>3.8</v>
      </c>
      <c r="J117" s="2">
        <v>1.9</v>
      </c>
      <c r="K117" s="2">
        <v>0.8</v>
      </c>
      <c r="L117" s="2">
        <v>0.4</v>
      </c>
      <c r="M117" s="2">
        <v>0.8</v>
      </c>
      <c r="N117" s="2">
        <v>1.2</v>
      </c>
      <c r="O117" s="2">
        <v>9.1999999999999993</v>
      </c>
      <c r="P117" s="2">
        <v>0.55100000000000005</v>
      </c>
      <c r="Q117" s="2">
        <v>18.7</v>
      </c>
      <c r="R117" s="2">
        <v>4.9000000000000004</v>
      </c>
      <c r="S117" s="2">
        <v>1.3</v>
      </c>
      <c r="T117" s="2">
        <v>1.5</v>
      </c>
      <c r="U117" s="5">
        <v>7</v>
      </c>
      <c r="V117" s="51">
        <f t="shared" si="7"/>
        <v>2.8840379065040649</v>
      </c>
      <c r="W117" s="51">
        <f t="shared" si="8"/>
        <v>3.9600000000000009</v>
      </c>
      <c r="X117" s="51">
        <f t="shared" si="9"/>
        <v>11.4207901097561</v>
      </c>
      <c r="Y117" s="49">
        <f t="shared" si="10"/>
        <v>44.490272000000004</v>
      </c>
      <c r="Z117" s="9">
        <f t="shared" si="11"/>
        <v>27.955531054878051</v>
      </c>
      <c r="AA117" s="9"/>
    </row>
    <row r="118" spans="1:27" x14ac:dyDescent="0.2">
      <c r="A118" s="2" t="s">
        <v>384</v>
      </c>
      <c r="B118" s="2" t="s">
        <v>40</v>
      </c>
      <c r="C118" s="2">
        <v>31</v>
      </c>
      <c r="D118" s="2">
        <v>57</v>
      </c>
      <c r="E118" s="2">
        <v>29.7</v>
      </c>
      <c r="F118" s="2">
        <v>0.36</v>
      </c>
      <c r="G118" s="2">
        <v>0.29299999999999998</v>
      </c>
      <c r="H118" s="2">
        <v>0.79900000000000004</v>
      </c>
      <c r="I118" s="2">
        <v>4</v>
      </c>
      <c r="J118" s="2">
        <v>7.3</v>
      </c>
      <c r="K118" s="2">
        <v>2.4</v>
      </c>
      <c r="L118" s="2">
        <v>0.1</v>
      </c>
      <c r="M118" s="2">
        <v>3</v>
      </c>
      <c r="N118" s="2">
        <v>2.5</v>
      </c>
      <c r="O118" s="2">
        <v>10.7</v>
      </c>
      <c r="P118" s="2">
        <v>0.48199999999999998</v>
      </c>
      <c r="Q118" s="2">
        <v>21.2</v>
      </c>
      <c r="R118" s="2">
        <v>3</v>
      </c>
      <c r="S118" s="2">
        <v>1.8</v>
      </c>
      <c r="T118" s="2">
        <v>1.6</v>
      </c>
      <c r="U118" s="5">
        <v>-3</v>
      </c>
      <c r="V118" s="51">
        <f t="shared" si="7"/>
        <v>2.8266612804878051</v>
      </c>
      <c r="W118" s="51">
        <f t="shared" si="8"/>
        <v>1.2400000000000002</v>
      </c>
      <c r="X118" s="51">
        <f t="shared" si="9"/>
        <v>3.5050599878048789</v>
      </c>
      <c r="Y118" s="49">
        <f t="shared" si="10"/>
        <v>52.228872000000003</v>
      </c>
      <c r="Z118" s="9">
        <f t="shared" si="11"/>
        <v>27.86696599390244</v>
      </c>
      <c r="AA118" s="9"/>
    </row>
    <row r="119" spans="1:27" x14ac:dyDescent="0.2">
      <c r="A119" s="2" t="s">
        <v>415</v>
      </c>
      <c r="B119" s="2" t="s">
        <v>38</v>
      </c>
      <c r="C119" s="2">
        <v>28</v>
      </c>
      <c r="D119" s="2">
        <v>79</v>
      </c>
      <c r="E119" s="2">
        <v>26.9</v>
      </c>
      <c r="F119" s="2">
        <v>0.44</v>
      </c>
      <c r="G119" s="2">
        <v>0.35799999999999998</v>
      </c>
      <c r="H119" s="2">
        <v>0.88200000000000001</v>
      </c>
      <c r="I119" s="2">
        <v>2</v>
      </c>
      <c r="J119" s="2">
        <v>4</v>
      </c>
      <c r="K119" s="2">
        <v>0.8</v>
      </c>
      <c r="L119" s="2">
        <v>0</v>
      </c>
      <c r="M119" s="2">
        <v>1.8</v>
      </c>
      <c r="N119" s="2">
        <v>2.1</v>
      </c>
      <c r="O119" s="2">
        <v>13.9</v>
      </c>
      <c r="P119" s="2">
        <v>0.57399999999999995</v>
      </c>
      <c r="Q119" s="2">
        <v>23</v>
      </c>
      <c r="R119" s="2">
        <v>5</v>
      </c>
      <c r="S119" s="2">
        <v>-0.2</v>
      </c>
      <c r="T119" s="2">
        <v>1</v>
      </c>
      <c r="U119" s="5">
        <v>0</v>
      </c>
      <c r="V119" s="51">
        <f t="shared" si="7"/>
        <v>3.4770436991869915</v>
      </c>
      <c r="W119" s="51">
        <f t="shared" si="8"/>
        <v>2.4</v>
      </c>
      <c r="X119" s="51">
        <f t="shared" si="9"/>
        <v>8.34490487804878</v>
      </c>
      <c r="Y119" s="49">
        <f t="shared" si="10"/>
        <v>47.016375999999994</v>
      </c>
      <c r="Z119" s="9">
        <f t="shared" si="11"/>
        <v>27.680640439024387</v>
      </c>
      <c r="AA119" s="9"/>
    </row>
    <row r="120" spans="1:27" x14ac:dyDescent="0.2">
      <c r="A120" s="2" t="s">
        <v>303</v>
      </c>
      <c r="B120" s="2" t="s">
        <v>29</v>
      </c>
      <c r="C120" s="2">
        <v>33</v>
      </c>
      <c r="D120" s="2">
        <v>69</v>
      </c>
      <c r="E120" s="2">
        <v>34.799999999999997</v>
      </c>
      <c r="F120" s="2">
        <v>0.436</v>
      </c>
      <c r="G120" s="2">
        <v>0.39800000000000002</v>
      </c>
      <c r="H120" s="2">
        <v>0.79700000000000004</v>
      </c>
      <c r="I120" s="2">
        <v>2.8</v>
      </c>
      <c r="J120" s="2">
        <v>2.5</v>
      </c>
      <c r="K120" s="2">
        <v>1.3</v>
      </c>
      <c r="L120" s="2">
        <v>0.3</v>
      </c>
      <c r="M120" s="2">
        <v>1.6</v>
      </c>
      <c r="N120" s="2">
        <v>2.5</v>
      </c>
      <c r="O120" s="2">
        <v>14.8</v>
      </c>
      <c r="P120" s="2">
        <v>0.57399999999999995</v>
      </c>
      <c r="Q120" s="2">
        <v>19.100000000000001</v>
      </c>
      <c r="R120" s="2">
        <v>4.7</v>
      </c>
      <c r="S120" s="2">
        <v>1.2</v>
      </c>
      <c r="T120" s="2">
        <v>2</v>
      </c>
      <c r="U120" s="5">
        <v>0</v>
      </c>
      <c r="V120" s="51">
        <f t="shared" si="7"/>
        <v>3.845214329268293</v>
      </c>
      <c r="W120" s="51">
        <f t="shared" si="8"/>
        <v>2.68</v>
      </c>
      <c r="X120" s="51">
        <f t="shared" si="9"/>
        <v>10.305174402439025</v>
      </c>
      <c r="Y120" s="49">
        <f t="shared" si="10"/>
        <v>45.002352000000002</v>
      </c>
      <c r="Z120" s="9">
        <f t="shared" si="11"/>
        <v>27.653763201219512</v>
      </c>
      <c r="AA120" s="9"/>
    </row>
    <row r="121" spans="1:27" x14ac:dyDescent="0.2">
      <c r="A121" s="2" t="s">
        <v>424</v>
      </c>
      <c r="B121" s="2" t="s">
        <v>46</v>
      </c>
      <c r="C121" s="2">
        <v>34</v>
      </c>
      <c r="D121" s="2">
        <v>82</v>
      </c>
      <c r="E121" s="2">
        <v>35.299999999999997</v>
      </c>
      <c r="F121" s="2">
        <v>0.41899999999999998</v>
      </c>
      <c r="G121" s="2">
        <v>0.36499999999999999</v>
      </c>
      <c r="H121" s="2">
        <v>0.74</v>
      </c>
      <c r="I121" s="2">
        <v>6.3</v>
      </c>
      <c r="J121" s="2">
        <v>4.3</v>
      </c>
      <c r="K121" s="2">
        <v>0.9</v>
      </c>
      <c r="L121" s="2">
        <v>0.2</v>
      </c>
      <c r="M121" s="2">
        <v>2.2999999999999998</v>
      </c>
      <c r="N121" s="2">
        <v>2.4</v>
      </c>
      <c r="O121" s="2">
        <v>13.3</v>
      </c>
      <c r="P121" s="2">
        <v>0.47799999999999998</v>
      </c>
      <c r="Q121" s="2">
        <v>21.2</v>
      </c>
      <c r="R121" s="2">
        <v>2.1</v>
      </c>
      <c r="S121" s="2">
        <v>-2.1</v>
      </c>
      <c r="T121" s="2">
        <v>-0.1</v>
      </c>
      <c r="U121" s="5">
        <v>-11</v>
      </c>
      <c r="V121" s="51">
        <f t="shared" si="7"/>
        <v>5.3008833333333332</v>
      </c>
      <c r="W121" s="51">
        <f t="shared" si="8"/>
        <v>-1.4000000000000001</v>
      </c>
      <c r="X121" s="51">
        <f t="shared" si="9"/>
        <v>-7.4212366666666671</v>
      </c>
      <c r="Y121" s="49">
        <f t="shared" si="10"/>
        <v>62.213072000000004</v>
      </c>
      <c r="Z121" s="9">
        <f t="shared" si="11"/>
        <v>27.395917666666669</v>
      </c>
      <c r="AA121" s="9"/>
    </row>
    <row r="122" spans="1:27" x14ac:dyDescent="0.2">
      <c r="A122" s="2" t="s">
        <v>193</v>
      </c>
      <c r="B122" s="2" t="s">
        <v>19</v>
      </c>
      <c r="C122" s="2">
        <v>25</v>
      </c>
      <c r="D122" s="2">
        <v>61</v>
      </c>
      <c r="E122" s="2">
        <v>30.8</v>
      </c>
      <c r="F122" s="2">
        <v>0.52100000000000002</v>
      </c>
      <c r="G122" s="2">
        <v>0</v>
      </c>
      <c r="H122" s="2">
        <v>0.65200000000000002</v>
      </c>
      <c r="I122" s="2">
        <v>8.5</v>
      </c>
      <c r="J122" s="2">
        <v>1.2</v>
      </c>
      <c r="K122" s="2">
        <v>0.7</v>
      </c>
      <c r="L122" s="2">
        <v>1.6</v>
      </c>
      <c r="M122" s="2">
        <v>1.6</v>
      </c>
      <c r="N122" s="2">
        <v>2.1</v>
      </c>
      <c r="O122" s="2">
        <v>11.1</v>
      </c>
      <c r="P122" s="2">
        <v>0.54300000000000004</v>
      </c>
      <c r="Q122" s="2">
        <v>17.2</v>
      </c>
      <c r="R122" s="2">
        <v>3.4</v>
      </c>
      <c r="S122" s="2">
        <v>-0.6</v>
      </c>
      <c r="T122" s="2">
        <v>0.7</v>
      </c>
      <c r="U122" s="5">
        <v>-1</v>
      </c>
      <c r="V122" s="51">
        <f t="shared" si="7"/>
        <v>2.0525508130081302</v>
      </c>
      <c r="W122" s="51">
        <f t="shared" si="8"/>
        <v>1.4400000000000002</v>
      </c>
      <c r="X122" s="51">
        <f t="shared" si="9"/>
        <v>2.9556731707317079</v>
      </c>
      <c r="Y122" s="49">
        <f t="shared" si="10"/>
        <v>51.794611999999987</v>
      </c>
      <c r="Z122" s="9">
        <f t="shared" si="11"/>
        <v>27.375142585365847</v>
      </c>
      <c r="AA122" s="9"/>
    </row>
    <row r="123" spans="1:27" x14ac:dyDescent="0.2">
      <c r="A123" s="2" t="s">
        <v>54</v>
      </c>
      <c r="B123" s="2" t="s">
        <v>876</v>
      </c>
      <c r="C123" s="2">
        <v>27</v>
      </c>
      <c r="D123" s="2">
        <v>76</v>
      </c>
      <c r="E123" s="2">
        <v>27.2</v>
      </c>
      <c r="F123" s="2">
        <v>0.47499999999999998</v>
      </c>
      <c r="G123" s="2">
        <v>0.21099999999999999</v>
      </c>
      <c r="H123" s="2">
        <v>0.73699999999999999</v>
      </c>
      <c r="I123" s="2">
        <v>7.7</v>
      </c>
      <c r="J123" s="2">
        <v>1.4</v>
      </c>
      <c r="K123" s="2">
        <v>1.2</v>
      </c>
      <c r="L123" s="2">
        <v>0.7</v>
      </c>
      <c r="M123" s="2">
        <v>1.5</v>
      </c>
      <c r="N123" s="2">
        <v>2</v>
      </c>
      <c r="O123" s="2">
        <v>7.3</v>
      </c>
      <c r="P123" s="2">
        <v>0.51900000000000002</v>
      </c>
      <c r="Q123" s="2">
        <v>14.6</v>
      </c>
      <c r="R123" s="2">
        <v>3.1</v>
      </c>
      <c r="S123" s="2">
        <v>0.4</v>
      </c>
      <c r="T123" s="2">
        <v>1.3</v>
      </c>
      <c r="U123" s="5">
        <v>-4</v>
      </c>
      <c r="V123" s="51">
        <f t="shared" si="7"/>
        <v>2.0703512195121951</v>
      </c>
      <c r="W123" s="51">
        <f t="shared" si="8"/>
        <v>0.96000000000000019</v>
      </c>
      <c r="X123" s="51">
        <f t="shared" si="9"/>
        <v>1.9875371707317078</v>
      </c>
      <c r="Y123" s="49">
        <f t="shared" si="10"/>
        <v>52.679247999999987</v>
      </c>
      <c r="Z123" s="9">
        <f t="shared" si="11"/>
        <v>27.333392585365846</v>
      </c>
      <c r="AA123" s="9"/>
    </row>
    <row r="124" spans="1:27" x14ac:dyDescent="0.2">
      <c r="A124" s="2" t="s">
        <v>792</v>
      </c>
      <c r="B124" s="2" t="s">
        <v>42</v>
      </c>
      <c r="C124" s="2">
        <v>29</v>
      </c>
      <c r="D124" s="2">
        <v>76</v>
      </c>
      <c r="E124" s="2">
        <v>28.9</v>
      </c>
      <c r="F124" s="2">
        <v>0.442</v>
      </c>
      <c r="G124" s="2">
        <v>0.42199999999999999</v>
      </c>
      <c r="H124" s="2">
        <v>0.84799999999999998</v>
      </c>
      <c r="I124" s="2">
        <v>3.9</v>
      </c>
      <c r="J124" s="2">
        <v>1.9</v>
      </c>
      <c r="K124" s="2">
        <v>0.6</v>
      </c>
      <c r="L124" s="2">
        <v>0.2</v>
      </c>
      <c r="M124" s="2">
        <v>1.2</v>
      </c>
      <c r="N124" s="2">
        <v>2.2000000000000002</v>
      </c>
      <c r="O124" s="2">
        <v>11.4</v>
      </c>
      <c r="P124" s="2">
        <v>0.60099999999999998</v>
      </c>
      <c r="Q124" s="2">
        <v>16.899999999999999</v>
      </c>
      <c r="R124" s="2">
        <v>6.3</v>
      </c>
      <c r="S124" s="2">
        <v>1.5</v>
      </c>
      <c r="T124" s="2">
        <v>1.9</v>
      </c>
      <c r="U124" s="5">
        <v>9</v>
      </c>
      <c r="V124" s="51">
        <f t="shared" si="7"/>
        <v>2.7348974593495932</v>
      </c>
      <c r="W124" s="51">
        <f t="shared" si="8"/>
        <v>5.08</v>
      </c>
      <c r="X124" s="51">
        <f t="shared" si="9"/>
        <v>13.893279093495934</v>
      </c>
      <c r="Y124" s="49">
        <f t="shared" si="10"/>
        <v>40.679456000000002</v>
      </c>
      <c r="Z124" s="9">
        <f t="shared" si="11"/>
        <v>27.286367546747968</v>
      </c>
      <c r="AA124" s="9"/>
    </row>
    <row r="125" spans="1:27" x14ac:dyDescent="0.2">
      <c r="A125" s="2" t="s">
        <v>779</v>
      </c>
      <c r="B125" s="2" t="s">
        <v>40</v>
      </c>
      <c r="C125" s="2">
        <v>31</v>
      </c>
      <c r="D125" s="2">
        <v>82</v>
      </c>
      <c r="E125" s="2">
        <v>30.2</v>
      </c>
      <c r="F125" s="2">
        <v>0.45300000000000001</v>
      </c>
      <c r="G125" s="2">
        <v>0.311</v>
      </c>
      <c r="H125" s="2">
        <v>0.84799999999999998</v>
      </c>
      <c r="I125" s="2">
        <v>2.5</v>
      </c>
      <c r="J125" s="2">
        <v>3.8</v>
      </c>
      <c r="K125" s="2">
        <v>1</v>
      </c>
      <c r="L125" s="2">
        <v>0.2</v>
      </c>
      <c r="M125" s="2">
        <v>1.6</v>
      </c>
      <c r="N125" s="2">
        <v>2.2999999999999998</v>
      </c>
      <c r="O125" s="2">
        <v>11.5</v>
      </c>
      <c r="P125" s="2">
        <v>0.53200000000000003</v>
      </c>
      <c r="Q125" s="2">
        <v>18.3</v>
      </c>
      <c r="R125" s="2">
        <v>4.3</v>
      </c>
      <c r="S125" s="2">
        <v>-0.4</v>
      </c>
      <c r="T125" s="2">
        <v>1</v>
      </c>
      <c r="U125" s="5">
        <v>-1</v>
      </c>
      <c r="V125" s="51">
        <f t="shared" si="7"/>
        <v>3.5692625000000002</v>
      </c>
      <c r="W125" s="51">
        <f t="shared" si="8"/>
        <v>1.9200000000000002</v>
      </c>
      <c r="X125" s="51">
        <f t="shared" si="9"/>
        <v>6.8529840000000011</v>
      </c>
      <c r="Y125" s="49">
        <f t="shared" si="10"/>
        <v>47.619039999999984</v>
      </c>
      <c r="Z125" s="9">
        <f t="shared" si="11"/>
        <v>27.236011999999992</v>
      </c>
      <c r="AA125" s="9"/>
    </row>
    <row r="126" spans="1:27" x14ac:dyDescent="0.2">
      <c r="A126" s="2" t="s">
        <v>157</v>
      </c>
      <c r="B126" s="2" t="s">
        <v>47</v>
      </c>
      <c r="C126" s="2">
        <v>29</v>
      </c>
      <c r="D126" s="2">
        <v>60</v>
      </c>
      <c r="E126" s="2">
        <v>20.7</v>
      </c>
      <c r="F126" s="2">
        <v>0.60799999999999998</v>
      </c>
      <c r="G126" s="2">
        <v>0.5</v>
      </c>
      <c r="H126" s="2">
        <v>0.371</v>
      </c>
      <c r="I126" s="2">
        <v>7.6</v>
      </c>
      <c r="J126" s="2">
        <v>0.5</v>
      </c>
      <c r="K126" s="2">
        <v>1</v>
      </c>
      <c r="L126" s="2">
        <v>1.6</v>
      </c>
      <c r="M126" s="2">
        <v>1</v>
      </c>
      <c r="N126" s="2">
        <v>2.4</v>
      </c>
      <c r="O126" s="2">
        <v>7.9</v>
      </c>
      <c r="P126" s="2">
        <v>0.57799999999999996</v>
      </c>
      <c r="Q126" s="2">
        <v>17.2</v>
      </c>
      <c r="R126" s="2">
        <v>4.5</v>
      </c>
      <c r="S126" s="2">
        <v>2.4</v>
      </c>
      <c r="T126" s="2">
        <v>1.4</v>
      </c>
      <c r="U126" s="5">
        <v>15</v>
      </c>
      <c r="V126" s="51">
        <f t="shared" si="7"/>
        <v>1.5739573170731702</v>
      </c>
      <c r="W126" s="51">
        <f t="shared" si="8"/>
        <v>5.3599999999999994</v>
      </c>
      <c r="X126" s="51">
        <f t="shared" si="9"/>
        <v>8.4364112195121912</v>
      </c>
      <c r="Y126" s="49">
        <f t="shared" si="10"/>
        <v>45.206879999999998</v>
      </c>
      <c r="Z126" s="9">
        <f t="shared" si="11"/>
        <v>26.821645609756096</v>
      </c>
      <c r="AA126" s="9"/>
    </row>
    <row r="127" spans="1:27" x14ac:dyDescent="0.2">
      <c r="A127" s="2" t="s">
        <v>221</v>
      </c>
      <c r="B127" s="2" t="s">
        <v>42</v>
      </c>
      <c r="C127" s="2">
        <v>29</v>
      </c>
      <c r="D127" s="2">
        <v>61</v>
      </c>
      <c r="E127" s="2">
        <v>27.2</v>
      </c>
      <c r="F127" s="2">
        <v>0.48</v>
      </c>
      <c r="G127" s="2">
        <v>0</v>
      </c>
      <c r="H127" s="2">
        <v>0.72899999999999998</v>
      </c>
      <c r="I127" s="2">
        <v>6.7</v>
      </c>
      <c r="J127" s="2">
        <v>2.9</v>
      </c>
      <c r="K127" s="2">
        <v>0.9</v>
      </c>
      <c r="L127" s="2">
        <v>0.6</v>
      </c>
      <c r="M127" s="2">
        <v>2.2999999999999998</v>
      </c>
      <c r="N127" s="2">
        <v>2.8</v>
      </c>
      <c r="O127" s="2">
        <v>12.6</v>
      </c>
      <c r="P127" s="2">
        <v>0.53800000000000003</v>
      </c>
      <c r="Q127" s="2">
        <v>23.4</v>
      </c>
      <c r="R127" s="2">
        <v>4</v>
      </c>
      <c r="S127" s="2">
        <v>1.3</v>
      </c>
      <c r="T127" s="2">
        <v>1.4</v>
      </c>
      <c r="U127" s="5">
        <v>2</v>
      </c>
      <c r="V127" s="51">
        <f t="shared" si="7"/>
        <v>2.8606024390243903</v>
      </c>
      <c r="W127" s="51">
        <f t="shared" si="8"/>
        <v>2.56</v>
      </c>
      <c r="X127" s="51">
        <f t="shared" si="9"/>
        <v>7.3231422439024394</v>
      </c>
      <c r="Y127" s="49">
        <f t="shared" si="10"/>
        <v>45.307871999999989</v>
      </c>
      <c r="Z127" s="9">
        <f t="shared" si="11"/>
        <v>26.315507121951214</v>
      </c>
      <c r="AA127" s="9"/>
    </row>
    <row r="128" spans="1:27" x14ac:dyDescent="0.2">
      <c r="A128" s="2" t="s">
        <v>714</v>
      </c>
      <c r="B128" s="2" t="s">
        <v>38</v>
      </c>
      <c r="C128" s="2">
        <v>28</v>
      </c>
      <c r="D128" s="2">
        <v>82</v>
      </c>
      <c r="E128" s="2">
        <v>27.9</v>
      </c>
      <c r="F128" s="2">
        <v>0.502</v>
      </c>
      <c r="G128" s="2">
        <v>0</v>
      </c>
      <c r="H128" s="2">
        <v>0.69399999999999995</v>
      </c>
      <c r="I128" s="2">
        <v>6.7</v>
      </c>
      <c r="J128" s="2">
        <v>1</v>
      </c>
      <c r="K128" s="2">
        <v>0.6</v>
      </c>
      <c r="L128" s="2">
        <v>0.7</v>
      </c>
      <c r="M128" s="2">
        <v>1.2</v>
      </c>
      <c r="N128" s="2">
        <v>2.8</v>
      </c>
      <c r="O128" s="2">
        <v>10.9</v>
      </c>
      <c r="P128" s="2">
        <v>0.53300000000000003</v>
      </c>
      <c r="Q128" s="2">
        <v>18.2</v>
      </c>
      <c r="R128" s="2">
        <v>3.6</v>
      </c>
      <c r="S128" s="2">
        <v>-2</v>
      </c>
      <c r="T128" s="2">
        <v>0</v>
      </c>
      <c r="U128" s="5">
        <v>-3</v>
      </c>
      <c r="V128" s="51">
        <f t="shared" si="7"/>
        <v>2.9620499999999996</v>
      </c>
      <c r="W128" s="51">
        <f t="shared" si="8"/>
        <v>0.84000000000000008</v>
      </c>
      <c r="X128" s="51">
        <f t="shared" si="9"/>
        <v>2.4881219999999997</v>
      </c>
      <c r="Y128" s="49">
        <f t="shared" si="10"/>
        <v>50.019015999999993</v>
      </c>
      <c r="Z128" s="9">
        <f t="shared" si="11"/>
        <v>26.253568999999995</v>
      </c>
      <c r="AA128" s="9"/>
    </row>
    <row r="129" spans="1:27" x14ac:dyDescent="0.2">
      <c r="A129" s="2" t="s">
        <v>158</v>
      </c>
      <c r="B129" s="2" t="s">
        <v>19</v>
      </c>
      <c r="C129" s="2">
        <v>25</v>
      </c>
      <c r="D129" s="2">
        <v>79</v>
      </c>
      <c r="E129" s="2">
        <v>27.5</v>
      </c>
      <c r="F129" s="2">
        <v>0.46800000000000003</v>
      </c>
      <c r="G129" s="2">
        <v>0.39100000000000001</v>
      </c>
      <c r="H129" s="2">
        <v>0.79600000000000004</v>
      </c>
      <c r="I129" s="2">
        <v>3.1</v>
      </c>
      <c r="J129" s="2">
        <v>2.6</v>
      </c>
      <c r="K129" s="2">
        <v>0.9</v>
      </c>
      <c r="L129" s="2">
        <v>0.1</v>
      </c>
      <c r="M129" s="2">
        <v>1.3</v>
      </c>
      <c r="N129" s="2">
        <v>1.6</v>
      </c>
      <c r="O129" s="2">
        <v>10.9</v>
      </c>
      <c r="P129" s="2">
        <v>0.58199999999999996</v>
      </c>
      <c r="Q129" s="2">
        <v>17.2</v>
      </c>
      <c r="R129" s="2">
        <v>4.8</v>
      </c>
      <c r="S129" s="2">
        <v>1.1000000000000001</v>
      </c>
      <c r="T129" s="2">
        <v>1.7</v>
      </c>
      <c r="U129" s="5">
        <v>3</v>
      </c>
      <c r="V129" s="51">
        <f t="shared" si="7"/>
        <v>2.3734120934959346</v>
      </c>
      <c r="W129" s="51">
        <f t="shared" si="8"/>
        <v>3.2</v>
      </c>
      <c r="X129" s="51">
        <f t="shared" si="9"/>
        <v>7.5949186991869908</v>
      </c>
      <c r="Y129" s="49">
        <f t="shared" si="10"/>
        <v>44.441607999999995</v>
      </c>
      <c r="Z129" s="9">
        <f t="shared" si="11"/>
        <v>26.018263349593493</v>
      </c>
      <c r="AA129" s="9"/>
    </row>
    <row r="130" spans="1:27" x14ac:dyDescent="0.2">
      <c r="A130" s="2" t="s">
        <v>566</v>
      </c>
      <c r="B130" s="2" t="s">
        <v>41</v>
      </c>
      <c r="C130" s="2">
        <v>41</v>
      </c>
      <c r="D130" s="2">
        <v>81</v>
      </c>
      <c r="E130" s="2">
        <v>27.6</v>
      </c>
      <c r="F130" s="2">
        <v>0.48599999999999999</v>
      </c>
      <c r="G130" s="2">
        <v>0</v>
      </c>
      <c r="H130" s="2">
        <v>0.86</v>
      </c>
      <c r="I130" s="2">
        <v>5.2</v>
      </c>
      <c r="J130" s="2">
        <v>1</v>
      </c>
      <c r="K130" s="2">
        <v>0.5</v>
      </c>
      <c r="L130" s="2">
        <v>0.8</v>
      </c>
      <c r="M130" s="2">
        <v>1</v>
      </c>
      <c r="N130" s="2">
        <v>2.2999999999999998</v>
      </c>
      <c r="O130" s="2">
        <v>8.6999999999999993</v>
      </c>
      <c r="P130" s="2">
        <v>0.53500000000000003</v>
      </c>
      <c r="Q130" s="2">
        <v>15.5</v>
      </c>
      <c r="R130" s="2">
        <v>4.7</v>
      </c>
      <c r="S130" s="2">
        <v>-1.2</v>
      </c>
      <c r="T130" s="2">
        <v>0.4</v>
      </c>
      <c r="U130" s="5">
        <v>3</v>
      </c>
      <c r="V130" s="51">
        <f t="shared" si="7"/>
        <v>3.6095625</v>
      </c>
      <c r="W130" s="51">
        <f t="shared" si="8"/>
        <v>2.64</v>
      </c>
      <c r="X130" s="51">
        <f t="shared" si="9"/>
        <v>9.5292450000000013</v>
      </c>
      <c r="Y130" s="49">
        <f t="shared" si="10"/>
        <v>42.102179999999997</v>
      </c>
      <c r="Z130" s="9">
        <f t="shared" si="11"/>
        <v>25.8157125</v>
      </c>
      <c r="AA130" s="9"/>
    </row>
    <row r="131" spans="1:27" x14ac:dyDescent="0.2">
      <c r="A131" s="2" t="s">
        <v>380</v>
      </c>
      <c r="B131" s="2" t="s">
        <v>41</v>
      </c>
      <c r="C131" s="2">
        <v>41</v>
      </c>
      <c r="D131" s="2">
        <v>38</v>
      </c>
      <c r="E131" s="2">
        <v>37.4</v>
      </c>
      <c r="F131" s="2">
        <v>0.48399999999999999</v>
      </c>
      <c r="G131" s="2">
        <v>0.24</v>
      </c>
      <c r="H131" s="2">
        <v>0.64500000000000002</v>
      </c>
      <c r="I131" s="2">
        <v>5.6</v>
      </c>
      <c r="J131" s="2">
        <v>11.1</v>
      </c>
      <c r="K131" s="2">
        <v>1.8</v>
      </c>
      <c r="L131" s="2">
        <v>0.2</v>
      </c>
      <c r="M131" s="2">
        <v>3.9</v>
      </c>
      <c r="N131" s="2">
        <v>2.5</v>
      </c>
      <c r="O131" s="2">
        <v>13.7</v>
      </c>
      <c r="P131" s="2">
        <v>0.51600000000000001</v>
      </c>
      <c r="Q131" s="2">
        <v>21.7</v>
      </c>
      <c r="R131" s="2">
        <v>3.2</v>
      </c>
      <c r="S131" s="2">
        <v>1.8</v>
      </c>
      <c r="T131" s="2">
        <v>1.3</v>
      </c>
      <c r="U131" s="5">
        <v>0</v>
      </c>
      <c r="V131" s="51">
        <f t="shared" si="7"/>
        <v>3.2125041666666663</v>
      </c>
      <c r="W131" s="51">
        <f t="shared" si="8"/>
        <v>1.8000000000000003</v>
      </c>
      <c r="X131" s="51">
        <f t="shared" si="9"/>
        <v>5.7825075000000004</v>
      </c>
      <c r="Y131" s="49">
        <f t="shared" si="10"/>
        <v>45.659584000000002</v>
      </c>
      <c r="Z131" s="9">
        <f t="shared" si="11"/>
        <v>25.721045750000002</v>
      </c>
      <c r="AA131" s="9"/>
    </row>
    <row r="132" spans="1:27" x14ac:dyDescent="0.2">
      <c r="A132" s="2" t="s">
        <v>469</v>
      </c>
      <c r="B132" s="2" t="s">
        <v>18</v>
      </c>
      <c r="C132" s="2">
        <v>60</v>
      </c>
      <c r="D132" s="2">
        <v>81</v>
      </c>
      <c r="E132" s="2">
        <v>19.5</v>
      </c>
      <c r="F132" s="2">
        <v>0.59499999999999997</v>
      </c>
      <c r="G132" s="2">
        <v>0</v>
      </c>
      <c r="H132" s="2">
        <v>0.76900000000000002</v>
      </c>
      <c r="I132" s="2">
        <v>4.0999999999999996</v>
      </c>
      <c r="J132" s="2">
        <v>1.5</v>
      </c>
      <c r="K132" s="2">
        <v>0.6</v>
      </c>
      <c r="L132" s="2">
        <v>0.4</v>
      </c>
      <c r="M132" s="2">
        <v>0.9</v>
      </c>
      <c r="N132" s="2">
        <v>2.4</v>
      </c>
      <c r="O132" s="2">
        <v>5.0999999999999996</v>
      </c>
      <c r="P132" s="2">
        <v>0.624</v>
      </c>
      <c r="Q132" s="2">
        <v>11.5</v>
      </c>
      <c r="R132" s="2">
        <v>5.2</v>
      </c>
      <c r="S132" s="2">
        <v>2.4</v>
      </c>
      <c r="T132" s="2">
        <v>1.8</v>
      </c>
      <c r="U132" s="5">
        <v>19</v>
      </c>
      <c r="V132" s="51">
        <f t="shared" si="7"/>
        <v>2.7689405487804879</v>
      </c>
      <c r="W132" s="51">
        <f t="shared" si="8"/>
        <v>6.6000000000000005</v>
      </c>
      <c r="X132" s="51">
        <f t="shared" si="9"/>
        <v>18.275007621951222</v>
      </c>
      <c r="Y132" s="49">
        <f t="shared" si="10"/>
        <v>32.569775999999997</v>
      </c>
      <c r="Z132" s="9">
        <f t="shared" si="11"/>
        <v>25.422391810975611</v>
      </c>
      <c r="AA132" s="9"/>
    </row>
    <row r="133" spans="1:27" x14ac:dyDescent="0.2">
      <c r="A133" s="2" t="s">
        <v>574</v>
      </c>
      <c r="B133" s="2" t="s">
        <v>32</v>
      </c>
      <c r="C133" s="2">
        <v>38</v>
      </c>
      <c r="D133" s="2">
        <v>75</v>
      </c>
      <c r="E133" s="2">
        <v>25.9</v>
      </c>
      <c r="F133" s="2">
        <v>0.442</v>
      </c>
      <c r="G133" s="2">
        <v>0.42799999999999999</v>
      </c>
      <c r="H133" s="2">
        <v>0.82</v>
      </c>
      <c r="I133" s="2">
        <v>3.9</v>
      </c>
      <c r="J133" s="2">
        <v>1.9</v>
      </c>
      <c r="K133" s="2">
        <v>0.5</v>
      </c>
      <c r="L133" s="2">
        <v>0.5</v>
      </c>
      <c r="M133" s="2">
        <v>1.2</v>
      </c>
      <c r="N133" s="2">
        <v>1.8</v>
      </c>
      <c r="O133" s="2">
        <v>10.5</v>
      </c>
      <c r="P133" s="2">
        <v>0.57699999999999996</v>
      </c>
      <c r="Q133" s="2">
        <v>17.3</v>
      </c>
      <c r="R133" s="2">
        <v>4.4000000000000004</v>
      </c>
      <c r="S133" s="2">
        <v>-0.1</v>
      </c>
      <c r="T133" s="2">
        <v>0.9</v>
      </c>
      <c r="U133" s="5">
        <v>4</v>
      </c>
      <c r="V133" s="51">
        <f t="shared" si="7"/>
        <v>3.244409298780488</v>
      </c>
      <c r="W133" s="51">
        <f t="shared" si="8"/>
        <v>2.92</v>
      </c>
      <c r="X133" s="51">
        <f t="shared" si="9"/>
        <v>9.473675152439025</v>
      </c>
      <c r="Y133" s="49">
        <f t="shared" si="10"/>
        <v>40.765499999999996</v>
      </c>
      <c r="Z133" s="9">
        <f t="shared" si="11"/>
        <v>25.119587576219509</v>
      </c>
      <c r="AA133" s="9"/>
    </row>
    <row r="134" spans="1:27" x14ac:dyDescent="0.2">
      <c r="A134" s="2" t="s">
        <v>790</v>
      </c>
      <c r="B134" s="2" t="s">
        <v>27</v>
      </c>
      <c r="C134" s="2">
        <v>49</v>
      </c>
      <c r="D134" s="2">
        <v>69</v>
      </c>
      <c r="E134" s="2">
        <v>30.1</v>
      </c>
      <c r="F134" s="2">
        <v>0.39700000000000002</v>
      </c>
      <c r="G134" s="2">
        <v>0.28199999999999997</v>
      </c>
      <c r="H134" s="2">
        <v>0.63700000000000001</v>
      </c>
      <c r="I134" s="2">
        <v>4.5999999999999996</v>
      </c>
      <c r="J134" s="2">
        <v>2.6</v>
      </c>
      <c r="K134" s="2">
        <v>1.4</v>
      </c>
      <c r="L134" s="2">
        <v>0.7</v>
      </c>
      <c r="M134" s="2">
        <v>1.6</v>
      </c>
      <c r="N134" s="2">
        <v>1.7</v>
      </c>
      <c r="O134" s="2">
        <v>7.7</v>
      </c>
      <c r="P134" s="2">
        <v>0.49</v>
      </c>
      <c r="Q134" s="2">
        <v>14.5</v>
      </c>
      <c r="R134" s="2">
        <v>3.1</v>
      </c>
      <c r="S134" s="2">
        <v>1.9</v>
      </c>
      <c r="T134" s="2">
        <v>2</v>
      </c>
      <c r="U134" s="5">
        <v>-3</v>
      </c>
      <c r="V134" s="51">
        <f t="shared" si="7"/>
        <v>3.7490788871951217</v>
      </c>
      <c r="W134" s="51">
        <f t="shared" si="8"/>
        <v>1.44</v>
      </c>
      <c r="X134" s="51">
        <f t="shared" si="9"/>
        <v>5.3986735975609754</v>
      </c>
      <c r="Y134" s="49">
        <f t="shared" si="10"/>
        <v>44.692679999999989</v>
      </c>
      <c r="Z134" s="9">
        <f t="shared" si="11"/>
        <v>25.045676798780484</v>
      </c>
      <c r="AA134" s="9"/>
    </row>
    <row r="135" spans="1:27" x14ac:dyDescent="0.2">
      <c r="A135" s="2" t="s">
        <v>659</v>
      </c>
      <c r="B135" s="2" t="s">
        <v>33</v>
      </c>
      <c r="C135" s="2">
        <v>41</v>
      </c>
      <c r="D135" s="2">
        <v>72</v>
      </c>
      <c r="E135" s="2">
        <v>21.2</v>
      </c>
      <c r="F135" s="2">
        <v>0.47299999999999998</v>
      </c>
      <c r="G135" s="2">
        <v>0</v>
      </c>
      <c r="H135" s="2">
        <v>0.71</v>
      </c>
      <c r="I135" s="2">
        <v>6</v>
      </c>
      <c r="J135" s="2">
        <v>1</v>
      </c>
      <c r="K135" s="2">
        <v>0.7</v>
      </c>
      <c r="L135" s="2">
        <v>1.3</v>
      </c>
      <c r="M135" s="2">
        <v>0.8</v>
      </c>
      <c r="N135" s="2">
        <v>2.7</v>
      </c>
      <c r="O135" s="2">
        <v>7.2</v>
      </c>
      <c r="P135" s="2">
        <v>0.499</v>
      </c>
      <c r="Q135" s="2">
        <v>17.2</v>
      </c>
      <c r="R135" s="2">
        <v>3.4</v>
      </c>
      <c r="S135" s="2">
        <v>0.4</v>
      </c>
      <c r="T135" s="2">
        <v>0.9</v>
      </c>
      <c r="U135" s="5">
        <v>3</v>
      </c>
      <c r="V135" s="51">
        <f t="shared" si="7"/>
        <v>2.7347999999999995</v>
      </c>
      <c r="W135" s="51">
        <f t="shared" si="8"/>
        <v>2.3200000000000003</v>
      </c>
      <c r="X135" s="51">
        <f t="shared" si="9"/>
        <v>6.3447359999999993</v>
      </c>
      <c r="Y135" s="49">
        <f t="shared" si="10"/>
        <v>42.603263999999996</v>
      </c>
      <c r="Z135" s="9">
        <f t="shared" si="11"/>
        <v>24.473999999999997</v>
      </c>
      <c r="AA135" s="9"/>
    </row>
    <row r="136" spans="1:27" x14ac:dyDescent="0.2">
      <c r="A136" s="2" t="s">
        <v>832</v>
      </c>
      <c r="B136" s="2" t="s">
        <v>39</v>
      </c>
      <c r="C136" s="2">
        <v>45</v>
      </c>
      <c r="D136" s="2">
        <v>50</v>
      </c>
      <c r="E136" s="2">
        <v>32.5</v>
      </c>
      <c r="F136" s="2">
        <v>0.497</v>
      </c>
      <c r="G136" s="2">
        <v>0.438</v>
      </c>
      <c r="H136" s="2">
        <v>0.92200000000000004</v>
      </c>
      <c r="I136" s="2">
        <v>2.8</v>
      </c>
      <c r="J136" s="2">
        <v>6.7</v>
      </c>
      <c r="K136" s="2">
        <v>0.6</v>
      </c>
      <c r="L136" s="2">
        <v>0.1</v>
      </c>
      <c r="M136" s="2">
        <v>2.5</v>
      </c>
      <c r="N136" s="2">
        <v>1.4</v>
      </c>
      <c r="O136" s="2">
        <v>12.7</v>
      </c>
      <c r="P136" s="2">
        <v>0.60499999999999998</v>
      </c>
      <c r="Q136" s="2">
        <v>17.8</v>
      </c>
      <c r="R136" s="2">
        <v>4.3</v>
      </c>
      <c r="S136" s="2">
        <v>-1.1000000000000001</v>
      </c>
      <c r="T136" s="2">
        <v>0.4</v>
      </c>
      <c r="U136" s="5">
        <v>6</v>
      </c>
      <c r="V136" s="51">
        <f t="shared" ref="V136:V199" si="12">C136*(E136/48*D136/82*Q136/100)</f>
        <v>3.3069740853658542</v>
      </c>
      <c r="W136" s="51">
        <f t="shared" ref="W136:W199" si="13">R136*0.4+T136*0.4+U136*0.2</f>
        <v>3.08</v>
      </c>
      <c r="X136" s="51">
        <f t="shared" ref="X136:X199" si="14">V136*W136</f>
        <v>10.185480182926831</v>
      </c>
      <c r="Y136" s="49">
        <f t="shared" ref="Y136:Y199" si="15">D136*(O136*P136+1.5*J136+1.2*I136+3*(K136+L136)-M136-N136)/25</f>
        <v>38.587000000000003</v>
      </c>
      <c r="Z136" s="9">
        <f t="shared" ref="Z136:Z199" si="16">0.5*(X136)+0.5*(Y136)</f>
        <v>24.386240091463417</v>
      </c>
      <c r="AA136" s="9"/>
    </row>
    <row r="137" spans="1:27" x14ac:dyDescent="0.2">
      <c r="A137" s="2" t="s">
        <v>572</v>
      </c>
      <c r="B137" s="2" t="s">
        <v>24</v>
      </c>
      <c r="C137" s="2">
        <v>58</v>
      </c>
      <c r="D137" s="2">
        <v>75</v>
      </c>
      <c r="E137" s="2">
        <v>22.8</v>
      </c>
      <c r="F137" s="2">
        <v>0.53900000000000003</v>
      </c>
      <c r="G137" s="2">
        <v>0.38500000000000001</v>
      </c>
      <c r="H137" s="2">
        <v>0.72299999999999998</v>
      </c>
      <c r="I137" s="2">
        <v>3.4</v>
      </c>
      <c r="J137" s="2">
        <v>2.4</v>
      </c>
      <c r="K137" s="2">
        <v>0.7</v>
      </c>
      <c r="L137" s="2">
        <v>0.4</v>
      </c>
      <c r="M137" s="2">
        <v>1.1000000000000001</v>
      </c>
      <c r="N137" s="2">
        <v>1.9</v>
      </c>
      <c r="O137" s="2">
        <v>5.8</v>
      </c>
      <c r="P137" s="2">
        <v>0.60299999999999998</v>
      </c>
      <c r="Q137" s="2">
        <v>12</v>
      </c>
      <c r="R137" s="2">
        <v>4.4000000000000004</v>
      </c>
      <c r="S137" s="2">
        <v>1.8</v>
      </c>
      <c r="T137" s="2">
        <v>1.6</v>
      </c>
      <c r="U137" s="5">
        <v>10</v>
      </c>
      <c r="V137" s="51">
        <f t="shared" si="12"/>
        <v>3.0237804878048777</v>
      </c>
      <c r="W137" s="51">
        <f t="shared" si="13"/>
        <v>4.4000000000000004</v>
      </c>
      <c r="X137" s="51">
        <f t="shared" si="14"/>
        <v>13.304634146341463</v>
      </c>
      <c r="Y137" s="49">
        <f t="shared" si="15"/>
        <v>34.432199999999995</v>
      </c>
      <c r="Z137" s="9">
        <f t="shared" si="16"/>
        <v>23.868417073170729</v>
      </c>
      <c r="AA137" s="9"/>
    </row>
    <row r="138" spans="1:27" x14ac:dyDescent="0.2">
      <c r="A138" s="2" t="s">
        <v>587</v>
      </c>
      <c r="B138" s="2" t="s">
        <v>557</v>
      </c>
      <c r="C138" s="2">
        <v>21</v>
      </c>
      <c r="D138" s="2">
        <v>68</v>
      </c>
      <c r="E138" s="2">
        <v>31.4</v>
      </c>
      <c r="F138" s="2">
        <v>0.44700000000000001</v>
      </c>
      <c r="G138" s="2">
        <v>0.33</v>
      </c>
      <c r="H138" s="2">
        <v>0.82399999999999995</v>
      </c>
      <c r="I138" s="2">
        <v>3.7</v>
      </c>
      <c r="J138" s="2">
        <v>2.6</v>
      </c>
      <c r="K138" s="2">
        <v>1</v>
      </c>
      <c r="L138" s="2">
        <v>0.5</v>
      </c>
      <c r="M138" s="2">
        <v>1.6</v>
      </c>
      <c r="N138" s="2">
        <v>2.2000000000000002</v>
      </c>
      <c r="O138" s="2">
        <v>15.5</v>
      </c>
      <c r="P138" s="2">
        <v>0.53100000000000003</v>
      </c>
      <c r="Q138" s="2">
        <v>23.5</v>
      </c>
      <c r="R138" s="2">
        <v>3.3</v>
      </c>
      <c r="S138" s="2">
        <v>-1.6</v>
      </c>
      <c r="T138" s="2">
        <v>0.2</v>
      </c>
      <c r="U138" s="5">
        <v>-6</v>
      </c>
      <c r="V138" s="51">
        <f t="shared" si="12"/>
        <v>2.6771371951219516</v>
      </c>
      <c r="W138" s="51">
        <f t="shared" si="13"/>
        <v>0.19999999999999996</v>
      </c>
      <c r="X138" s="51">
        <f t="shared" si="14"/>
        <v>0.53542743902439016</v>
      </c>
      <c r="Y138" s="49">
        <f t="shared" si="15"/>
        <v>46.975760000000008</v>
      </c>
      <c r="Z138" s="9">
        <f t="shared" si="16"/>
        <v>23.755593719512198</v>
      </c>
      <c r="AA138" s="9"/>
    </row>
    <row r="139" spans="1:27" x14ac:dyDescent="0.2">
      <c r="A139" s="2" t="s">
        <v>138</v>
      </c>
      <c r="B139" s="2" t="s">
        <v>40</v>
      </c>
      <c r="C139" s="2">
        <v>31</v>
      </c>
      <c r="D139" s="2">
        <v>80</v>
      </c>
      <c r="E139" s="2">
        <v>25.1</v>
      </c>
      <c r="F139" s="2">
        <v>0.46800000000000003</v>
      </c>
      <c r="G139" s="2">
        <v>0</v>
      </c>
      <c r="H139" s="2">
        <v>0.65</v>
      </c>
      <c r="I139" s="2">
        <v>5.0999999999999996</v>
      </c>
      <c r="J139" s="2">
        <v>0.8</v>
      </c>
      <c r="K139" s="2">
        <v>1.1000000000000001</v>
      </c>
      <c r="L139" s="2">
        <v>0.5</v>
      </c>
      <c r="M139" s="2">
        <v>0.7</v>
      </c>
      <c r="N139" s="2">
        <v>1.9</v>
      </c>
      <c r="O139" s="2">
        <v>8.6999999999999993</v>
      </c>
      <c r="P139" s="2">
        <v>0.48499999999999999</v>
      </c>
      <c r="Q139" s="2">
        <v>17.2</v>
      </c>
      <c r="R139" s="2">
        <v>3.5</v>
      </c>
      <c r="S139" s="2">
        <v>-0.9</v>
      </c>
      <c r="T139" s="2">
        <v>0.5</v>
      </c>
      <c r="U139" s="5">
        <v>-2</v>
      </c>
      <c r="V139" s="51">
        <f t="shared" si="12"/>
        <v>2.7201869918699186</v>
      </c>
      <c r="W139" s="51">
        <f t="shared" si="13"/>
        <v>1.2000000000000002</v>
      </c>
      <c r="X139" s="51">
        <f t="shared" si="14"/>
        <v>3.264224390243903</v>
      </c>
      <c r="Y139" s="49">
        <f t="shared" si="15"/>
        <v>43.9664</v>
      </c>
      <c r="Z139" s="9">
        <f t="shared" si="16"/>
        <v>23.615312195121952</v>
      </c>
      <c r="AA139" s="9"/>
    </row>
    <row r="140" spans="1:27" x14ac:dyDescent="0.2">
      <c r="A140" s="2" t="s">
        <v>547</v>
      </c>
      <c r="B140" s="2" t="s">
        <v>33</v>
      </c>
      <c r="C140" s="2">
        <v>41</v>
      </c>
      <c r="D140" s="2">
        <v>64</v>
      </c>
      <c r="E140" s="2">
        <v>18</v>
      </c>
      <c r="F140" s="2">
        <v>0.59699999999999998</v>
      </c>
      <c r="G140" s="2">
        <v>0</v>
      </c>
      <c r="H140" s="2">
        <v>0.61499999999999999</v>
      </c>
      <c r="I140" s="2">
        <v>4.0999999999999996</v>
      </c>
      <c r="J140" s="2">
        <v>0.6</v>
      </c>
      <c r="K140" s="2">
        <v>0.4</v>
      </c>
      <c r="L140" s="2">
        <v>1.2</v>
      </c>
      <c r="M140" s="2">
        <v>0.5</v>
      </c>
      <c r="N140" s="2">
        <v>1.2</v>
      </c>
      <c r="O140" s="2">
        <v>8.5</v>
      </c>
      <c r="P140" s="2">
        <v>0.60599999999999998</v>
      </c>
      <c r="Q140" s="2">
        <v>19</v>
      </c>
      <c r="R140" s="2">
        <v>4.0999999999999996</v>
      </c>
      <c r="S140" s="2">
        <v>1.6</v>
      </c>
      <c r="T140" s="2">
        <v>1</v>
      </c>
      <c r="U140" s="5">
        <v>14</v>
      </c>
      <c r="V140" s="51">
        <f t="shared" si="12"/>
        <v>2.2799999999999998</v>
      </c>
      <c r="W140" s="51">
        <f t="shared" si="13"/>
        <v>4.84</v>
      </c>
      <c r="X140" s="51">
        <f t="shared" si="14"/>
        <v>11.035199999999998</v>
      </c>
      <c r="Y140" s="49">
        <f t="shared" si="15"/>
        <v>36.02176</v>
      </c>
      <c r="Z140" s="9">
        <f t="shared" si="16"/>
        <v>23.528479999999998</v>
      </c>
      <c r="AA140" s="9"/>
    </row>
    <row r="141" spans="1:27" x14ac:dyDescent="0.2">
      <c r="A141" s="2" t="s">
        <v>821</v>
      </c>
      <c r="B141" s="2" t="s">
        <v>39</v>
      </c>
      <c r="C141" s="2">
        <v>45</v>
      </c>
      <c r="D141" s="2">
        <v>76</v>
      </c>
      <c r="E141" s="2">
        <v>21.5</v>
      </c>
      <c r="F141" s="2">
        <v>0.46400000000000002</v>
      </c>
      <c r="G141" s="2">
        <v>0.36099999999999999</v>
      </c>
      <c r="H141" s="2">
        <v>0.69099999999999995</v>
      </c>
      <c r="I141" s="2">
        <v>4.8</v>
      </c>
      <c r="J141" s="2">
        <v>0.7</v>
      </c>
      <c r="K141" s="2">
        <v>0.4</v>
      </c>
      <c r="L141" s="2">
        <v>0.3</v>
      </c>
      <c r="M141" s="2">
        <v>0.7</v>
      </c>
      <c r="N141" s="2">
        <v>1.6</v>
      </c>
      <c r="O141" s="2">
        <v>9.4</v>
      </c>
      <c r="P141" s="2">
        <v>0.56100000000000005</v>
      </c>
      <c r="Q141" s="2">
        <v>18.7</v>
      </c>
      <c r="R141" s="2">
        <v>4.3</v>
      </c>
      <c r="S141" s="2">
        <v>-1.1000000000000001</v>
      </c>
      <c r="T141" s="2">
        <v>0.4</v>
      </c>
      <c r="U141" s="5">
        <v>6</v>
      </c>
      <c r="V141" s="51">
        <f t="shared" si="12"/>
        <v>3.4934222560975616</v>
      </c>
      <c r="W141" s="51">
        <f t="shared" si="13"/>
        <v>3.08</v>
      </c>
      <c r="X141" s="51">
        <f t="shared" si="14"/>
        <v>10.75974054878049</v>
      </c>
      <c r="Y141" s="49">
        <f t="shared" si="15"/>
        <v>36.125536000000004</v>
      </c>
      <c r="Z141" s="9">
        <f t="shared" si="16"/>
        <v>23.442638274390248</v>
      </c>
      <c r="AA141" s="9"/>
    </row>
    <row r="142" spans="1:27" x14ac:dyDescent="0.2">
      <c r="A142" s="2" t="s">
        <v>73</v>
      </c>
      <c r="B142" s="2" t="s">
        <v>30</v>
      </c>
      <c r="C142" s="2">
        <v>56</v>
      </c>
      <c r="D142" s="2">
        <v>80</v>
      </c>
      <c r="E142" s="2">
        <v>22.1</v>
      </c>
      <c r="F142" s="2">
        <v>0.41899999999999998</v>
      </c>
      <c r="G142" s="2">
        <v>0.35299999999999998</v>
      </c>
      <c r="H142" s="2">
        <v>0.83599999999999997</v>
      </c>
      <c r="I142" s="2">
        <v>2.2000000000000002</v>
      </c>
      <c r="J142" s="2">
        <v>3.3</v>
      </c>
      <c r="K142" s="2">
        <v>0.7</v>
      </c>
      <c r="L142" s="2">
        <v>0.2</v>
      </c>
      <c r="M142" s="2">
        <v>1.5</v>
      </c>
      <c r="N142" s="2">
        <v>2.1</v>
      </c>
      <c r="O142" s="2">
        <v>8.6999999999999993</v>
      </c>
      <c r="P142" s="2">
        <v>0.51400000000000001</v>
      </c>
      <c r="Q142" s="2">
        <v>20.8</v>
      </c>
      <c r="R142" s="2">
        <v>4</v>
      </c>
      <c r="S142" s="2">
        <v>-0.2</v>
      </c>
      <c r="T142" s="2">
        <v>0.8</v>
      </c>
      <c r="U142" s="5">
        <v>1</v>
      </c>
      <c r="V142" s="51">
        <f t="shared" si="12"/>
        <v>5.2321300813008129</v>
      </c>
      <c r="W142" s="51">
        <f t="shared" si="13"/>
        <v>2.12</v>
      </c>
      <c r="X142" s="51">
        <f t="shared" si="14"/>
        <v>11.092115772357724</v>
      </c>
      <c r="Y142" s="49">
        <f t="shared" si="15"/>
        <v>35.717759999999998</v>
      </c>
      <c r="Z142" s="9">
        <f t="shared" si="16"/>
        <v>23.40493788617886</v>
      </c>
      <c r="AA142" s="9"/>
    </row>
    <row r="143" spans="1:27" x14ac:dyDescent="0.2">
      <c r="A143" s="2" t="s">
        <v>799</v>
      </c>
      <c r="B143" s="2" t="s">
        <v>21</v>
      </c>
      <c r="C143" s="2">
        <v>66</v>
      </c>
      <c r="D143" s="2">
        <v>72</v>
      </c>
      <c r="E143" s="2">
        <v>24.8</v>
      </c>
      <c r="F143" s="2">
        <v>0.42</v>
      </c>
      <c r="G143" s="2">
        <v>0.43</v>
      </c>
      <c r="H143" s="2">
        <v>0.84199999999999997</v>
      </c>
      <c r="I143" s="2">
        <v>2.2999999999999998</v>
      </c>
      <c r="J143" s="2">
        <v>1</v>
      </c>
      <c r="K143" s="2">
        <v>0.6</v>
      </c>
      <c r="L143" s="2">
        <v>0.8</v>
      </c>
      <c r="M143" s="2">
        <v>0.5</v>
      </c>
      <c r="N143" s="2">
        <v>2.1</v>
      </c>
      <c r="O143" s="2">
        <v>6.6</v>
      </c>
      <c r="P143" s="2">
        <v>0.623</v>
      </c>
      <c r="Q143" s="2">
        <v>11</v>
      </c>
      <c r="R143" s="2">
        <v>4.4000000000000004</v>
      </c>
      <c r="S143" s="2">
        <v>2</v>
      </c>
      <c r="T143" s="2">
        <v>1.8</v>
      </c>
      <c r="U143" s="5">
        <v>15</v>
      </c>
      <c r="V143" s="51">
        <f t="shared" si="12"/>
        <v>3.2935609756097564</v>
      </c>
      <c r="W143" s="51">
        <f t="shared" si="13"/>
        <v>5.48</v>
      </c>
      <c r="X143" s="51">
        <f t="shared" si="14"/>
        <v>18.048714146341467</v>
      </c>
      <c r="Y143" s="49">
        <f t="shared" si="15"/>
        <v>28.718783999999999</v>
      </c>
      <c r="Z143" s="9">
        <f t="shared" si="16"/>
        <v>23.383749073170733</v>
      </c>
      <c r="AA143" s="9"/>
    </row>
    <row r="144" spans="1:27" x14ac:dyDescent="0.2">
      <c r="A144" s="2" t="s">
        <v>507</v>
      </c>
      <c r="B144" s="2" t="s">
        <v>36</v>
      </c>
      <c r="C144" s="2">
        <v>20</v>
      </c>
      <c r="D144" s="2">
        <v>56</v>
      </c>
      <c r="E144" s="2">
        <v>35.299999999999997</v>
      </c>
      <c r="F144" s="2">
        <v>0.39200000000000002</v>
      </c>
      <c r="G144" s="2">
        <v>0.34100000000000003</v>
      </c>
      <c r="H144" s="2">
        <v>0.873</v>
      </c>
      <c r="I144" s="2">
        <v>3.7</v>
      </c>
      <c r="J144" s="2">
        <v>7.4</v>
      </c>
      <c r="K144" s="2">
        <v>1.3</v>
      </c>
      <c r="L144" s="2">
        <v>0.1</v>
      </c>
      <c r="M144" s="2">
        <v>2.8</v>
      </c>
      <c r="N144" s="2">
        <v>2.9</v>
      </c>
      <c r="O144" s="2">
        <v>14.7</v>
      </c>
      <c r="P144" s="2">
        <v>0.498</v>
      </c>
      <c r="Q144" s="2">
        <v>22.5</v>
      </c>
      <c r="R144" s="2">
        <v>2.1</v>
      </c>
      <c r="S144" s="2">
        <v>-0.1</v>
      </c>
      <c r="T144" s="2">
        <v>0.9</v>
      </c>
      <c r="U144" s="5">
        <v>-9</v>
      </c>
      <c r="V144" s="51">
        <f t="shared" si="12"/>
        <v>2.2600609756097558</v>
      </c>
      <c r="W144" s="51">
        <f t="shared" si="13"/>
        <v>-0.59999999999999987</v>
      </c>
      <c r="X144" s="51">
        <f t="shared" si="14"/>
        <v>-1.3560365853658531</v>
      </c>
      <c r="Y144" s="49">
        <f t="shared" si="15"/>
        <v>47.847744000000006</v>
      </c>
      <c r="Z144" s="9">
        <f t="shared" si="16"/>
        <v>23.245853707317075</v>
      </c>
      <c r="AA144" s="9"/>
    </row>
    <row r="145" spans="1:27" x14ac:dyDescent="0.2">
      <c r="A145" s="2" t="s">
        <v>266</v>
      </c>
      <c r="B145" s="2" t="s">
        <v>557</v>
      </c>
      <c r="C145" s="2">
        <v>21</v>
      </c>
      <c r="D145" s="2">
        <v>78</v>
      </c>
      <c r="E145" s="2">
        <v>26</v>
      </c>
      <c r="F145" s="2">
        <v>0.45800000000000002</v>
      </c>
      <c r="G145" s="2">
        <v>0.222</v>
      </c>
      <c r="H145" s="2">
        <v>0.749</v>
      </c>
      <c r="I145" s="2">
        <v>5.8</v>
      </c>
      <c r="J145" s="2">
        <v>1.5</v>
      </c>
      <c r="K145" s="2">
        <v>0.7</v>
      </c>
      <c r="L145" s="2">
        <v>0.9</v>
      </c>
      <c r="M145" s="2">
        <v>1.3</v>
      </c>
      <c r="N145" s="2">
        <v>2.1</v>
      </c>
      <c r="O145" s="2">
        <v>9</v>
      </c>
      <c r="P145" s="2">
        <v>0.50600000000000001</v>
      </c>
      <c r="Q145" s="2">
        <v>17.899999999999999</v>
      </c>
      <c r="R145" s="2">
        <v>2.1</v>
      </c>
      <c r="S145" s="2">
        <v>-2.2000000000000002</v>
      </c>
      <c r="T145" s="2">
        <v>-0.1</v>
      </c>
      <c r="U145" s="5">
        <v>-8</v>
      </c>
      <c r="V145" s="51">
        <f t="shared" si="12"/>
        <v>1.9368018292682927</v>
      </c>
      <c r="W145" s="51">
        <f t="shared" si="13"/>
        <v>-0.8</v>
      </c>
      <c r="X145" s="51">
        <f t="shared" si="14"/>
        <v>-1.5494414634146343</v>
      </c>
      <c r="Y145" s="49">
        <f t="shared" si="15"/>
        <v>47.311679999999996</v>
      </c>
      <c r="Z145" s="9">
        <f t="shared" si="16"/>
        <v>22.881119268292682</v>
      </c>
      <c r="AA145" s="9"/>
    </row>
    <row r="146" spans="1:27" x14ac:dyDescent="0.2">
      <c r="A146" s="2" t="s">
        <v>86</v>
      </c>
      <c r="B146" s="2" t="s">
        <v>557</v>
      </c>
      <c r="C146" s="2">
        <v>21</v>
      </c>
      <c r="D146" s="2">
        <v>80</v>
      </c>
      <c r="E146" s="2">
        <v>27.3</v>
      </c>
      <c r="F146" s="2">
        <v>0.45100000000000001</v>
      </c>
      <c r="G146" s="3"/>
      <c r="H146" s="2">
        <v>0.52100000000000002</v>
      </c>
      <c r="I146" s="2">
        <v>7.3</v>
      </c>
      <c r="J146" s="2">
        <v>0.4</v>
      </c>
      <c r="K146" s="2">
        <v>0.4</v>
      </c>
      <c r="L146" s="2">
        <v>1.8</v>
      </c>
      <c r="M146" s="2">
        <v>1</v>
      </c>
      <c r="N146" s="2">
        <v>2.4</v>
      </c>
      <c r="O146" s="2">
        <v>4.8</v>
      </c>
      <c r="P146" s="2">
        <v>0.47199999999999998</v>
      </c>
      <c r="Q146" s="2">
        <v>10.199999999999999</v>
      </c>
      <c r="R146" s="2">
        <v>1.4</v>
      </c>
      <c r="S146" s="2">
        <v>-3.2</v>
      </c>
      <c r="T146" s="2">
        <v>-0.7</v>
      </c>
      <c r="U146" s="5">
        <v>-11</v>
      </c>
      <c r="V146" s="51">
        <f t="shared" si="12"/>
        <v>1.188548780487805</v>
      </c>
      <c r="W146" s="51">
        <f t="shared" si="13"/>
        <v>-1.9200000000000002</v>
      </c>
      <c r="X146" s="51">
        <f t="shared" si="14"/>
        <v>-2.2820136585365858</v>
      </c>
      <c r="Y146" s="49">
        <f t="shared" si="15"/>
        <v>47.441920000000003</v>
      </c>
      <c r="Z146" s="9">
        <f t="shared" si="16"/>
        <v>22.579953170731709</v>
      </c>
      <c r="AA146" s="9"/>
    </row>
    <row r="147" spans="1:27" x14ac:dyDescent="0.2">
      <c r="A147" s="2" t="s">
        <v>529</v>
      </c>
      <c r="B147" s="2" t="s">
        <v>41</v>
      </c>
      <c r="C147" s="2">
        <v>41</v>
      </c>
      <c r="D147" s="2">
        <v>79</v>
      </c>
      <c r="E147" s="2">
        <v>26.9</v>
      </c>
      <c r="F147" s="2">
        <v>0.434</v>
      </c>
      <c r="G147" s="2">
        <v>0.372</v>
      </c>
      <c r="H147" s="2">
        <v>0.87</v>
      </c>
      <c r="I147" s="2">
        <v>2</v>
      </c>
      <c r="J147" s="2">
        <v>2.5</v>
      </c>
      <c r="K147" s="2">
        <v>0.8</v>
      </c>
      <c r="L147" s="2">
        <v>0.1</v>
      </c>
      <c r="M147" s="2">
        <v>1.3</v>
      </c>
      <c r="N147" s="2">
        <v>1.4</v>
      </c>
      <c r="O147" s="2">
        <v>10.1</v>
      </c>
      <c r="P147" s="2">
        <v>0.56599999999999995</v>
      </c>
      <c r="Q147" s="2">
        <v>18</v>
      </c>
      <c r="R147" s="2">
        <v>4</v>
      </c>
      <c r="S147" s="2">
        <v>-0.6</v>
      </c>
      <c r="T147" s="2">
        <v>0.7</v>
      </c>
      <c r="U147" s="5">
        <v>0</v>
      </c>
      <c r="V147" s="51">
        <f t="shared" si="12"/>
        <v>3.9845625</v>
      </c>
      <c r="W147" s="51">
        <f t="shared" si="13"/>
        <v>1.8800000000000001</v>
      </c>
      <c r="X147" s="51">
        <f t="shared" si="14"/>
        <v>7.4909775000000005</v>
      </c>
      <c r="Y147" s="49">
        <f t="shared" si="15"/>
        <v>37.498456000000004</v>
      </c>
      <c r="Z147" s="9">
        <f t="shared" si="16"/>
        <v>22.494716750000002</v>
      </c>
      <c r="AA147" s="9"/>
    </row>
    <row r="148" spans="1:27" x14ac:dyDescent="0.2">
      <c r="A148" s="2" t="s">
        <v>541</v>
      </c>
      <c r="B148" s="2" t="s">
        <v>40</v>
      </c>
      <c r="C148" s="2">
        <v>31</v>
      </c>
      <c r="D148" s="2">
        <v>78</v>
      </c>
      <c r="E148" s="2">
        <v>24.6</v>
      </c>
      <c r="F148" s="2">
        <v>0.43</v>
      </c>
      <c r="G148" s="2">
        <v>0.33200000000000002</v>
      </c>
      <c r="H148" s="2">
        <v>0.70599999999999996</v>
      </c>
      <c r="I148" s="2">
        <v>5.5</v>
      </c>
      <c r="J148" s="2">
        <v>0.6</v>
      </c>
      <c r="K148" s="2">
        <v>0.6</v>
      </c>
      <c r="L148" s="2">
        <v>0.5</v>
      </c>
      <c r="M148" s="2">
        <v>1.3</v>
      </c>
      <c r="N148" s="2">
        <v>1.6</v>
      </c>
      <c r="O148" s="2">
        <v>12</v>
      </c>
      <c r="P148" s="2">
        <v>0.51500000000000001</v>
      </c>
      <c r="Q148" s="2">
        <v>23.5</v>
      </c>
      <c r="R148" s="2">
        <v>3</v>
      </c>
      <c r="S148" s="2">
        <v>-3.7</v>
      </c>
      <c r="T148" s="2">
        <v>-0.8</v>
      </c>
      <c r="U148" s="5">
        <v>-4</v>
      </c>
      <c r="V148" s="51">
        <f t="shared" si="12"/>
        <v>3.5514375000000009</v>
      </c>
      <c r="W148" s="51">
        <f t="shared" si="13"/>
        <v>8.0000000000000071E-2</v>
      </c>
      <c r="X148" s="51">
        <f t="shared" si="14"/>
        <v>0.28411500000000034</v>
      </c>
      <c r="Y148" s="49">
        <f t="shared" si="15"/>
        <v>43.929600000000001</v>
      </c>
      <c r="Z148" s="9">
        <f t="shared" si="16"/>
        <v>22.1068575</v>
      </c>
      <c r="AA148" s="9"/>
    </row>
    <row r="149" spans="1:27" x14ac:dyDescent="0.2">
      <c r="A149" s="2" t="s">
        <v>889</v>
      </c>
      <c r="B149" s="2" t="s">
        <v>34</v>
      </c>
      <c r="C149" s="2">
        <v>45</v>
      </c>
      <c r="D149" s="2">
        <v>67</v>
      </c>
      <c r="E149" s="2">
        <v>25.2</v>
      </c>
      <c r="F149" s="2">
        <v>0.40500000000000003</v>
      </c>
      <c r="G149" s="2">
        <v>0.375</v>
      </c>
      <c r="H149" s="2">
        <v>0.85699999999999998</v>
      </c>
      <c r="I149" s="2">
        <v>3.3</v>
      </c>
      <c r="J149" s="2">
        <v>2</v>
      </c>
      <c r="K149" s="2">
        <v>1</v>
      </c>
      <c r="L149" s="2">
        <v>0.1</v>
      </c>
      <c r="M149" s="2">
        <v>1.1000000000000001</v>
      </c>
      <c r="N149" s="2">
        <v>1.7</v>
      </c>
      <c r="O149" s="2">
        <v>10.6</v>
      </c>
      <c r="P149" s="2">
        <v>0.54900000000000004</v>
      </c>
      <c r="Q149" s="2">
        <v>18.600000000000001</v>
      </c>
      <c r="R149" s="2">
        <v>3.5</v>
      </c>
      <c r="S149" s="2">
        <v>1.2</v>
      </c>
      <c r="T149" s="2">
        <v>1.3</v>
      </c>
      <c r="U149" s="5">
        <v>2</v>
      </c>
      <c r="V149" s="51">
        <f t="shared" si="12"/>
        <v>3.5904237804878054</v>
      </c>
      <c r="W149" s="51">
        <f t="shared" si="13"/>
        <v>2.3200000000000003</v>
      </c>
      <c r="X149" s="51">
        <f t="shared" si="14"/>
        <v>8.3297831707317087</v>
      </c>
      <c r="Y149" s="49">
        <f t="shared" si="15"/>
        <v>35.588792000000005</v>
      </c>
      <c r="Z149" s="9">
        <f t="shared" si="16"/>
        <v>21.959287585365857</v>
      </c>
      <c r="AA149" s="9"/>
    </row>
    <row r="150" spans="1:27" x14ac:dyDescent="0.2">
      <c r="A150" s="2" t="s">
        <v>928</v>
      </c>
      <c r="B150" s="2" t="s">
        <v>45</v>
      </c>
      <c r="C150" s="2">
        <v>56</v>
      </c>
      <c r="D150" s="2">
        <v>82</v>
      </c>
      <c r="E150" s="2">
        <v>19.7</v>
      </c>
      <c r="F150" s="2">
        <v>0.39900000000000002</v>
      </c>
      <c r="G150" s="2">
        <v>0.2</v>
      </c>
      <c r="H150" s="2">
        <v>0.47599999999999998</v>
      </c>
      <c r="I150" s="2">
        <v>5.9</v>
      </c>
      <c r="J150" s="2">
        <v>1.7</v>
      </c>
      <c r="K150" s="2">
        <v>0.8</v>
      </c>
      <c r="L150" s="2">
        <v>0.7</v>
      </c>
      <c r="M150" s="2">
        <v>1</v>
      </c>
      <c r="N150" s="2">
        <v>2.6</v>
      </c>
      <c r="O150" s="2">
        <v>4</v>
      </c>
      <c r="P150" s="2">
        <v>0.42899999999999999</v>
      </c>
      <c r="Q150" s="2">
        <v>13.3</v>
      </c>
      <c r="R150" s="2">
        <v>2.7</v>
      </c>
      <c r="S150" s="2">
        <v>1.2</v>
      </c>
      <c r="T150" s="2">
        <v>1.3</v>
      </c>
      <c r="U150" s="5">
        <v>-4</v>
      </c>
      <c r="V150" s="51">
        <f t="shared" si="12"/>
        <v>3.0567833333333336</v>
      </c>
      <c r="W150" s="51">
        <f t="shared" si="13"/>
        <v>0.8</v>
      </c>
      <c r="X150" s="51">
        <f t="shared" si="14"/>
        <v>2.4454266666666671</v>
      </c>
      <c r="Y150" s="49">
        <f t="shared" si="15"/>
        <v>40.166879999999999</v>
      </c>
      <c r="Z150" s="9">
        <f t="shared" si="16"/>
        <v>21.306153333333334</v>
      </c>
      <c r="AA150" s="9"/>
    </row>
    <row r="151" spans="1:27" x14ac:dyDescent="0.2">
      <c r="A151" s="2" t="s">
        <v>577</v>
      </c>
      <c r="B151" s="2" t="s">
        <v>26</v>
      </c>
      <c r="C151" s="2">
        <v>43</v>
      </c>
      <c r="D151" s="2">
        <v>82</v>
      </c>
      <c r="E151" s="2">
        <v>27.4</v>
      </c>
      <c r="F151" s="2">
        <v>0.39700000000000002</v>
      </c>
      <c r="G151" s="2">
        <v>0.41</v>
      </c>
      <c r="H151" s="2">
        <v>0.81899999999999995</v>
      </c>
      <c r="I151" s="2">
        <v>1.5</v>
      </c>
      <c r="J151" s="2">
        <v>2</v>
      </c>
      <c r="K151" s="2">
        <v>0.8</v>
      </c>
      <c r="L151" s="2">
        <v>0.3</v>
      </c>
      <c r="M151" s="2">
        <v>1.1000000000000001</v>
      </c>
      <c r="N151" s="2">
        <v>2.2999999999999998</v>
      </c>
      <c r="O151" s="2">
        <v>10.8</v>
      </c>
      <c r="P151" s="2">
        <v>0.55000000000000004</v>
      </c>
      <c r="Q151" s="2">
        <v>18.100000000000001</v>
      </c>
      <c r="R151" s="2">
        <v>3.7</v>
      </c>
      <c r="S151" s="2">
        <v>-0.3</v>
      </c>
      <c r="T151" s="2">
        <v>0.9</v>
      </c>
      <c r="U151" s="5">
        <v>-1</v>
      </c>
      <c r="V151" s="51">
        <f t="shared" si="12"/>
        <v>4.4427958333333333</v>
      </c>
      <c r="W151" s="51">
        <f t="shared" si="13"/>
        <v>1.6400000000000003</v>
      </c>
      <c r="X151" s="51">
        <f t="shared" si="14"/>
        <v>7.2861851666666677</v>
      </c>
      <c r="Y151" s="49">
        <f t="shared" si="15"/>
        <v>34.899200000000015</v>
      </c>
      <c r="Z151" s="9">
        <f t="shared" si="16"/>
        <v>21.092692583333342</v>
      </c>
      <c r="AA151" s="9"/>
    </row>
    <row r="152" spans="1:27" x14ac:dyDescent="0.2">
      <c r="A152" s="2" t="s">
        <v>428</v>
      </c>
      <c r="B152" s="2" t="s">
        <v>35</v>
      </c>
      <c r="C152" s="2">
        <v>34</v>
      </c>
      <c r="D152" s="2">
        <v>62</v>
      </c>
      <c r="E152" s="2">
        <v>23.9</v>
      </c>
      <c r="F152" s="2">
        <v>0.55700000000000005</v>
      </c>
      <c r="G152" s="3"/>
      <c r="H152" s="2">
        <v>0.78900000000000003</v>
      </c>
      <c r="I152" s="2">
        <v>6</v>
      </c>
      <c r="J152" s="2">
        <v>0.7</v>
      </c>
      <c r="K152" s="2">
        <v>0.3</v>
      </c>
      <c r="L152" s="2">
        <v>1.3</v>
      </c>
      <c r="M152" s="2">
        <v>1.5</v>
      </c>
      <c r="N152" s="2">
        <v>3</v>
      </c>
      <c r="O152" s="2">
        <v>8.9</v>
      </c>
      <c r="P152" s="2">
        <v>0.61899999999999999</v>
      </c>
      <c r="Q152" s="2">
        <v>16.899999999999999</v>
      </c>
      <c r="R152" s="2">
        <v>3.9</v>
      </c>
      <c r="S152" s="2">
        <v>-0.5</v>
      </c>
      <c r="T152" s="2">
        <v>0.6</v>
      </c>
      <c r="U152" s="5">
        <v>7</v>
      </c>
      <c r="V152" s="51">
        <f t="shared" si="12"/>
        <v>2.1632171747967477</v>
      </c>
      <c r="W152" s="51">
        <f t="shared" si="13"/>
        <v>3.2</v>
      </c>
      <c r="X152" s="51">
        <f t="shared" si="14"/>
        <v>6.9222949593495926</v>
      </c>
      <c r="Y152" s="49">
        <f t="shared" si="15"/>
        <v>34.866568000000001</v>
      </c>
      <c r="Z152" s="9">
        <f t="shared" si="16"/>
        <v>20.894431479674797</v>
      </c>
      <c r="AA152" s="9"/>
    </row>
    <row r="153" spans="1:27" x14ac:dyDescent="0.2">
      <c r="A153" s="2" t="s">
        <v>205</v>
      </c>
      <c r="B153" s="2" t="s">
        <v>36</v>
      </c>
      <c r="C153" s="2">
        <v>20</v>
      </c>
      <c r="D153" s="2">
        <v>76</v>
      </c>
      <c r="E153" s="2">
        <v>26</v>
      </c>
      <c r="F153" s="2">
        <v>0.46100000000000002</v>
      </c>
      <c r="G153" s="2">
        <v>0.27400000000000002</v>
      </c>
      <c r="H153" s="2">
        <v>0.56999999999999995</v>
      </c>
      <c r="I153" s="2">
        <v>4.4000000000000004</v>
      </c>
      <c r="J153" s="2">
        <v>0.7</v>
      </c>
      <c r="K153" s="2">
        <v>1.2</v>
      </c>
      <c r="L153" s="2">
        <v>0.8</v>
      </c>
      <c r="M153" s="2">
        <v>0.9</v>
      </c>
      <c r="N153" s="2">
        <v>1.9</v>
      </c>
      <c r="O153" s="2">
        <v>8.1999999999999993</v>
      </c>
      <c r="P153" s="2">
        <v>0.504</v>
      </c>
      <c r="Q153" s="2">
        <v>15.9</v>
      </c>
      <c r="R153" s="2">
        <v>2.4</v>
      </c>
      <c r="S153" s="2">
        <v>-1</v>
      </c>
      <c r="T153" s="2">
        <v>0.5</v>
      </c>
      <c r="U153" s="5">
        <v>-6</v>
      </c>
      <c r="V153" s="51">
        <f t="shared" si="12"/>
        <v>1.5964634146341461</v>
      </c>
      <c r="W153" s="51">
        <f t="shared" si="13"/>
        <v>-4.0000000000000258E-2</v>
      </c>
      <c r="X153" s="51">
        <f t="shared" si="14"/>
        <v>-6.3858536585366249E-2</v>
      </c>
      <c r="Y153" s="49">
        <f t="shared" si="15"/>
        <v>41.534912000000006</v>
      </c>
      <c r="Z153" s="9">
        <f t="shared" si="16"/>
        <v>20.735526731707321</v>
      </c>
      <c r="AA153" s="9"/>
    </row>
    <row r="154" spans="1:27" x14ac:dyDescent="0.2">
      <c r="A154" s="2" t="s">
        <v>187</v>
      </c>
      <c r="B154" s="2" t="s">
        <v>25</v>
      </c>
      <c r="C154" s="2">
        <v>45</v>
      </c>
      <c r="D154" s="2">
        <v>65</v>
      </c>
      <c r="E154" s="2">
        <v>22.4</v>
      </c>
      <c r="F154" s="2">
        <v>0.48499999999999999</v>
      </c>
      <c r="G154" s="2">
        <v>0</v>
      </c>
      <c r="H154" s="2">
        <v>0.67900000000000005</v>
      </c>
      <c r="I154" s="2">
        <v>5.3</v>
      </c>
      <c r="J154" s="2">
        <v>0.9</v>
      </c>
      <c r="K154" s="2">
        <v>0.4</v>
      </c>
      <c r="L154" s="2">
        <v>1.4</v>
      </c>
      <c r="M154" s="2">
        <v>1.2</v>
      </c>
      <c r="N154" s="2">
        <v>2.6</v>
      </c>
      <c r="O154" s="2">
        <v>8</v>
      </c>
      <c r="P154" s="2">
        <v>0.51800000000000002</v>
      </c>
      <c r="Q154" s="2">
        <v>18.100000000000001</v>
      </c>
      <c r="R154" s="2">
        <v>3.3</v>
      </c>
      <c r="S154" s="2">
        <v>-0.5</v>
      </c>
      <c r="T154" s="2">
        <v>0.5</v>
      </c>
      <c r="U154" s="5">
        <v>3</v>
      </c>
      <c r="V154" s="51">
        <f t="shared" si="12"/>
        <v>3.0129878048780485</v>
      </c>
      <c r="W154" s="51">
        <f t="shared" si="13"/>
        <v>2.12</v>
      </c>
      <c r="X154" s="51">
        <f t="shared" si="14"/>
        <v>6.387534146341463</v>
      </c>
      <c r="Y154" s="49">
        <f t="shared" si="15"/>
        <v>34.980399999999996</v>
      </c>
      <c r="Z154" s="9">
        <f t="shared" si="16"/>
        <v>20.683967073170731</v>
      </c>
      <c r="AA154" s="9"/>
    </row>
    <row r="155" spans="1:27" x14ac:dyDescent="0.2">
      <c r="A155" s="2" t="s">
        <v>638</v>
      </c>
      <c r="B155" s="2" t="s">
        <v>27</v>
      </c>
      <c r="C155" s="2">
        <v>49</v>
      </c>
      <c r="D155" s="2">
        <v>80</v>
      </c>
      <c r="E155" s="2">
        <v>19</v>
      </c>
      <c r="F155" s="2">
        <v>0.41799999999999998</v>
      </c>
      <c r="G155" s="2">
        <v>0.41099999999999998</v>
      </c>
      <c r="H155" s="2">
        <v>0.78</v>
      </c>
      <c r="I155" s="2">
        <v>1.8</v>
      </c>
      <c r="J155" s="2">
        <v>2</v>
      </c>
      <c r="K155" s="2">
        <v>0.8</v>
      </c>
      <c r="L155" s="2">
        <v>0.2</v>
      </c>
      <c r="M155" s="2">
        <v>0.9</v>
      </c>
      <c r="N155" s="2">
        <v>1.5</v>
      </c>
      <c r="O155" s="2">
        <v>6.8</v>
      </c>
      <c r="P155" s="2">
        <v>0.54400000000000004</v>
      </c>
      <c r="Q155" s="2">
        <v>17.2</v>
      </c>
      <c r="R155" s="2">
        <v>3.8</v>
      </c>
      <c r="S155" s="2">
        <v>1</v>
      </c>
      <c r="T155" s="2">
        <v>1.2</v>
      </c>
      <c r="U155" s="5">
        <v>6</v>
      </c>
      <c r="V155" s="51">
        <f t="shared" si="12"/>
        <v>3.2547154471544717</v>
      </c>
      <c r="W155" s="51">
        <f t="shared" si="13"/>
        <v>3.2</v>
      </c>
      <c r="X155" s="51">
        <f t="shared" si="14"/>
        <v>10.41508943089431</v>
      </c>
      <c r="Y155" s="49">
        <f t="shared" si="15"/>
        <v>30.269440000000003</v>
      </c>
      <c r="Z155" s="9">
        <f t="shared" si="16"/>
        <v>20.342264715447158</v>
      </c>
      <c r="AA155" s="9"/>
    </row>
    <row r="156" spans="1:27" x14ac:dyDescent="0.2">
      <c r="A156" s="2" t="s">
        <v>580</v>
      </c>
      <c r="B156" s="2" t="s">
        <v>22</v>
      </c>
      <c r="C156" s="2">
        <v>24</v>
      </c>
      <c r="D156" s="2">
        <v>82</v>
      </c>
      <c r="E156" s="2">
        <v>31</v>
      </c>
      <c r="F156" s="2">
        <v>0.41</v>
      </c>
      <c r="G156" s="2">
        <v>0.315</v>
      </c>
      <c r="H156" s="2">
        <v>0.79500000000000004</v>
      </c>
      <c r="I156" s="2">
        <v>3.9</v>
      </c>
      <c r="J156" s="2">
        <v>1.6</v>
      </c>
      <c r="K156" s="2">
        <v>1.3</v>
      </c>
      <c r="L156" s="2">
        <v>0.4</v>
      </c>
      <c r="M156" s="2">
        <v>1.6</v>
      </c>
      <c r="N156" s="2">
        <v>2.4</v>
      </c>
      <c r="O156" s="2">
        <v>10.3</v>
      </c>
      <c r="P156" s="2">
        <v>0.505</v>
      </c>
      <c r="Q156" s="2">
        <v>16.899999999999999</v>
      </c>
      <c r="R156" s="2">
        <v>1.9</v>
      </c>
      <c r="S156" s="2">
        <v>-1.5</v>
      </c>
      <c r="T156" s="2">
        <v>0.3</v>
      </c>
      <c r="U156" s="5">
        <v>-11</v>
      </c>
      <c r="V156" s="51">
        <f t="shared" si="12"/>
        <v>2.6194999999999999</v>
      </c>
      <c r="W156" s="51">
        <f t="shared" si="13"/>
        <v>-1.3200000000000003</v>
      </c>
      <c r="X156" s="51">
        <f t="shared" si="14"/>
        <v>-3.4577400000000007</v>
      </c>
      <c r="Y156" s="49">
        <f t="shared" si="15"/>
        <v>43.891320000000007</v>
      </c>
      <c r="Z156" s="9">
        <f t="shared" si="16"/>
        <v>20.216790000000003</v>
      </c>
      <c r="AA156" s="9"/>
    </row>
    <row r="157" spans="1:27" x14ac:dyDescent="0.2">
      <c r="A157" s="2" t="s">
        <v>681</v>
      </c>
      <c r="B157" s="2" t="s">
        <v>31</v>
      </c>
      <c r="C157" s="2">
        <v>49</v>
      </c>
      <c r="D157" s="2">
        <v>81</v>
      </c>
      <c r="E157" s="2">
        <v>16.899999999999999</v>
      </c>
      <c r="F157" s="2">
        <v>0.432</v>
      </c>
      <c r="G157" s="2">
        <v>0</v>
      </c>
      <c r="H157" s="2">
        <v>0.72</v>
      </c>
      <c r="I157" s="2">
        <v>4.5999999999999996</v>
      </c>
      <c r="J157" s="2">
        <v>0.4</v>
      </c>
      <c r="K157" s="2">
        <v>0.4</v>
      </c>
      <c r="L157" s="2">
        <v>0.2</v>
      </c>
      <c r="M157" s="2">
        <v>1</v>
      </c>
      <c r="N157" s="2">
        <v>1.9</v>
      </c>
      <c r="O157" s="2">
        <v>7</v>
      </c>
      <c r="P157" s="2">
        <v>0.52700000000000002</v>
      </c>
      <c r="Q157" s="2">
        <v>20.6</v>
      </c>
      <c r="R157" s="2">
        <v>4.4000000000000004</v>
      </c>
      <c r="S157" s="2">
        <v>-2.9</v>
      </c>
      <c r="T157" s="2">
        <v>-0.3</v>
      </c>
      <c r="U157" s="5">
        <v>9</v>
      </c>
      <c r="V157" s="51">
        <f t="shared" si="12"/>
        <v>3.5105885670731709</v>
      </c>
      <c r="W157" s="51">
        <f t="shared" si="13"/>
        <v>3.4400000000000004</v>
      </c>
      <c r="X157" s="51">
        <f t="shared" si="14"/>
        <v>12.07642467073171</v>
      </c>
      <c r="Y157" s="49">
        <f t="shared" si="15"/>
        <v>28.21716</v>
      </c>
      <c r="Z157" s="9">
        <f t="shared" si="16"/>
        <v>20.146792335365856</v>
      </c>
      <c r="AA157" s="9"/>
    </row>
    <row r="158" spans="1:27" x14ac:dyDescent="0.2">
      <c r="A158" s="2" t="s">
        <v>662</v>
      </c>
      <c r="B158" s="2" t="s">
        <v>45</v>
      </c>
      <c r="C158" s="2">
        <v>56</v>
      </c>
      <c r="D158" s="2">
        <v>78</v>
      </c>
      <c r="E158" s="2">
        <v>24.1</v>
      </c>
      <c r="F158" s="2">
        <v>0.42399999999999999</v>
      </c>
      <c r="G158" s="2">
        <v>0.38800000000000001</v>
      </c>
      <c r="H158" s="2">
        <v>0.83299999999999996</v>
      </c>
      <c r="I158" s="2">
        <v>2.9</v>
      </c>
      <c r="J158" s="2">
        <v>1</v>
      </c>
      <c r="K158" s="2">
        <v>0.7</v>
      </c>
      <c r="L158" s="2">
        <v>0.1</v>
      </c>
      <c r="M158" s="2">
        <v>0.9</v>
      </c>
      <c r="N158" s="2">
        <v>1.8</v>
      </c>
      <c r="O158" s="2">
        <v>10.4</v>
      </c>
      <c r="P158" s="2">
        <v>0.53500000000000003</v>
      </c>
      <c r="Q158" s="2">
        <v>20.2</v>
      </c>
      <c r="R158" s="2">
        <v>3.6</v>
      </c>
      <c r="S158" s="2">
        <v>-1.6</v>
      </c>
      <c r="T158" s="2">
        <v>0.2</v>
      </c>
      <c r="U158" s="5">
        <v>0</v>
      </c>
      <c r="V158" s="51">
        <f t="shared" si="12"/>
        <v>5.4025146341463417</v>
      </c>
      <c r="W158" s="51">
        <f t="shared" si="13"/>
        <v>1.5200000000000002</v>
      </c>
      <c r="X158" s="51">
        <f t="shared" si="14"/>
        <v>8.2118222439024411</v>
      </c>
      <c r="Y158" s="49">
        <f t="shared" si="15"/>
        <v>31.961279999999999</v>
      </c>
      <c r="Z158" s="9">
        <f t="shared" si="16"/>
        <v>20.086551121951221</v>
      </c>
      <c r="AA158" s="9"/>
    </row>
    <row r="159" spans="1:27" x14ac:dyDescent="0.2">
      <c r="A159" s="2" t="s">
        <v>62</v>
      </c>
      <c r="B159" s="2" t="s">
        <v>42</v>
      </c>
      <c r="C159" s="2">
        <v>29</v>
      </c>
      <c r="D159" s="2">
        <v>56</v>
      </c>
      <c r="E159" s="2">
        <v>26.3</v>
      </c>
      <c r="F159" s="2">
        <v>0.41699999999999998</v>
      </c>
      <c r="G159" s="2">
        <v>0.36399999999999999</v>
      </c>
      <c r="H159" s="2">
        <v>0.82099999999999995</v>
      </c>
      <c r="I159" s="2">
        <v>4.8</v>
      </c>
      <c r="J159" s="2">
        <v>2</v>
      </c>
      <c r="K159" s="2">
        <v>1.3</v>
      </c>
      <c r="L159" s="2">
        <v>0.4</v>
      </c>
      <c r="M159" s="2">
        <v>1.5</v>
      </c>
      <c r="N159" s="2">
        <v>1.3</v>
      </c>
      <c r="O159" s="2">
        <v>9.5</v>
      </c>
      <c r="P159" s="2">
        <v>0.53800000000000003</v>
      </c>
      <c r="Q159" s="2">
        <v>17.899999999999999</v>
      </c>
      <c r="R159" s="2">
        <v>3.1</v>
      </c>
      <c r="S159" s="2">
        <v>1.5</v>
      </c>
      <c r="T159" s="2">
        <v>1.3</v>
      </c>
      <c r="U159" s="5">
        <v>1</v>
      </c>
      <c r="V159" s="51">
        <f t="shared" si="12"/>
        <v>1.9424046747967481</v>
      </c>
      <c r="W159" s="51">
        <f t="shared" si="13"/>
        <v>1.9600000000000002</v>
      </c>
      <c r="X159" s="51">
        <f t="shared" si="14"/>
        <v>3.8071131626016266</v>
      </c>
      <c r="Y159" s="49">
        <f t="shared" si="15"/>
        <v>36.223039999999997</v>
      </c>
      <c r="Z159" s="9">
        <f t="shared" si="16"/>
        <v>20.015076581300811</v>
      </c>
      <c r="AA159" s="9"/>
    </row>
    <row r="160" spans="1:27" x14ac:dyDescent="0.2">
      <c r="A160" s="2" t="s">
        <v>521</v>
      </c>
      <c r="B160" s="2" t="s">
        <v>557</v>
      </c>
      <c r="C160" s="2">
        <v>21</v>
      </c>
      <c r="D160" s="2">
        <v>61</v>
      </c>
      <c r="E160" s="2">
        <v>27.1</v>
      </c>
      <c r="F160" s="2">
        <v>0.40799999999999997</v>
      </c>
      <c r="G160" s="2">
        <v>0.308</v>
      </c>
      <c r="H160" s="2">
        <v>0.83899999999999997</v>
      </c>
      <c r="I160" s="2">
        <v>2.8</v>
      </c>
      <c r="J160" s="2">
        <v>3.8</v>
      </c>
      <c r="K160" s="2">
        <v>0.8</v>
      </c>
      <c r="L160" s="2">
        <v>0.1</v>
      </c>
      <c r="M160" s="2">
        <v>1.7</v>
      </c>
      <c r="N160" s="2">
        <v>1.5</v>
      </c>
      <c r="O160" s="2">
        <v>14.4</v>
      </c>
      <c r="P160" s="2">
        <v>0.52900000000000003</v>
      </c>
      <c r="Q160" s="2">
        <v>25.7</v>
      </c>
      <c r="R160" s="2">
        <v>2.9</v>
      </c>
      <c r="S160" s="2">
        <v>-2.1</v>
      </c>
      <c r="T160" s="2">
        <v>0</v>
      </c>
      <c r="U160" s="5">
        <v>-5</v>
      </c>
      <c r="V160" s="51">
        <f t="shared" si="12"/>
        <v>2.2667125762195122</v>
      </c>
      <c r="W160" s="51">
        <f t="shared" si="13"/>
        <v>0.15999999999999992</v>
      </c>
      <c r="X160" s="51">
        <f t="shared" si="14"/>
        <v>0.36267401219512174</v>
      </c>
      <c r="Y160" s="49">
        <f t="shared" si="15"/>
        <v>39.473343999999997</v>
      </c>
      <c r="Z160" s="9">
        <f t="shared" si="16"/>
        <v>19.918009006097559</v>
      </c>
      <c r="AA160" s="9"/>
    </row>
    <row r="161" spans="1:27" x14ac:dyDescent="0.2">
      <c r="A161" s="2" t="s">
        <v>328</v>
      </c>
      <c r="B161" s="2" t="s">
        <v>19</v>
      </c>
      <c r="C161" s="2">
        <v>25</v>
      </c>
      <c r="D161" s="2">
        <v>82</v>
      </c>
      <c r="E161" s="2">
        <v>22.4</v>
      </c>
      <c r="F161" s="2">
        <v>0.40699999999999997</v>
      </c>
      <c r="G161" s="2">
        <v>0.33600000000000002</v>
      </c>
      <c r="H161" s="2">
        <v>0.73199999999999998</v>
      </c>
      <c r="I161" s="2">
        <v>4.8</v>
      </c>
      <c r="J161" s="2">
        <v>1.3</v>
      </c>
      <c r="K161" s="2">
        <v>0.9</v>
      </c>
      <c r="L161" s="2">
        <v>0.8</v>
      </c>
      <c r="M161" s="2">
        <v>1.3</v>
      </c>
      <c r="N161" s="2">
        <v>2.5</v>
      </c>
      <c r="O161" s="2">
        <v>8.1999999999999993</v>
      </c>
      <c r="P161" s="2">
        <v>0.47299999999999998</v>
      </c>
      <c r="Q161" s="2">
        <v>19.7</v>
      </c>
      <c r="R161" s="2">
        <v>1.7</v>
      </c>
      <c r="S161" s="2">
        <v>-1</v>
      </c>
      <c r="T161" s="2">
        <v>0.5</v>
      </c>
      <c r="U161" s="5">
        <v>-10</v>
      </c>
      <c r="V161" s="51">
        <f t="shared" si="12"/>
        <v>2.2983333333333333</v>
      </c>
      <c r="W161" s="51">
        <f t="shared" si="13"/>
        <v>-1.1199999999999999</v>
      </c>
      <c r="X161" s="51">
        <f t="shared" si="14"/>
        <v>-2.5741333333333332</v>
      </c>
      <c r="Y161" s="49">
        <f t="shared" si="15"/>
        <v>42.274608000000001</v>
      </c>
      <c r="Z161" s="9">
        <f t="shared" si="16"/>
        <v>19.850237333333332</v>
      </c>
      <c r="AA161" s="9"/>
    </row>
    <row r="162" spans="1:27" x14ac:dyDescent="0.2">
      <c r="A162" s="2" t="s">
        <v>626</v>
      </c>
      <c r="B162" s="2" t="s">
        <v>47</v>
      </c>
      <c r="C162" s="2">
        <v>29</v>
      </c>
      <c r="D162" s="2">
        <v>76</v>
      </c>
      <c r="E162" s="2">
        <v>28.6</v>
      </c>
      <c r="F162" s="2">
        <v>0.40600000000000003</v>
      </c>
      <c r="G162" s="2">
        <v>0.30199999999999999</v>
      </c>
      <c r="H162" s="2">
        <v>0.78300000000000003</v>
      </c>
      <c r="I162" s="2">
        <v>2.8</v>
      </c>
      <c r="J162" s="2">
        <v>3.6</v>
      </c>
      <c r="K162" s="2">
        <v>0.7</v>
      </c>
      <c r="L162" s="2">
        <v>0.2</v>
      </c>
      <c r="M162" s="2">
        <v>1.8</v>
      </c>
      <c r="N162" s="2">
        <v>1.7</v>
      </c>
      <c r="O162" s="2">
        <v>11.5</v>
      </c>
      <c r="P162" s="2">
        <v>0.505</v>
      </c>
      <c r="Q162" s="2">
        <v>21</v>
      </c>
      <c r="R162" s="2">
        <v>2.5</v>
      </c>
      <c r="S162" s="2">
        <v>-2.5</v>
      </c>
      <c r="T162" s="2">
        <v>-0.3</v>
      </c>
      <c r="U162" s="5">
        <v>-8</v>
      </c>
      <c r="V162" s="51">
        <f t="shared" si="12"/>
        <v>3.3631158536585368</v>
      </c>
      <c r="W162" s="51">
        <f t="shared" si="13"/>
        <v>-0.72000000000000008</v>
      </c>
      <c r="X162" s="51">
        <f t="shared" si="14"/>
        <v>-2.4214434146341466</v>
      </c>
      <c r="Y162" s="49">
        <f t="shared" si="15"/>
        <v>41.853199999999994</v>
      </c>
      <c r="Z162" s="9">
        <f t="shared" si="16"/>
        <v>19.715878292682923</v>
      </c>
      <c r="AA162" s="9"/>
    </row>
    <row r="163" spans="1:27" x14ac:dyDescent="0.2">
      <c r="A163" s="2" t="s">
        <v>279</v>
      </c>
      <c r="B163" s="2" t="s">
        <v>41</v>
      </c>
      <c r="C163" s="2">
        <v>41</v>
      </c>
      <c r="D163" s="2">
        <v>78</v>
      </c>
      <c r="E163" s="2">
        <v>24.9</v>
      </c>
      <c r="F163" s="2">
        <v>0.46400000000000002</v>
      </c>
      <c r="G163" s="2">
        <v>0.372</v>
      </c>
      <c r="H163" s="2">
        <v>0.86099999999999999</v>
      </c>
      <c r="I163" s="2">
        <v>2.4</v>
      </c>
      <c r="J163" s="2">
        <v>1.8</v>
      </c>
      <c r="K163" s="2">
        <v>1.1000000000000001</v>
      </c>
      <c r="L163" s="2">
        <v>0.3</v>
      </c>
      <c r="M163" s="2">
        <v>1.1000000000000001</v>
      </c>
      <c r="N163" s="2">
        <v>1.8</v>
      </c>
      <c r="O163" s="2">
        <v>7.8</v>
      </c>
      <c r="P163" s="2">
        <v>0.54500000000000004</v>
      </c>
      <c r="Q163" s="2">
        <v>15.7</v>
      </c>
      <c r="R163" s="2">
        <v>3.3</v>
      </c>
      <c r="S163" s="2">
        <v>-0.3</v>
      </c>
      <c r="T163" s="2">
        <v>0.8</v>
      </c>
      <c r="U163" s="5">
        <v>-2</v>
      </c>
      <c r="V163" s="51">
        <f t="shared" si="12"/>
        <v>3.1763062499999992</v>
      </c>
      <c r="W163" s="51">
        <f t="shared" si="13"/>
        <v>1.2400000000000002</v>
      </c>
      <c r="X163" s="51">
        <f t="shared" si="14"/>
        <v>3.9386197499999995</v>
      </c>
      <c r="Y163" s="49">
        <f t="shared" si="15"/>
        <v>34.728719999999996</v>
      </c>
      <c r="Z163" s="9">
        <f t="shared" si="16"/>
        <v>19.333669874999998</v>
      </c>
      <c r="AA163" s="9"/>
    </row>
    <row r="164" spans="1:27" x14ac:dyDescent="0.2">
      <c r="A164" s="2" t="s">
        <v>76</v>
      </c>
      <c r="B164" s="2" t="s">
        <v>42</v>
      </c>
      <c r="C164" s="2">
        <v>29</v>
      </c>
      <c r="D164" s="2">
        <v>56</v>
      </c>
      <c r="E164" s="2">
        <v>31.2</v>
      </c>
      <c r="F164" s="2">
        <v>0.41</v>
      </c>
      <c r="G164" s="2">
        <v>0.38600000000000001</v>
      </c>
      <c r="H164" s="2">
        <v>0.78600000000000003</v>
      </c>
      <c r="I164" s="2">
        <v>3.8</v>
      </c>
      <c r="J164" s="2">
        <v>2.4</v>
      </c>
      <c r="K164" s="2">
        <v>0.9</v>
      </c>
      <c r="L164" s="2">
        <v>0.5</v>
      </c>
      <c r="M164" s="2">
        <v>1.6</v>
      </c>
      <c r="N164" s="2">
        <v>2</v>
      </c>
      <c r="O164" s="2">
        <v>13.9</v>
      </c>
      <c r="P164" s="2">
        <v>0.51500000000000001</v>
      </c>
      <c r="Q164" s="2">
        <v>22.2</v>
      </c>
      <c r="R164" s="2">
        <v>3</v>
      </c>
      <c r="S164" s="2">
        <v>-0.1</v>
      </c>
      <c r="T164" s="2">
        <v>0.9</v>
      </c>
      <c r="U164" s="5">
        <v>-3</v>
      </c>
      <c r="V164" s="51">
        <f t="shared" si="12"/>
        <v>2.8578439024390239</v>
      </c>
      <c r="W164" s="51">
        <f t="shared" si="13"/>
        <v>0.96000000000000019</v>
      </c>
      <c r="X164" s="51">
        <f t="shared" si="14"/>
        <v>2.7435301463414636</v>
      </c>
      <c r="Y164" s="49">
        <f t="shared" si="15"/>
        <v>35.657439999999994</v>
      </c>
      <c r="Z164" s="9">
        <f t="shared" si="16"/>
        <v>19.200485073170729</v>
      </c>
      <c r="AA164" s="9"/>
    </row>
    <row r="165" spans="1:27" x14ac:dyDescent="0.2">
      <c r="A165" s="2" t="s">
        <v>207</v>
      </c>
      <c r="B165" s="2" t="s">
        <v>20</v>
      </c>
      <c r="C165" s="2">
        <v>44</v>
      </c>
      <c r="D165" s="2">
        <v>58</v>
      </c>
      <c r="E165" s="2">
        <v>24.5</v>
      </c>
      <c r="F165" s="2">
        <v>0.438</v>
      </c>
      <c r="G165" s="2">
        <v>0.33500000000000002</v>
      </c>
      <c r="H165" s="2">
        <v>0.72699999999999998</v>
      </c>
      <c r="I165" s="2">
        <v>2</v>
      </c>
      <c r="J165" s="2">
        <v>3.4</v>
      </c>
      <c r="K165" s="2">
        <v>1.1000000000000001</v>
      </c>
      <c r="L165" s="2">
        <v>0.2</v>
      </c>
      <c r="M165" s="2">
        <v>1.5</v>
      </c>
      <c r="N165" s="2">
        <v>1.8</v>
      </c>
      <c r="O165" s="2">
        <v>9.9</v>
      </c>
      <c r="P165" s="2">
        <v>0.56499999999999995</v>
      </c>
      <c r="Q165" s="2">
        <v>19.5</v>
      </c>
      <c r="R165" s="2">
        <v>3.3</v>
      </c>
      <c r="S165" s="2">
        <v>-0.1</v>
      </c>
      <c r="T165" s="2">
        <v>0.7</v>
      </c>
      <c r="U165" s="5">
        <v>2</v>
      </c>
      <c r="V165" s="51">
        <f t="shared" si="12"/>
        <v>3.0976067073170732</v>
      </c>
      <c r="W165" s="51">
        <f t="shared" si="13"/>
        <v>2</v>
      </c>
      <c r="X165" s="51">
        <f t="shared" si="14"/>
        <v>6.1952134146341464</v>
      </c>
      <c r="Y165" s="49">
        <f t="shared" si="15"/>
        <v>31.768919999999998</v>
      </c>
      <c r="Z165" s="9">
        <f t="shared" si="16"/>
        <v>18.982066707317074</v>
      </c>
      <c r="AA165" s="9"/>
    </row>
    <row r="166" spans="1:27" x14ac:dyDescent="0.2">
      <c r="A166" s="2" t="s">
        <v>630</v>
      </c>
      <c r="B166" s="2" t="s">
        <v>38</v>
      </c>
      <c r="C166" s="2">
        <v>28</v>
      </c>
      <c r="D166" s="2">
        <v>72</v>
      </c>
      <c r="E166" s="2">
        <v>24</v>
      </c>
      <c r="F166" s="2">
        <v>0.42899999999999999</v>
      </c>
      <c r="G166" s="2">
        <v>0.372</v>
      </c>
      <c r="H166" s="2">
        <v>0.88100000000000001</v>
      </c>
      <c r="I166" s="2">
        <v>2.5</v>
      </c>
      <c r="J166" s="2">
        <v>1.3</v>
      </c>
      <c r="K166" s="2">
        <v>0.8</v>
      </c>
      <c r="L166" s="2">
        <v>0.1</v>
      </c>
      <c r="M166" s="2">
        <v>0.9</v>
      </c>
      <c r="N166" s="2">
        <v>1.5</v>
      </c>
      <c r="O166" s="2">
        <v>12.7</v>
      </c>
      <c r="P166" s="2">
        <v>0.55200000000000005</v>
      </c>
      <c r="Q166" s="2">
        <v>23.1</v>
      </c>
      <c r="R166" s="2">
        <v>3.2</v>
      </c>
      <c r="S166" s="2">
        <v>-0.7</v>
      </c>
      <c r="T166" s="2">
        <v>0.6</v>
      </c>
      <c r="U166" s="5">
        <v>-3</v>
      </c>
      <c r="V166" s="51">
        <f t="shared" si="12"/>
        <v>2.8396097560975613</v>
      </c>
      <c r="W166" s="51">
        <f t="shared" si="13"/>
        <v>0.92000000000000015</v>
      </c>
      <c r="X166" s="51">
        <f t="shared" si="14"/>
        <v>2.6124409756097569</v>
      </c>
      <c r="Y166" s="49">
        <f t="shared" si="15"/>
        <v>35.309951999999996</v>
      </c>
      <c r="Z166" s="9">
        <f t="shared" si="16"/>
        <v>18.961196487804877</v>
      </c>
      <c r="AA166" s="9"/>
    </row>
    <row r="167" spans="1:27" x14ac:dyDescent="0.2">
      <c r="A167" s="2" t="s">
        <v>451</v>
      </c>
      <c r="B167" s="2" t="s">
        <v>36</v>
      </c>
      <c r="C167" s="2">
        <v>20</v>
      </c>
      <c r="D167" s="2">
        <v>64</v>
      </c>
      <c r="E167" s="2">
        <v>36</v>
      </c>
      <c r="F167" s="2">
        <v>0.439</v>
      </c>
      <c r="G167" s="2">
        <v>0.3</v>
      </c>
      <c r="H167" s="2">
        <v>0.85699999999999998</v>
      </c>
      <c r="I167" s="2">
        <v>3.7</v>
      </c>
      <c r="J167" s="2">
        <v>3.2</v>
      </c>
      <c r="K167" s="2">
        <v>0.6</v>
      </c>
      <c r="L167" s="2">
        <v>0.2</v>
      </c>
      <c r="M167" s="2">
        <v>2.2000000000000002</v>
      </c>
      <c r="N167" s="2">
        <v>2.1</v>
      </c>
      <c r="O167" s="2">
        <v>16.5</v>
      </c>
      <c r="P167" s="2">
        <v>0.52700000000000002</v>
      </c>
      <c r="Q167" s="2">
        <v>22.5</v>
      </c>
      <c r="R167" s="2">
        <v>2</v>
      </c>
      <c r="S167" s="2">
        <v>-2.2999999999999998</v>
      </c>
      <c r="T167" s="2">
        <v>-0.2</v>
      </c>
      <c r="U167" s="5">
        <v>-10</v>
      </c>
      <c r="V167" s="51">
        <f t="shared" si="12"/>
        <v>2.6341463414634148</v>
      </c>
      <c r="W167" s="51">
        <f t="shared" si="13"/>
        <v>-1.28</v>
      </c>
      <c r="X167" s="51">
        <f t="shared" si="14"/>
        <v>-3.3717073170731711</v>
      </c>
      <c r="Y167" s="49">
        <f t="shared" si="15"/>
        <v>41.050880000000006</v>
      </c>
      <c r="Z167" s="9">
        <f t="shared" si="16"/>
        <v>18.839586341463416</v>
      </c>
      <c r="AA167" s="9"/>
    </row>
    <row r="168" spans="1:27" x14ac:dyDescent="0.2">
      <c r="A168" s="2" t="s">
        <v>423</v>
      </c>
      <c r="B168" s="2" t="s">
        <v>19</v>
      </c>
      <c r="C168" s="2">
        <v>25</v>
      </c>
      <c r="D168" s="2">
        <v>79</v>
      </c>
      <c r="E168" s="2">
        <v>24.2</v>
      </c>
      <c r="F168" s="2">
        <v>0.47299999999999998</v>
      </c>
      <c r="G168" s="2">
        <v>0.314</v>
      </c>
      <c r="H168" s="2">
        <v>0.74399999999999999</v>
      </c>
      <c r="I168" s="2">
        <v>4.4000000000000004</v>
      </c>
      <c r="J168" s="2">
        <v>1.4</v>
      </c>
      <c r="K168" s="2">
        <v>0.8</v>
      </c>
      <c r="L168" s="2">
        <v>0.2</v>
      </c>
      <c r="M168" s="2">
        <v>0.8</v>
      </c>
      <c r="N168" s="2">
        <v>1.8</v>
      </c>
      <c r="O168" s="2">
        <v>6.4</v>
      </c>
      <c r="P168" s="2">
        <v>0.52500000000000002</v>
      </c>
      <c r="Q168" s="2">
        <v>12.8</v>
      </c>
      <c r="R168" s="2">
        <v>2.9</v>
      </c>
      <c r="S168" s="2">
        <v>-0.4</v>
      </c>
      <c r="T168" s="2">
        <v>0.8</v>
      </c>
      <c r="U168" s="5">
        <v>0</v>
      </c>
      <c r="V168" s="51">
        <f t="shared" si="12"/>
        <v>1.554308943089431</v>
      </c>
      <c r="W168" s="51">
        <f t="shared" si="13"/>
        <v>1.48</v>
      </c>
      <c r="X168" s="51">
        <f t="shared" si="14"/>
        <v>2.3003772357723578</v>
      </c>
      <c r="Y168" s="49">
        <f t="shared" si="15"/>
        <v>35.202399999999997</v>
      </c>
      <c r="Z168" s="9">
        <f t="shared" si="16"/>
        <v>18.751388617886178</v>
      </c>
      <c r="AA168" s="9"/>
    </row>
    <row r="169" spans="1:27" x14ac:dyDescent="0.2">
      <c r="A169" s="2" t="s">
        <v>711</v>
      </c>
      <c r="B169" s="2" t="s">
        <v>34</v>
      </c>
      <c r="C169" s="2">
        <v>45</v>
      </c>
      <c r="D169" s="2">
        <v>70</v>
      </c>
      <c r="E169" s="2">
        <v>15.9</v>
      </c>
      <c r="F169" s="2">
        <v>0.62</v>
      </c>
      <c r="G169" s="2">
        <v>0</v>
      </c>
      <c r="H169" s="2">
        <v>0.623</v>
      </c>
      <c r="I169" s="2">
        <v>4.5999999999999996</v>
      </c>
      <c r="J169" s="2">
        <v>0.4</v>
      </c>
      <c r="K169" s="2">
        <v>0.3</v>
      </c>
      <c r="L169" s="2">
        <v>0.6</v>
      </c>
      <c r="M169" s="2">
        <v>0.6</v>
      </c>
      <c r="N169" s="2">
        <v>2.5</v>
      </c>
      <c r="O169" s="2">
        <v>6</v>
      </c>
      <c r="P169" s="2">
        <v>0.63600000000000001</v>
      </c>
      <c r="Q169" s="2">
        <v>14.7</v>
      </c>
      <c r="R169" s="2">
        <v>4</v>
      </c>
      <c r="S169" s="2">
        <v>-0.5</v>
      </c>
      <c r="T169" s="2">
        <v>0.4</v>
      </c>
      <c r="U169" s="5">
        <v>20</v>
      </c>
      <c r="V169" s="51">
        <f t="shared" si="12"/>
        <v>1.8705525914634142</v>
      </c>
      <c r="W169" s="51">
        <f t="shared" si="13"/>
        <v>5.76</v>
      </c>
      <c r="X169" s="51">
        <f t="shared" si="14"/>
        <v>10.774382926829265</v>
      </c>
      <c r="Y169" s="49">
        <f t="shared" si="15"/>
        <v>26.700800000000001</v>
      </c>
      <c r="Z169" s="9">
        <f t="shared" si="16"/>
        <v>18.737591463414631</v>
      </c>
      <c r="AA169" s="9"/>
    </row>
    <row r="170" spans="1:27" x14ac:dyDescent="0.2">
      <c r="A170" s="2" t="s">
        <v>684</v>
      </c>
      <c r="B170" s="2" t="s">
        <v>25</v>
      </c>
      <c r="C170" s="2">
        <v>45</v>
      </c>
      <c r="D170" s="2">
        <v>60</v>
      </c>
      <c r="E170" s="2">
        <v>29.4</v>
      </c>
      <c r="F170" s="2">
        <v>0.377</v>
      </c>
      <c r="G170" s="2">
        <v>0.39</v>
      </c>
      <c r="H170" s="2">
        <v>0.71399999999999997</v>
      </c>
      <c r="I170" s="2">
        <v>2.6</v>
      </c>
      <c r="J170" s="2">
        <v>5.2</v>
      </c>
      <c r="K170" s="2">
        <v>1.1000000000000001</v>
      </c>
      <c r="L170" s="2">
        <v>0.4</v>
      </c>
      <c r="M170" s="2">
        <v>1.7</v>
      </c>
      <c r="N170" s="2">
        <v>3.2</v>
      </c>
      <c r="O170" s="2">
        <v>7.7</v>
      </c>
      <c r="P170" s="2">
        <v>0.49299999999999999</v>
      </c>
      <c r="Q170" s="2">
        <v>14.7</v>
      </c>
      <c r="R170" s="2">
        <v>3.1</v>
      </c>
      <c r="S170" s="2">
        <v>-1.2</v>
      </c>
      <c r="T170" s="2">
        <v>0.3</v>
      </c>
      <c r="U170" s="5">
        <v>-2</v>
      </c>
      <c r="V170" s="51">
        <f t="shared" si="12"/>
        <v>2.9646493902439013</v>
      </c>
      <c r="W170" s="51">
        <f t="shared" si="13"/>
        <v>0.9600000000000003</v>
      </c>
      <c r="X170" s="51">
        <f t="shared" si="14"/>
        <v>2.8460634146341461</v>
      </c>
      <c r="Y170" s="49">
        <f t="shared" si="15"/>
        <v>34.358640000000008</v>
      </c>
      <c r="Z170" s="9">
        <f t="shared" si="16"/>
        <v>18.602351707317077</v>
      </c>
      <c r="AA170" s="9"/>
    </row>
    <row r="171" spans="1:27" x14ac:dyDescent="0.2">
      <c r="A171" s="2" t="s">
        <v>514</v>
      </c>
      <c r="B171" s="2" t="s">
        <v>18</v>
      </c>
      <c r="C171" s="2">
        <v>60</v>
      </c>
      <c r="D171" s="2">
        <v>78</v>
      </c>
      <c r="E171" s="2">
        <v>25.1</v>
      </c>
      <c r="F171" s="2">
        <v>0.45700000000000002</v>
      </c>
      <c r="G171" s="2">
        <v>0</v>
      </c>
      <c r="H171" s="2">
        <v>0.61099999999999999</v>
      </c>
      <c r="I171" s="2">
        <v>6</v>
      </c>
      <c r="J171" s="2">
        <v>1.4</v>
      </c>
      <c r="K171" s="2">
        <v>0.6</v>
      </c>
      <c r="L171" s="2">
        <v>1.1000000000000001</v>
      </c>
      <c r="M171" s="2">
        <v>1.4</v>
      </c>
      <c r="N171" s="2">
        <v>2.9</v>
      </c>
      <c r="O171" s="2">
        <v>4.2</v>
      </c>
      <c r="P171" s="2">
        <v>0.47899999999999998</v>
      </c>
      <c r="Q171" s="2">
        <v>10.6</v>
      </c>
      <c r="R171" s="2">
        <v>2.5</v>
      </c>
      <c r="S171" s="2">
        <v>-0.4</v>
      </c>
      <c r="T171" s="2">
        <v>0.8</v>
      </c>
      <c r="U171" s="5">
        <v>-8</v>
      </c>
      <c r="V171" s="51">
        <f t="shared" si="12"/>
        <v>3.1635182926829266</v>
      </c>
      <c r="W171" s="51">
        <f t="shared" si="13"/>
        <v>-0.28000000000000003</v>
      </c>
      <c r="X171" s="51">
        <f t="shared" si="14"/>
        <v>-0.8857851219512195</v>
      </c>
      <c r="Y171" s="49">
        <f t="shared" si="15"/>
        <v>37.788815999999997</v>
      </c>
      <c r="Z171" s="9">
        <f t="shared" si="16"/>
        <v>18.451515439024387</v>
      </c>
      <c r="AA171" s="9"/>
    </row>
    <row r="172" spans="1:27" x14ac:dyDescent="0.2">
      <c r="A172" s="2" t="s">
        <v>609</v>
      </c>
      <c r="B172" s="2" t="s">
        <v>28</v>
      </c>
      <c r="C172" s="2">
        <v>54</v>
      </c>
      <c r="D172" s="2">
        <v>81</v>
      </c>
      <c r="E172" s="2">
        <v>20.3</v>
      </c>
      <c r="F172" s="2">
        <v>0.41399999999999998</v>
      </c>
      <c r="G172" s="2">
        <v>0.42499999999999999</v>
      </c>
      <c r="H172" s="2">
        <v>0.90900000000000003</v>
      </c>
      <c r="I172" s="2">
        <v>1.9</v>
      </c>
      <c r="J172" s="2">
        <v>0.4</v>
      </c>
      <c r="K172" s="2">
        <v>0.3</v>
      </c>
      <c r="L172" s="2">
        <v>0.1</v>
      </c>
      <c r="M172" s="2">
        <v>0.1</v>
      </c>
      <c r="N172" s="2">
        <v>1.2</v>
      </c>
      <c r="O172" s="2">
        <v>6.6</v>
      </c>
      <c r="P172" s="2">
        <v>0.60199999999999998</v>
      </c>
      <c r="Q172" s="2">
        <v>13</v>
      </c>
      <c r="R172" s="2">
        <v>4</v>
      </c>
      <c r="S172" s="2">
        <v>0</v>
      </c>
      <c r="T172" s="2">
        <v>0.8</v>
      </c>
      <c r="U172" s="5">
        <v>15</v>
      </c>
      <c r="V172" s="51">
        <f t="shared" si="12"/>
        <v>2.9326692073170739</v>
      </c>
      <c r="W172" s="51">
        <f t="shared" si="13"/>
        <v>4.92</v>
      </c>
      <c r="X172" s="51">
        <f t="shared" si="14"/>
        <v>14.428732500000004</v>
      </c>
      <c r="Y172" s="49">
        <f t="shared" si="15"/>
        <v>21.880368000000004</v>
      </c>
      <c r="Z172" s="9">
        <f t="shared" si="16"/>
        <v>18.154550250000003</v>
      </c>
      <c r="AA172" s="9"/>
    </row>
    <row r="173" spans="1:27" x14ac:dyDescent="0.2">
      <c r="A173" s="2" t="s">
        <v>635</v>
      </c>
      <c r="B173" s="2" t="s">
        <v>22</v>
      </c>
      <c r="C173" s="2">
        <v>24</v>
      </c>
      <c r="D173" s="2">
        <v>25</v>
      </c>
      <c r="E173" s="2">
        <v>36</v>
      </c>
      <c r="F173" s="2">
        <v>0.47799999999999998</v>
      </c>
      <c r="G173" s="2">
        <v>0</v>
      </c>
      <c r="H173" s="2">
        <v>0.755</v>
      </c>
      <c r="I173" s="2">
        <v>14.4</v>
      </c>
      <c r="J173" s="2">
        <v>3.4</v>
      </c>
      <c r="K173" s="2">
        <v>1.5</v>
      </c>
      <c r="L173" s="2">
        <v>0.6</v>
      </c>
      <c r="M173" s="2">
        <v>1.8</v>
      </c>
      <c r="N173" s="2">
        <v>2.7</v>
      </c>
      <c r="O173" s="2">
        <v>14.1</v>
      </c>
      <c r="P173" s="2">
        <v>0.52900000000000003</v>
      </c>
      <c r="Q173" s="2">
        <v>18.7</v>
      </c>
      <c r="R173" s="2">
        <v>3.3</v>
      </c>
      <c r="S173" s="2">
        <v>4.5999999999999996</v>
      </c>
      <c r="T173" s="2">
        <v>1.5</v>
      </c>
      <c r="U173" s="5">
        <v>13</v>
      </c>
      <c r="V173" s="51">
        <f t="shared" si="12"/>
        <v>1.0262195121951221</v>
      </c>
      <c r="W173" s="51">
        <f t="shared" si="13"/>
        <v>4.5200000000000005</v>
      </c>
      <c r="X173" s="51">
        <f t="shared" si="14"/>
        <v>4.6385121951219519</v>
      </c>
      <c r="Y173" s="49">
        <f t="shared" si="15"/>
        <v>31.638900000000014</v>
      </c>
      <c r="Z173" s="9">
        <f t="shared" si="16"/>
        <v>18.138706097560984</v>
      </c>
      <c r="AA173" s="9"/>
    </row>
    <row r="174" spans="1:27" x14ac:dyDescent="0.2">
      <c r="A174" s="2" t="s">
        <v>70</v>
      </c>
      <c r="B174" s="2" t="s">
        <v>43</v>
      </c>
      <c r="C174" s="2">
        <v>47</v>
      </c>
      <c r="D174" s="2">
        <v>81</v>
      </c>
      <c r="E174" s="2">
        <v>25.4</v>
      </c>
      <c r="F174" s="2">
        <v>0.439</v>
      </c>
      <c r="G174" s="2">
        <v>0.35899999999999999</v>
      </c>
      <c r="H174" s="2">
        <v>0.75800000000000001</v>
      </c>
      <c r="I174" s="2">
        <v>4.0999999999999996</v>
      </c>
      <c r="J174" s="2">
        <v>1.2</v>
      </c>
      <c r="K174" s="2">
        <v>0.6</v>
      </c>
      <c r="L174" s="2">
        <v>0.2</v>
      </c>
      <c r="M174" s="2">
        <v>1.2</v>
      </c>
      <c r="N174" s="2">
        <v>1.7</v>
      </c>
      <c r="O174" s="2">
        <v>9.1999999999999993</v>
      </c>
      <c r="P174" s="2">
        <v>0.52600000000000002</v>
      </c>
      <c r="Q174" s="2">
        <v>17.7</v>
      </c>
      <c r="R174" s="2">
        <v>2.8</v>
      </c>
      <c r="S174" s="2">
        <v>-2.4</v>
      </c>
      <c r="T174" s="2">
        <v>-0.2</v>
      </c>
      <c r="U174" s="5">
        <v>-5</v>
      </c>
      <c r="V174" s="51">
        <f t="shared" si="12"/>
        <v>4.3484528963414633</v>
      </c>
      <c r="W174" s="51">
        <f t="shared" si="13"/>
        <v>3.9999999999999813E-2</v>
      </c>
      <c r="X174" s="51">
        <f t="shared" si="14"/>
        <v>0.17393811585365773</v>
      </c>
      <c r="Y174" s="49">
        <f t="shared" si="15"/>
        <v>35.831808000000002</v>
      </c>
      <c r="Z174" s="9">
        <f t="shared" si="16"/>
        <v>18.002873057926831</v>
      </c>
      <c r="AA174" s="9"/>
    </row>
    <row r="175" spans="1:27" x14ac:dyDescent="0.2">
      <c r="A175" s="2" t="s">
        <v>554</v>
      </c>
      <c r="B175" s="2" t="s">
        <v>22</v>
      </c>
      <c r="C175" s="2">
        <v>24</v>
      </c>
      <c r="D175" s="2">
        <v>77</v>
      </c>
      <c r="E175" s="2">
        <v>26.4</v>
      </c>
      <c r="F175" s="2">
        <v>0.438</v>
      </c>
      <c r="G175" s="2">
        <v>0</v>
      </c>
      <c r="H175" s="2">
        <v>0.76400000000000001</v>
      </c>
      <c r="I175" s="2">
        <v>5.7</v>
      </c>
      <c r="J175" s="2">
        <v>1.2</v>
      </c>
      <c r="K175" s="2">
        <v>0.5</v>
      </c>
      <c r="L175" s="2">
        <v>0.9</v>
      </c>
      <c r="M175" s="2">
        <v>1.2</v>
      </c>
      <c r="N175" s="2">
        <v>3.3</v>
      </c>
      <c r="O175" s="2">
        <v>7.9</v>
      </c>
      <c r="P175" s="2">
        <v>0.48599999999999999</v>
      </c>
      <c r="Q175" s="2">
        <v>15.9</v>
      </c>
      <c r="R175" s="2">
        <v>2</v>
      </c>
      <c r="S175" s="2">
        <v>-2.2999999999999998</v>
      </c>
      <c r="T175" s="2">
        <v>-0.1</v>
      </c>
      <c r="U175" s="5">
        <v>-8</v>
      </c>
      <c r="V175" s="51">
        <f t="shared" si="12"/>
        <v>1.9708243902439024</v>
      </c>
      <c r="W175" s="51">
        <f t="shared" si="13"/>
        <v>-0.84000000000000008</v>
      </c>
      <c r="X175" s="51">
        <f t="shared" si="14"/>
        <v>-1.6554924878048782</v>
      </c>
      <c r="Y175" s="49">
        <f t="shared" si="15"/>
        <v>37.512552000000007</v>
      </c>
      <c r="Z175" s="9">
        <f t="shared" si="16"/>
        <v>17.928529756097564</v>
      </c>
      <c r="AA175" s="9"/>
    </row>
    <row r="176" spans="1:27" x14ac:dyDescent="0.2">
      <c r="A176" s="2" t="s">
        <v>268</v>
      </c>
      <c r="B176" s="2" t="s">
        <v>47</v>
      </c>
      <c r="C176" s="2">
        <v>29</v>
      </c>
      <c r="D176" s="2">
        <v>75</v>
      </c>
      <c r="E176" s="2">
        <v>31.5</v>
      </c>
      <c r="F176" s="2">
        <v>0.40699999999999997</v>
      </c>
      <c r="G176" s="2">
        <v>0.36699999999999999</v>
      </c>
      <c r="H176" s="2">
        <v>0.73299999999999998</v>
      </c>
      <c r="I176" s="2">
        <v>3.3</v>
      </c>
      <c r="J176" s="2">
        <v>4</v>
      </c>
      <c r="K176" s="2">
        <v>0.8</v>
      </c>
      <c r="L176" s="2">
        <v>0.1</v>
      </c>
      <c r="M176" s="2">
        <v>2.7</v>
      </c>
      <c r="N176" s="2">
        <v>2.1</v>
      </c>
      <c r="O176" s="2">
        <v>13.3</v>
      </c>
      <c r="P176" s="2">
        <v>0.51100000000000001</v>
      </c>
      <c r="Q176" s="2">
        <v>22.8</v>
      </c>
      <c r="R176" s="2">
        <v>1.1000000000000001</v>
      </c>
      <c r="S176" s="2">
        <v>-2.1</v>
      </c>
      <c r="T176" s="2">
        <v>-0.1</v>
      </c>
      <c r="U176" s="5">
        <v>-13</v>
      </c>
      <c r="V176" s="51">
        <f t="shared" si="12"/>
        <v>3.968711890243902</v>
      </c>
      <c r="W176" s="51">
        <f t="shared" si="13"/>
        <v>-2.2000000000000002</v>
      </c>
      <c r="X176" s="51">
        <f t="shared" si="14"/>
        <v>-8.7311661585365847</v>
      </c>
      <c r="Y176" s="49">
        <f t="shared" si="15"/>
        <v>43.968900000000005</v>
      </c>
      <c r="Z176" s="9">
        <f t="shared" si="16"/>
        <v>17.618866920731712</v>
      </c>
      <c r="AA176" s="9"/>
    </row>
    <row r="177" spans="1:27" x14ac:dyDescent="0.2">
      <c r="A177" s="2" t="s">
        <v>767</v>
      </c>
      <c r="B177" s="2" t="s">
        <v>47</v>
      </c>
      <c r="C177" s="2">
        <v>29</v>
      </c>
      <c r="D177" s="2">
        <v>72</v>
      </c>
      <c r="E177" s="2">
        <v>24.8</v>
      </c>
      <c r="F177" s="2">
        <v>0.44600000000000001</v>
      </c>
      <c r="G177" s="3"/>
      <c r="H177" s="2">
        <v>0.621</v>
      </c>
      <c r="I177" s="2">
        <v>5.7</v>
      </c>
      <c r="J177" s="2">
        <v>0.8</v>
      </c>
      <c r="K177" s="2">
        <v>0.4</v>
      </c>
      <c r="L177" s="2">
        <v>1.3</v>
      </c>
      <c r="M177" s="2">
        <v>1.1000000000000001</v>
      </c>
      <c r="N177" s="2">
        <v>2.4</v>
      </c>
      <c r="O177" s="2">
        <v>6.9</v>
      </c>
      <c r="P177" s="2">
        <v>0.47799999999999998</v>
      </c>
      <c r="Q177" s="2">
        <v>15.3</v>
      </c>
      <c r="R177" s="2">
        <v>1.8</v>
      </c>
      <c r="S177" s="2">
        <v>-2.6</v>
      </c>
      <c r="T177" s="2">
        <v>-0.3</v>
      </c>
      <c r="U177" s="5">
        <v>-9</v>
      </c>
      <c r="V177" s="51">
        <f t="shared" si="12"/>
        <v>2.0128829268292683</v>
      </c>
      <c r="W177" s="51">
        <f t="shared" si="13"/>
        <v>-1.2</v>
      </c>
      <c r="X177" s="51">
        <f t="shared" si="14"/>
        <v>-2.4154595121951217</v>
      </c>
      <c r="Y177" s="49">
        <f t="shared" si="15"/>
        <v>37.262016000000003</v>
      </c>
      <c r="Z177" s="9">
        <f t="shared" si="16"/>
        <v>17.423278243902441</v>
      </c>
      <c r="AA177" s="9"/>
    </row>
    <row r="178" spans="1:27" x14ac:dyDescent="0.2">
      <c r="A178" s="2" t="s">
        <v>69</v>
      </c>
      <c r="B178" s="2" t="s">
        <v>40</v>
      </c>
      <c r="C178" s="2">
        <v>31</v>
      </c>
      <c r="D178" s="2">
        <v>74</v>
      </c>
      <c r="E178" s="2">
        <v>23.1</v>
      </c>
      <c r="F178" s="2">
        <v>0.41699999999999998</v>
      </c>
      <c r="G178" s="2">
        <v>0.34599999999999997</v>
      </c>
      <c r="H178" s="2">
        <v>0.78400000000000003</v>
      </c>
      <c r="I178" s="2">
        <v>2.8</v>
      </c>
      <c r="J178" s="2">
        <v>4</v>
      </c>
      <c r="K178" s="2">
        <v>0.4</v>
      </c>
      <c r="L178" s="2">
        <v>0</v>
      </c>
      <c r="M178" s="2">
        <v>2</v>
      </c>
      <c r="N178" s="2">
        <v>1.8</v>
      </c>
      <c r="O178" s="2">
        <v>11.3</v>
      </c>
      <c r="P178" s="2">
        <v>0.51</v>
      </c>
      <c r="Q178" s="2">
        <v>25.1</v>
      </c>
      <c r="R178" s="2">
        <v>1.9</v>
      </c>
      <c r="S178" s="2">
        <v>-1</v>
      </c>
      <c r="T178" s="2">
        <v>0.4</v>
      </c>
      <c r="U178" s="5">
        <v>-8</v>
      </c>
      <c r="V178" s="51">
        <f t="shared" si="12"/>
        <v>3.37927881097561</v>
      </c>
      <c r="W178" s="51">
        <f t="shared" si="13"/>
        <v>-0.68</v>
      </c>
      <c r="X178" s="51">
        <f t="shared" si="14"/>
        <v>-2.2979095914634149</v>
      </c>
      <c r="Y178" s="49">
        <f t="shared" si="15"/>
        <v>37.068080000000002</v>
      </c>
      <c r="Z178" s="9">
        <f t="shared" si="16"/>
        <v>17.385085204268293</v>
      </c>
      <c r="AA178" s="9"/>
    </row>
    <row r="179" spans="1:27" x14ac:dyDescent="0.2">
      <c r="A179" s="2" t="s">
        <v>122</v>
      </c>
      <c r="B179" s="2" t="s">
        <v>23</v>
      </c>
      <c r="C179" s="2">
        <v>57</v>
      </c>
      <c r="D179" s="2">
        <v>43</v>
      </c>
      <c r="E179" s="2">
        <v>25.1</v>
      </c>
      <c r="F179" s="2">
        <v>0.46200000000000002</v>
      </c>
      <c r="G179" s="2">
        <v>0.41299999999999998</v>
      </c>
      <c r="H179" s="2">
        <v>0.79300000000000004</v>
      </c>
      <c r="I179" s="2">
        <v>5.0999999999999996</v>
      </c>
      <c r="J179" s="2">
        <v>1.3</v>
      </c>
      <c r="K179" s="2">
        <v>1</v>
      </c>
      <c r="L179" s="2">
        <v>0.3</v>
      </c>
      <c r="M179" s="2">
        <v>1.4</v>
      </c>
      <c r="N179" s="2">
        <v>2.8</v>
      </c>
      <c r="O179" s="2">
        <v>13</v>
      </c>
      <c r="P179" s="2">
        <v>0.55600000000000005</v>
      </c>
      <c r="Q179" s="2">
        <v>22.7</v>
      </c>
      <c r="R179" s="2">
        <v>3.1</v>
      </c>
      <c r="S179" s="2">
        <v>0.7</v>
      </c>
      <c r="T179" s="2">
        <v>0.7</v>
      </c>
      <c r="U179" s="5">
        <v>5</v>
      </c>
      <c r="V179" s="51">
        <f t="shared" si="12"/>
        <v>3.5480342225609753</v>
      </c>
      <c r="W179" s="51">
        <f t="shared" si="13"/>
        <v>2.5200000000000005</v>
      </c>
      <c r="X179" s="51">
        <f t="shared" si="14"/>
        <v>8.9410462408536588</v>
      </c>
      <c r="Y179" s="49">
        <f t="shared" si="15"/>
        <v>25.796560000000003</v>
      </c>
      <c r="Z179" s="9">
        <f t="shared" si="16"/>
        <v>17.368803120426833</v>
      </c>
      <c r="AA179" s="9"/>
    </row>
    <row r="180" spans="1:27" x14ac:dyDescent="0.2">
      <c r="A180" s="2" t="s">
        <v>705</v>
      </c>
      <c r="B180" s="2" t="s">
        <v>28</v>
      </c>
      <c r="C180" s="2">
        <v>54</v>
      </c>
      <c r="D180" s="2">
        <v>78</v>
      </c>
      <c r="E180" s="2">
        <v>16.2</v>
      </c>
      <c r="F180" s="2">
        <v>0.45500000000000002</v>
      </c>
      <c r="G180" s="2">
        <v>0.39600000000000002</v>
      </c>
      <c r="H180" s="2">
        <v>0.88</v>
      </c>
      <c r="I180" s="2">
        <v>1.8</v>
      </c>
      <c r="J180" s="2">
        <v>3</v>
      </c>
      <c r="K180" s="2">
        <v>0.9</v>
      </c>
      <c r="L180" s="2">
        <v>0</v>
      </c>
      <c r="M180" s="2">
        <v>1.1000000000000001</v>
      </c>
      <c r="N180" s="2">
        <v>1.6</v>
      </c>
      <c r="O180" s="2">
        <v>3.5</v>
      </c>
      <c r="P180" s="2">
        <v>0.59499999999999997</v>
      </c>
      <c r="Q180" s="2">
        <v>11.7</v>
      </c>
      <c r="R180" s="2">
        <v>3.2</v>
      </c>
      <c r="S180" s="2">
        <v>0.6</v>
      </c>
      <c r="T180" s="2">
        <v>0.8</v>
      </c>
      <c r="U180" s="5">
        <v>10</v>
      </c>
      <c r="V180" s="51">
        <f t="shared" si="12"/>
        <v>2.0283091463414631</v>
      </c>
      <c r="W180" s="51">
        <f t="shared" si="13"/>
        <v>3.6000000000000005</v>
      </c>
      <c r="X180" s="51">
        <f t="shared" si="14"/>
        <v>7.3019129268292682</v>
      </c>
      <c r="Y180" s="49">
        <f t="shared" si="15"/>
        <v>27.276599999999998</v>
      </c>
      <c r="Z180" s="9">
        <f t="shared" si="16"/>
        <v>17.289256463414635</v>
      </c>
      <c r="AA180" s="9"/>
    </row>
    <row r="181" spans="1:27" x14ac:dyDescent="0.2">
      <c r="A181" s="2" t="s">
        <v>780</v>
      </c>
      <c r="B181" s="2" t="s">
        <v>38</v>
      </c>
      <c r="C181" s="2">
        <v>28</v>
      </c>
      <c r="D181" s="2">
        <v>76</v>
      </c>
      <c r="E181" s="2">
        <v>30</v>
      </c>
      <c r="F181" s="2">
        <v>0.39900000000000002</v>
      </c>
      <c r="G181" s="2">
        <v>0.371</v>
      </c>
      <c r="H181" s="2">
        <v>0.77300000000000002</v>
      </c>
      <c r="I181" s="2">
        <v>2.7</v>
      </c>
      <c r="J181" s="2">
        <v>3</v>
      </c>
      <c r="K181" s="2">
        <v>0.7</v>
      </c>
      <c r="L181" s="2">
        <v>0.3</v>
      </c>
      <c r="M181" s="2">
        <v>1.1000000000000001</v>
      </c>
      <c r="N181" s="2">
        <v>1.9</v>
      </c>
      <c r="O181" s="2">
        <v>8.8000000000000007</v>
      </c>
      <c r="P181" s="2">
        <v>0.50900000000000001</v>
      </c>
      <c r="Q181" s="2">
        <v>14.5</v>
      </c>
      <c r="R181" s="2">
        <v>1.6</v>
      </c>
      <c r="S181" s="2">
        <v>-1.8</v>
      </c>
      <c r="T181" s="2">
        <v>0.1</v>
      </c>
      <c r="U181" s="5">
        <v>-9</v>
      </c>
      <c r="V181" s="51">
        <f t="shared" si="12"/>
        <v>2.3518292682926827</v>
      </c>
      <c r="W181" s="51">
        <f t="shared" si="13"/>
        <v>-1.1199999999999999</v>
      </c>
      <c r="X181" s="51">
        <f t="shared" si="14"/>
        <v>-2.6340487804878046</v>
      </c>
      <c r="Y181" s="49">
        <f t="shared" si="15"/>
        <v>37.146368000000002</v>
      </c>
      <c r="Z181" s="9">
        <f t="shared" si="16"/>
        <v>17.2561596097561</v>
      </c>
      <c r="AA181" s="9"/>
    </row>
    <row r="182" spans="1:27" x14ac:dyDescent="0.2">
      <c r="A182" s="2" t="s">
        <v>522</v>
      </c>
      <c r="B182" s="2" t="s">
        <v>47</v>
      </c>
      <c r="C182" s="2">
        <v>29</v>
      </c>
      <c r="D182" s="2">
        <v>82</v>
      </c>
      <c r="E182" s="2">
        <v>28</v>
      </c>
      <c r="F182" s="2">
        <v>0.42799999999999999</v>
      </c>
      <c r="G182" s="2">
        <v>0.35</v>
      </c>
      <c r="H182" s="2">
        <v>0.80600000000000005</v>
      </c>
      <c r="I182" s="2">
        <v>4</v>
      </c>
      <c r="J182" s="2">
        <v>0.9</v>
      </c>
      <c r="K182" s="2">
        <v>0.7</v>
      </c>
      <c r="L182" s="2">
        <v>0.5</v>
      </c>
      <c r="M182" s="2">
        <v>1.2</v>
      </c>
      <c r="N182" s="2">
        <v>2.6</v>
      </c>
      <c r="O182" s="2">
        <v>8.8000000000000007</v>
      </c>
      <c r="P182" s="2">
        <v>0.51700000000000002</v>
      </c>
      <c r="Q182" s="2">
        <v>15.8</v>
      </c>
      <c r="R182" s="2">
        <v>2.2999999999999998</v>
      </c>
      <c r="S182" s="2">
        <v>-1.9</v>
      </c>
      <c r="T182" s="2">
        <v>0.1</v>
      </c>
      <c r="U182" s="5">
        <v>-8</v>
      </c>
      <c r="V182" s="51">
        <f t="shared" si="12"/>
        <v>2.6728333333333336</v>
      </c>
      <c r="W182" s="51">
        <f t="shared" si="13"/>
        <v>-0.64000000000000012</v>
      </c>
      <c r="X182" s="51">
        <f t="shared" si="14"/>
        <v>-1.7106133333333338</v>
      </c>
      <c r="Y182" s="49">
        <f t="shared" si="15"/>
        <v>34.438687999999999</v>
      </c>
      <c r="Z182" s="9">
        <f t="shared" si="16"/>
        <v>16.364037333333332</v>
      </c>
      <c r="AA182" s="9"/>
    </row>
    <row r="183" spans="1:27" x14ac:dyDescent="0.2">
      <c r="A183" s="2" t="s">
        <v>733</v>
      </c>
      <c r="B183" s="2" t="s">
        <v>39</v>
      </c>
      <c r="C183" s="2">
        <v>45</v>
      </c>
      <c r="D183" s="2">
        <v>59</v>
      </c>
      <c r="E183" s="2">
        <v>23.1</v>
      </c>
      <c r="F183" s="2">
        <v>0.44</v>
      </c>
      <c r="G183" s="2">
        <v>0.33700000000000002</v>
      </c>
      <c r="H183" s="2">
        <v>0.69699999999999995</v>
      </c>
      <c r="I183" s="2">
        <v>5.5</v>
      </c>
      <c r="J183" s="2">
        <v>1.1000000000000001</v>
      </c>
      <c r="K183" s="2">
        <v>0.6</v>
      </c>
      <c r="L183" s="2">
        <v>0.7</v>
      </c>
      <c r="M183" s="2">
        <v>1.1000000000000001</v>
      </c>
      <c r="N183" s="2">
        <v>1.7</v>
      </c>
      <c r="O183" s="2">
        <v>7.3</v>
      </c>
      <c r="P183" s="2">
        <v>0.51</v>
      </c>
      <c r="Q183" s="2">
        <v>15.7</v>
      </c>
      <c r="R183" s="2">
        <v>2.2999999999999998</v>
      </c>
      <c r="S183" s="2">
        <v>-0.9</v>
      </c>
      <c r="T183" s="2">
        <v>0.4</v>
      </c>
      <c r="U183" s="5">
        <v>-2</v>
      </c>
      <c r="V183" s="51">
        <f t="shared" si="12"/>
        <v>2.4463639481707316</v>
      </c>
      <c r="W183" s="51">
        <f t="shared" si="13"/>
        <v>0.68</v>
      </c>
      <c r="X183" s="51">
        <f t="shared" si="14"/>
        <v>1.6635274847560975</v>
      </c>
      <c r="Y183" s="49">
        <f t="shared" si="15"/>
        <v>30.852279999999997</v>
      </c>
      <c r="Z183" s="9">
        <f t="shared" si="16"/>
        <v>16.257903742378048</v>
      </c>
      <c r="AA183" s="9"/>
    </row>
    <row r="184" spans="1:27" x14ac:dyDescent="0.2">
      <c r="A184" s="2" t="s">
        <v>560</v>
      </c>
      <c r="B184" s="2" t="s">
        <v>46</v>
      </c>
      <c r="C184" s="2">
        <v>34</v>
      </c>
      <c r="D184" s="2">
        <v>79</v>
      </c>
      <c r="E184" s="2">
        <v>21.1</v>
      </c>
      <c r="F184" s="2">
        <v>0.45400000000000001</v>
      </c>
      <c r="G184" s="2">
        <v>0</v>
      </c>
      <c r="H184" s="2">
        <v>0.71699999999999997</v>
      </c>
      <c r="I184" s="2">
        <v>5</v>
      </c>
      <c r="J184" s="2">
        <v>0.9</v>
      </c>
      <c r="K184" s="2">
        <v>0.3</v>
      </c>
      <c r="L184" s="2">
        <v>0.7</v>
      </c>
      <c r="M184" s="2">
        <v>0.7</v>
      </c>
      <c r="N184" s="2">
        <v>2.2999999999999998</v>
      </c>
      <c r="O184" s="2">
        <v>5.8</v>
      </c>
      <c r="P184" s="2">
        <v>0.47399999999999998</v>
      </c>
      <c r="Q184" s="2">
        <v>14.8</v>
      </c>
      <c r="R184" s="2">
        <v>2.5</v>
      </c>
      <c r="S184" s="2">
        <v>-2.6</v>
      </c>
      <c r="T184" s="2">
        <v>-0.3</v>
      </c>
      <c r="U184" s="5">
        <v>-3</v>
      </c>
      <c r="V184" s="51">
        <f t="shared" si="12"/>
        <v>2.1310571138211389</v>
      </c>
      <c r="W184" s="51">
        <f t="shared" si="13"/>
        <v>0.27999999999999992</v>
      </c>
      <c r="X184" s="51">
        <f t="shared" si="14"/>
        <v>0.59669599186991873</v>
      </c>
      <c r="Y184" s="49">
        <f t="shared" si="15"/>
        <v>31.913471999999999</v>
      </c>
      <c r="Z184" s="9">
        <f t="shared" si="16"/>
        <v>16.25508399593496</v>
      </c>
      <c r="AA184" s="9"/>
    </row>
    <row r="185" spans="1:27" x14ac:dyDescent="0.2">
      <c r="A185" s="2" t="s">
        <v>114</v>
      </c>
      <c r="B185" s="2" t="s">
        <v>26</v>
      </c>
      <c r="C185" s="2">
        <v>43</v>
      </c>
      <c r="D185" s="2">
        <v>66</v>
      </c>
      <c r="E185" s="2">
        <v>16.8</v>
      </c>
      <c r="F185" s="2">
        <v>0.46</v>
      </c>
      <c r="G185" s="2">
        <v>0.28599999999999998</v>
      </c>
      <c r="H185" s="2">
        <v>0.76500000000000001</v>
      </c>
      <c r="I185" s="2">
        <v>2.8</v>
      </c>
      <c r="J185" s="2">
        <v>0.9</v>
      </c>
      <c r="K185" s="2">
        <v>0.9</v>
      </c>
      <c r="L185" s="2">
        <v>0.4</v>
      </c>
      <c r="M185" s="2">
        <v>0.5</v>
      </c>
      <c r="N185" s="2">
        <v>1.8</v>
      </c>
      <c r="O185" s="2">
        <v>6</v>
      </c>
      <c r="P185" s="2">
        <v>0.53500000000000003</v>
      </c>
      <c r="Q185" s="2">
        <v>16.399999999999999</v>
      </c>
      <c r="R185" s="2">
        <v>3.1</v>
      </c>
      <c r="S185" s="2">
        <v>2</v>
      </c>
      <c r="T185" s="2">
        <v>1.1000000000000001</v>
      </c>
      <c r="U185" s="5">
        <v>9</v>
      </c>
      <c r="V185" s="51">
        <f t="shared" si="12"/>
        <v>1.9865999999999999</v>
      </c>
      <c r="W185" s="51">
        <f t="shared" si="13"/>
        <v>3.4800000000000004</v>
      </c>
      <c r="X185" s="51">
        <f t="shared" si="14"/>
        <v>6.9133680000000002</v>
      </c>
      <c r="Y185" s="49">
        <f t="shared" si="15"/>
        <v>25.132799999999996</v>
      </c>
      <c r="Z185" s="9">
        <f t="shared" si="16"/>
        <v>16.023083999999997</v>
      </c>
      <c r="AA185" s="9"/>
    </row>
    <row r="186" spans="1:27" x14ac:dyDescent="0.2">
      <c r="A186" s="2" t="s">
        <v>426</v>
      </c>
      <c r="B186" s="2" t="s">
        <v>32</v>
      </c>
      <c r="C186" s="2">
        <v>38</v>
      </c>
      <c r="D186" s="2">
        <v>76</v>
      </c>
      <c r="E186" s="2">
        <v>17.3</v>
      </c>
      <c r="F186" s="2">
        <v>0.435</v>
      </c>
      <c r="G186" s="2">
        <v>0</v>
      </c>
      <c r="H186" s="2">
        <v>0.748</v>
      </c>
      <c r="I186" s="2">
        <v>3.3</v>
      </c>
      <c r="J186" s="2">
        <v>0.6</v>
      </c>
      <c r="K186" s="2">
        <v>0.5</v>
      </c>
      <c r="L186" s="2">
        <v>1.1000000000000001</v>
      </c>
      <c r="M186" s="2">
        <v>0.6</v>
      </c>
      <c r="N186" s="2">
        <v>1.8</v>
      </c>
      <c r="O186" s="2">
        <v>4.3</v>
      </c>
      <c r="P186" s="2">
        <v>0.503</v>
      </c>
      <c r="Q186" s="2">
        <v>12.1</v>
      </c>
      <c r="R186" s="2">
        <v>2.7</v>
      </c>
      <c r="S186" s="2">
        <v>-0.5</v>
      </c>
      <c r="T186" s="2">
        <v>0.5</v>
      </c>
      <c r="U186" s="5">
        <v>4</v>
      </c>
      <c r="V186" s="51">
        <f t="shared" si="12"/>
        <v>1.5359376016260162</v>
      </c>
      <c r="W186" s="51">
        <f t="shared" si="13"/>
        <v>2.08</v>
      </c>
      <c r="X186" s="51">
        <f t="shared" si="14"/>
        <v>3.194750211382114</v>
      </c>
      <c r="Y186" s="49">
        <f t="shared" si="15"/>
        <v>28.645616</v>
      </c>
      <c r="Z186" s="9">
        <f t="shared" si="16"/>
        <v>15.920183105691057</v>
      </c>
      <c r="AA186" s="9"/>
    </row>
    <row r="187" spans="1:27" x14ac:dyDescent="0.2">
      <c r="A187" s="2" t="s">
        <v>689</v>
      </c>
      <c r="B187" s="2" t="s">
        <v>33</v>
      </c>
      <c r="C187" s="2">
        <v>41</v>
      </c>
      <c r="D187" s="2">
        <v>66</v>
      </c>
      <c r="E187" s="2">
        <v>20.7</v>
      </c>
      <c r="F187" s="2">
        <v>0.50700000000000001</v>
      </c>
      <c r="G187" s="2">
        <v>0</v>
      </c>
      <c r="H187" s="2">
        <v>0.78800000000000003</v>
      </c>
      <c r="I187" s="2">
        <v>5.6</v>
      </c>
      <c r="J187" s="2">
        <v>0.8</v>
      </c>
      <c r="K187" s="2">
        <v>0.4</v>
      </c>
      <c r="L187" s="2">
        <v>0.8</v>
      </c>
      <c r="M187" s="2">
        <v>1.6</v>
      </c>
      <c r="N187" s="2">
        <v>2.1</v>
      </c>
      <c r="O187" s="2">
        <v>10.5</v>
      </c>
      <c r="P187" s="2">
        <v>0.52900000000000003</v>
      </c>
      <c r="Q187" s="2">
        <v>25.3</v>
      </c>
      <c r="R187" s="2">
        <v>1.6</v>
      </c>
      <c r="S187" s="2">
        <v>-3.7</v>
      </c>
      <c r="T187" s="2">
        <v>-0.6</v>
      </c>
      <c r="U187" s="5">
        <v>-7</v>
      </c>
      <c r="V187" s="51">
        <f t="shared" si="12"/>
        <v>3.6005062499999996</v>
      </c>
      <c r="W187" s="51">
        <f t="shared" si="13"/>
        <v>-1</v>
      </c>
      <c r="X187" s="51">
        <f t="shared" si="14"/>
        <v>-3.6005062499999996</v>
      </c>
      <c r="Y187" s="49">
        <f t="shared" si="15"/>
        <v>35.308680000000003</v>
      </c>
      <c r="Z187" s="9">
        <f t="shared" si="16"/>
        <v>15.854086875000002</v>
      </c>
      <c r="AA187" s="9"/>
    </row>
    <row r="188" spans="1:27" x14ac:dyDescent="0.2">
      <c r="A188" s="2" t="s">
        <v>543</v>
      </c>
      <c r="B188" s="2" t="s">
        <v>26</v>
      </c>
      <c r="C188" s="2">
        <v>43</v>
      </c>
      <c r="D188" s="2">
        <v>73</v>
      </c>
      <c r="E188" s="2">
        <v>23.7</v>
      </c>
      <c r="F188" s="2">
        <v>0.42299999999999999</v>
      </c>
      <c r="G188" s="2">
        <v>0.32500000000000001</v>
      </c>
      <c r="H188" s="2">
        <v>0.77800000000000002</v>
      </c>
      <c r="I188" s="2">
        <v>3.6</v>
      </c>
      <c r="J188" s="2">
        <v>1.1000000000000001</v>
      </c>
      <c r="K188" s="2">
        <v>0.5</v>
      </c>
      <c r="L188" s="2">
        <v>0.5</v>
      </c>
      <c r="M188" s="2">
        <v>0.8</v>
      </c>
      <c r="N188" s="2">
        <v>1.3</v>
      </c>
      <c r="O188" s="2">
        <v>7.2</v>
      </c>
      <c r="P188" s="2">
        <v>0.51500000000000001</v>
      </c>
      <c r="Q188" s="2">
        <v>15.1</v>
      </c>
      <c r="R188" s="2">
        <v>2.2999999999999998</v>
      </c>
      <c r="S188" s="2">
        <v>-1.4</v>
      </c>
      <c r="T188" s="2">
        <v>0.3</v>
      </c>
      <c r="U188" s="5">
        <v>-4</v>
      </c>
      <c r="V188" s="51">
        <f t="shared" si="12"/>
        <v>2.8540496189024385</v>
      </c>
      <c r="W188" s="51">
        <f t="shared" si="13"/>
        <v>0.24</v>
      </c>
      <c r="X188" s="51">
        <f t="shared" si="14"/>
        <v>0.68497190853658518</v>
      </c>
      <c r="Y188" s="49">
        <f t="shared" si="15"/>
        <v>30.88776</v>
      </c>
      <c r="Z188" s="9">
        <f t="shared" si="16"/>
        <v>15.786365954268293</v>
      </c>
      <c r="AA188" s="9"/>
    </row>
    <row r="189" spans="1:27" x14ac:dyDescent="0.2">
      <c r="A189" s="2" t="s">
        <v>314</v>
      </c>
      <c r="B189" s="2" t="s">
        <v>39</v>
      </c>
      <c r="C189" s="2">
        <v>45</v>
      </c>
      <c r="D189" s="2">
        <v>78</v>
      </c>
      <c r="E189" s="2">
        <v>21.3</v>
      </c>
      <c r="F189" s="2">
        <v>0.38700000000000001</v>
      </c>
      <c r="G189" s="2">
        <v>0.35699999999999998</v>
      </c>
      <c r="H189" s="2">
        <v>0.89600000000000002</v>
      </c>
      <c r="I189" s="2">
        <v>2.2000000000000002</v>
      </c>
      <c r="J189" s="2">
        <v>0.9</v>
      </c>
      <c r="K189" s="2">
        <v>0.7</v>
      </c>
      <c r="L189" s="2">
        <v>0.1</v>
      </c>
      <c r="M189" s="2">
        <v>0.7</v>
      </c>
      <c r="N189" s="2">
        <v>1.3</v>
      </c>
      <c r="O189" s="2">
        <v>7.9</v>
      </c>
      <c r="P189" s="2">
        <v>0.54</v>
      </c>
      <c r="Q189" s="2">
        <v>16.7</v>
      </c>
      <c r="R189" s="2">
        <v>3</v>
      </c>
      <c r="S189" s="2">
        <v>-0.9</v>
      </c>
      <c r="T189" s="2">
        <v>0.5</v>
      </c>
      <c r="U189" s="5">
        <v>0</v>
      </c>
      <c r="V189" s="51">
        <f t="shared" si="12"/>
        <v>3.1721089939024392</v>
      </c>
      <c r="W189" s="51">
        <f t="shared" si="13"/>
        <v>1.4000000000000001</v>
      </c>
      <c r="X189" s="51">
        <f t="shared" si="14"/>
        <v>4.4409525914634154</v>
      </c>
      <c r="Y189" s="49">
        <f t="shared" si="15"/>
        <v>27.006720000000008</v>
      </c>
      <c r="Z189" s="9">
        <f t="shared" si="16"/>
        <v>15.723836295731711</v>
      </c>
      <c r="AA189" s="9"/>
    </row>
    <row r="190" spans="1:27" x14ac:dyDescent="0.2">
      <c r="A190" s="2" t="s">
        <v>214</v>
      </c>
      <c r="B190" s="2" t="s">
        <v>21</v>
      </c>
      <c r="C190" s="2">
        <v>66</v>
      </c>
      <c r="D190" s="2">
        <v>75</v>
      </c>
      <c r="E190" s="2">
        <v>18.899999999999999</v>
      </c>
      <c r="F190" s="2">
        <v>0.51400000000000001</v>
      </c>
      <c r="G190" s="3"/>
      <c r="H190" s="2">
        <v>0.71099999999999997</v>
      </c>
      <c r="I190" s="2">
        <v>5.4</v>
      </c>
      <c r="J190" s="2">
        <v>0.5</v>
      </c>
      <c r="K190" s="2">
        <v>0.4</v>
      </c>
      <c r="L190" s="2">
        <v>0.2</v>
      </c>
      <c r="M190" s="2">
        <v>0.6</v>
      </c>
      <c r="N190" s="2">
        <v>2.2999999999999998</v>
      </c>
      <c r="O190" s="2">
        <v>3.9</v>
      </c>
      <c r="P190" s="2">
        <v>0.53500000000000003</v>
      </c>
      <c r="Q190" s="2">
        <v>10.7</v>
      </c>
      <c r="R190" s="2">
        <v>3.2</v>
      </c>
      <c r="S190" s="2">
        <v>-2.9</v>
      </c>
      <c r="T190" s="2">
        <v>-0.3</v>
      </c>
      <c r="U190" s="5">
        <v>7</v>
      </c>
      <c r="V190" s="51">
        <f t="shared" si="12"/>
        <v>2.5432888719512192</v>
      </c>
      <c r="W190" s="51">
        <f t="shared" si="13"/>
        <v>2.5600000000000005</v>
      </c>
      <c r="X190" s="51">
        <f t="shared" si="14"/>
        <v>6.5108195121951224</v>
      </c>
      <c r="Y190" s="49">
        <f t="shared" si="15"/>
        <v>24.64950000000001</v>
      </c>
      <c r="Z190" s="9">
        <f t="shared" si="16"/>
        <v>15.580159756097567</v>
      </c>
      <c r="AA190" s="9"/>
    </row>
    <row r="191" spans="1:27" x14ac:dyDescent="0.2">
      <c r="A191" s="2" t="s">
        <v>781</v>
      </c>
      <c r="B191" s="2" t="s">
        <v>40</v>
      </c>
      <c r="C191" s="2">
        <v>31</v>
      </c>
      <c r="D191" s="2">
        <v>77</v>
      </c>
      <c r="E191" s="2">
        <v>23.9</v>
      </c>
      <c r="F191" s="2">
        <v>0.372</v>
      </c>
      <c r="G191" s="2">
        <v>0.29499999999999998</v>
      </c>
      <c r="H191" s="2">
        <v>0.72</v>
      </c>
      <c r="I191" s="2">
        <v>2.2999999999999998</v>
      </c>
      <c r="J191" s="2">
        <v>3.7</v>
      </c>
      <c r="K191" s="2">
        <v>0.7</v>
      </c>
      <c r="L191" s="2">
        <v>0.4</v>
      </c>
      <c r="M191" s="2">
        <v>1.9</v>
      </c>
      <c r="N191" s="2">
        <v>1.5</v>
      </c>
      <c r="O191" s="2">
        <v>8.6</v>
      </c>
      <c r="P191" s="2">
        <v>0.47399999999999998</v>
      </c>
      <c r="Q191" s="2">
        <v>20.6</v>
      </c>
      <c r="R191" s="2">
        <v>0.8</v>
      </c>
      <c r="S191" s="2">
        <v>-2.1</v>
      </c>
      <c r="T191" s="2">
        <v>-0.1</v>
      </c>
      <c r="U191" s="5">
        <v>-13</v>
      </c>
      <c r="V191" s="51">
        <f t="shared" si="12"/>
        <v>2.9858119410569106</v>
      </c>
      <c r="W191" s="51">
        <f t="shared" si="13"/>
        <v>-2.3200000000000003</v>
      </c>
      <c r="X191" s="51">
        <f t="shared" si="14"/>
        <v>-6.9270837032520332</v>
      </c>
      <c r="Y191" s="49">
        <f t="shared" si="15"/>
        <v>37.842112</v>
      </c>
      <c r="Z191" s="9">
        <f t="shared" si="16"/>
        <v>15.457514148373983</v>
      </c>
      <c r="AA191" s="9"/>
    </row>
    <row r="192" spans="1:27" x14ac:dyDescent="0.2">
      <c r="A192" s="2" t="s">
        <v>834</v>
      </c>
      <c r="B192" s="2" t="s">
        <v>19</v>
      </c>
      <c r="C192" s="2">
        <v>25</v>
      </c>
      <c r="D192" s="2">
        <v>55</v>
      </c>
      <c r="E192" s="2">
        <v>18.7</v>
      </c>
      <c r="F192" s="2">
        <v>0.48199999999999998</v>
      </c>
      <c r="G192" s="3"/>
      <c r="H192" s="2">
        <v>0.83499999999999996</v>
      </c>
      <c r="I192" s="2">
        <v>5.3</v>
      </c>
      <c r="J192" s="2">
        <v>0.8</v>
      </c>
      <c r="K192" s="2">
        <v>0.3</v>
      </c>
      <c r="L192" s="2">
        <v>1.4</v>
      </c>
      <c r="M192" s="2">
        <v>1.3</v>
      </c>
      <c r="N192" s="2">
        <v>2.2999999999999998</v>
      </c>
      <c r="O192" s="2">
        <v>8.3000000000000007</v>
      </c>
      <c r="P192" s="2">
        <v>0.53800000000000003</v>
      </c>
      <c r="Q192" s="2">
        <v>21.4</v>
      </c>
      <c r="R192" s="2">
        <v>2</v>
      </c>
      <c r="S192" s="2">
        <v>-2</v>
      </c>
      <c r="T192" s="2">
        <v>0</v>
      </c>
      <c r="U192" s="5">
        <v>-1</v>
      </c>
      <c r="V192" s="51">
        <f t="shared" si="12"/>
        <v>1.3979865345528453</v>
      </c>
      <c r="W192" s="51">
        <f t="shared" si="13"/>
        <v>0.60000000000000009</v>
      </c>
      <c r="X192" s="51">
        <f t="shared" si="14"/>
        <v>0.83879192073170727</v>
      </c>
      <c r="Y192" s="49">
        <f t="shared" si="15"/>
        <v>29.755879999999994</v>
      </c>
      <c r="Z192" s="9">
        <f t="shared" si="16"/>
        <v>15.297335960365851</v>
      </c>
      <c r="AA192" s="9"/>
    </row>
    <row r="193" spans="1:27" x14ac:dyDescent="0.2">
      <c r="A193" s="2" t="s">
        <v>317</v>
      </c>
      <c r="B193" s="2" t="s">
        <v>22</v>
      </c>
      <c r="C193" s="2">
        <v>24</v>
      </c>
      <c r="D193" s="2">
        <v>65</v>
      </c>
      <c r="E193" s="2">
        <v>21</v>
      </c>
      <c r="F193" s="2">
        <v>0.41499999999999998</v>
      </c>
      <c r="G193" s="2">
        <v>0.38400000000000001</v>
      </c>
      <c r="H193" s="2">
        <v>0.86899999999999999</v>
      </c>
      <c r="I193" s="2">
        <v>2.7</v>
      </c>
      <c r="J193" s="2">
        <v>1</v>
      </c>
      <c r="K193" s="2">
        <v>0.8</v>
      </c>
      <c r="L193" s="2">
        <v>0.3</v>
      </c>
      <c r="M193" s="2">
        <v>1.1000000000000001</v>
      </c>
      <c r="N193" s="2">
        <v>2.1</v>
      </c>
      <c r="O193" s="2">
        <v>11.2</v>
      </c>
      <c r="P193" s="2">
        <v>0.55100000000000005</v>
      </c>
      <c r="Q193" s="2">
        <v>23.9</v>
      </c>
      <c r="R193" s="2">
        <v>2.6</v>
      </c>
      <c r="S193" s="2">
        <v>-1.1000000000000001</v>
      </c>
      <c r="T193" s="2">
        <v>0.3</v>
      </c>
      <c r="U193" s="5">
        <v>-3</v>
      </c>
      <c r="V193" s="51">
        <f t="shared" si="12"/>
        <v>1.9892378048780484</v>
      </c>
      <c r="W193" s="51">
        <f t="shared" si="13"/>
        <v>0.56000000000000005</v>
      </c>
      <c r="X193" s="51">
        <f t="shared" si="14"/>
        <v>1.1139731707317071</v>
      </c>
      <c r="Y193" s="49">
        <f t="shared" si="15"/>
        <v>28.629120000000007</v>
      </c>
      <c r="Z193" s="9">
        <f t="shared" si="16"/>
        <v>14.871546585365857</v>
      </c>
      <c r="AA193" s="9"/>
    </row>
    <row r="194" spans="1:27" x14ac:dyDescent="0.2">
      <c r="A194" s="2" t="s">
        <v>591</v>
      </c>
      <c r="B194" s="2" t="s">
        <v>27</v>
      </c>
      <c r="C194" s="2">
        <v>49</v>
      </c>
      <c r="D194" s="2">
        <v>65</v>
      </c>
      <c r="E194" s="2">
        <v>18.3</v>
      </c>
      <c r="F194" s="2">
        <v>0.44800000000000001</v>
      </c>
      <c r="G194" s="2">
        <v>0</v>
      </c>
      <c r="H194" s="2">
        <v>0.78900000000000003</v>
      </c>
      <c r="I194" s="2">
        <v>5.6</v>
      </c>
      <c r="J194" s="2">
        <v>0.5</v>
      </c>
      <c r="K194" s="2">
        <v>0.2</v>
      </c>
      <c r="L194" s="2">
        <v>0.5</v>
      </c>
      <c r="M194" s="2">
        <v>0.9</v>
      </c>
      <c r="N194" s="2">
        <v>2</v>
      </c>
      <c r="O194" s="2">
        <v>5.8</v>
      </c>
      <c r="P194" s="2">
        <v>0.51500000000000001</v>
      </c>
      <c r="Q194" s="2">
        <v>16.3</v>
      </c>
      <c r="R194" s="2">
        <v>2.7</v>
      </c>
      <c r="S194" s="2">
        <v>-2.7</v>
      </c>
      <c r="T194" s="2">
        <v>-0.2</v>
      </c>
      <c r="U194" s="5">
        <v>4</v>
      </c>
      <c r="V194" s="51">
        <f t="shared" si="12"/>
        <v>2.4137541920731711</v>
      </c>
      <c r="W194" s="51">
        <f t="shared" si="13"/>
        <v>1.8</v>
      </c>
      <c r="X194" s="51">
        <f t="shared" si="14"/>
        <v>4.3447575457317082</v>
      </c>
      <c r="Y194" s="49">
        <f t="shared" si="15"/>
        <v>25.1082</v>
      </c>
      <c r="Z194" s="9">
        <f t="shared" si="16"/>
        <v>14.726478772865853</v>
      </c>
      <c r="AA194" s="9"/>
    </row>
    <row r="195" spans="1:27" x14ac:dyDescent="0.2">
      <c r="A195" s="2" t="s">
        <v>718</v>
      </c>
      <c r="B195" s="2" t="s">
        <v>26</v>
      </c>
      <c r="C195" s="2">
        <v>43</v>
      </c>
      <c r="D195" s="2">
        <v>46</v>
      </c>
      <c r="E195" s="2">
        <v>30.8</v>
      </c>
      <c r="F195" s="2">
        <v>0.43</v>
      </c>
      <c r="G195" s="2">
        <v>0.38300000000000001</v>
      </c>
      <c r="H195" s="2">
        <v>0.88200000000000001</v>
      </c>
      <c r="I195" s="2">
        <v>2.4</v>
      </c>
      <c r="J195" s="2">
        <v>6.2</v>
      </c>
      <c r="K195" s="2">
        <v>1</v>
      </c>
      <c r="L195" s="2">
        <v>0.2</v>
      </c>
      <c r="M195" s="2">
        <v>2.7</v>
      </c>
      <c r="N195" s="2">
        <v>2.2999999999999998</v>
      </c>
      <c r="O195" s="2">
        <v>12.9</v>
      </c>
      <c r="P195" s="2">
        <v>0.51900000000000002</v>
      </c>
      <c r="Q195" s="2">
        <v>22.3</v>
      </c>
      <c r="R195" s="2">
        <v>1.8</v>
      </c>
      <c r="S195" s="2">
        <v>-1.4</v>
      </c>
      <c r="T195" s="2">
        <v>0.2</v>
      </c>
      <c r="U195" s="5">
        <v>-8</v>
      </c>
      <c r="V195" s="51">
        <f t="shared" si="12"/>
        <v>3.4516502032520329</v>
      </c>
      <c r="W195" s="51">
        <f t="shared" si="13"/>
        <v>-0.8</v>
      </c>
      <c r="X195" s="51">
        <f t="shared" si="14"/>
        <v>-2.7613201626016264</v>
      </c>
      <c r="Y195" s="49">
        <f t="shared" si="15"/>
        <v>32.154183999999994</v>
      </c>
      <c r="Z195" s="9">
        <f t="shared" si="16"/>
        <v>14.696431918699183</v>
      </c>
      <c r="AA195" s="9"/>
    </row>
    <row r="196" spans="1:27" x14ac:dyDescent="0.2">
      <c r="A196" s="2" t="s">
        <v>433</v>
      </c>
      <c r="B196" s="2" t="s">
        <v>22</v>
      </c>
      <c r="C196" s="2">
        <v>24</v>
      </c>
      <c r="D196" s="2">
        <v>61</v>
      </c>
      <c r="E196" s="2">
        <v>28.8</v>
      </c>
      <c r="F196" s="2">
        <v>0.41199999999999998</v>
      </c>
      <c r="G196" s="2">
        <v>0.31</v>
      </c>
      <c r="H196" s="2">
        <v>0.746</v>
      </c>
      <c r="I196" s="2">
        <v>2.4</v>
      </c>
      <c r="J196" s="2">
        <v>3</v>
      </c>
      <c r="K196" s="2">
        <v>1</v>
      </c>
      <c r="L196" s="2">
        <v>0.3</v>
      </c>
      <c r="M196" s="2">
        <v>2</v>
      </c>
      <c r="N196" s="2">
        <v>1.9</v>
      </c>
      <c r="O196" s="2">
        <v>14.7</v>
      </c>
      <c r="P196" s="2">
        <v>0.49199999999999999</v>
      </c>
      <c r="Q196" s="2">
        <v>26.1</v>
      </c>
      <c r="R196" s="2">
        <v>0.9</v>
      </c>
      <c r="S196" s="2">
        <v>-3.2</v>
      </c>
      <c r="T196" s="2">
        <v>-0.5</v>
      </c>
      <c r="U196" s="5">
        <v>-12</v>
      </c>
      <c r="V196" s="51">
        <f t="shared" si="12"/>
        <v>2.7958829268292686</v>
      </c>
      <c r="W196" s="51">
        <f t="shared" si="13"/>
        <v>-2.2400000000000002</v>
      </c>
      <c r="X196" s="51">
        <f t="shared" si="14"/>
        <v>-6.2627777560975622</v>
      </c>
      <c r="Y196" s="49">
        <f t="shared" si="15"/>
        <v>35.654255999999997</v>
      </c>
      <c r="Z196" s="9">
        <f t="shared" si="16"/>
        <v>14.695739121951217</v>
      </c>
      <c r="AA196" s="9"/>
    </row>
    <row r="197" spans="1:27" x14ac:dyDescent="0.2">
      <c r="A197" s="2" t="s">
        <v>79</v>
      </c>
      <c r="B197" s="2" t="s">
        <v>25</v>
      </c>
      <c r="C197" s="2">
        <v>45</v>
      </c>
      <c r="D197" s="2">
        <v>73</v>
      </c>
      <c r="E197" s="2">
        <v>25.8</v>
      </c>
      <c r="F197" s="2">
        <v>0.39500000000000002</v>
      </c>
      <c r="G197" s="2">
        <v>0.35699999999999998</v>
      </c>
      <c r="H197" s="2">
        <v>0.83899999999999997</v>
      </c>
      <c r="I197" s="2">
        <v>1.9</v>
      </c>
      <c r="J197" s="2">
        <v>2</v>
      </c>
      <c r="K197" s="2">
        <v>0.6</v>
      </c>
      <c r="L197" s="2">
        <v>0.1</v>
      </c>
      <c r="M197" s="2">
        <v>1.1000000000000001</v>
      </c>
      <c r="N197" s="2">
        <v>1.9</v>
      </c>
      <c r="O197" s="2">
        <v>9.6</v>
      </c>
      <c r="P197" s="2">
        <v>0.51300000000000001</v>
      </c>
      <c r="Q197" s="2">
        <v>18.7</v>
      </c>
      <c r="R197" s="2">
        <v>3</v>
      </c>
      <c r="S197" s="2">
        <v>-2.7</v>
      </c>
      <c r="T197" s="2">
        <v>-0.3</v>
      </c>
      <c r="U197" s="5">
        <v>-3</v>
      </c>
      <c r="V197" s="51">
        <f t="shared" si="12"/>
        <v>4.026628810975609</v>
      </c>
      <c r="W197" s="51">
        <f t="shared" si="13"/>
        <v>0.48</v>
      </c>
      <c r="X197" s="51">
        <f t="shared" si="14"/>
        <v>1.9327818292682923</v>
      </c>
      <c r="Y197" s="49">
        <f t="shared" si="15"/>
        <v>27.170016</v>
      </c>
      <c r="Z197" s="9">
        <f t="shared" si="16"/>
        <v>14.551398914634147</v>
      </c>
      <c r="AA197" s="9"/>
    </row>
    <row r="198" spans="1:27" x14ac:dyDescent="0.2">
      <c r="A198" s="2" t="s">
        <v>354</v>
      </c>
      <c r="B198" s="2" t="s">
        <v>20</v>
      </c>
      <c r="C198" s="2">
        <v>44</v>
      </c>
      <c r="D198" s="2">
        <v>52</v>
      </c>
      <c r="E198" s="2">
        <v>21.8</v>
      </c>
      <c r="F198" s="2">
        <v>0.47299999999999998</v>
      </c>
      <c r="G198" s="2">
        <v>0</v>
      </c>
      <c r="H198" s="2">
        <v>0.75700000000000001</v>
      </c>
      <c r="I198" s="2">
        <v>6.5</v>
      </c>
      <c r="J198" s="2">
        <v>1.5</v>
      </c>
      <c r="K198" s="2">
        <v>0.7</v>
      </c>
      <c r="L198" s="2">
        <v>0.2</v>
      </c>
      <c r="M198" s="2">
        <v>1.3</v>
      </c>
      <c r="N198" s="2">
        <v>2.5</v>
      </c>
      <c r="O198" s="2">
        <v>5.9</v>
      </c>
      <c r="P198" s="2">
        <v>0.53400000000000003</v>
      </c>
      <c r="Q198" s="2">
        <v>14.6</v>
      </c>
      <c r="R198" s="2">
        <v>2.7</v>
      </c>
      <c r="S198" s="2">
        <v>0</v>
      </c>
      <c r="T198" s="2">
        <v>0.6</v>
      </c>
      <c r="U198" s="5">
        <v>4</v>
      </c>
      <c r="V198" s="51">
        <f t="shared" si="12"/>
        <v>1.8501642276422765</v>
      </c>
      <c r="W198" s="51">
        <f t="shared" si="13"/>
        <v>2.12</v>
      </c>
      <c r="X198" s="51">
        <f t="shared" si="14"/>
        <v>3.9223481626016263</v>
      </c>
      <c r="Y198" s="49">
        <f t="shared" si="15"/>
        <v>25.169247999999996</v>
      </c>
      <c r="Z198" s="9">
        <f t="shared" si="16"/>
        <v>14.545798081300811</v>
      </c>
      <c r="AA198" s="9"/>
    </row>
    <row r="199" spans="1:27" x14ac:dyDescent="0.2">
      <c r="A199" s="2" t="s">
        <v>911</v>
      </c>
      <c r="B199" s="2" t="s">
        <v>20</v>
      </c>
      <c r="C199" s="2">
        <v>44</v>
      </c>
      <c r="D199" s="2">
        <v>69</v>
      </c>
      <c r="E199" s="2">
        <v>15</v>
      </c>
      <c r="F199" s="2">
        <v>0.52</v>
      </c>
      <c r="G199" s="2">
        <v>7.6999999999999999E-2</v>
      </c>
      <c r="H199" s="2">
        <v>0.61799999999999999</v>
      </c>
      <c r="I199" s="2">
        <v>3.9</v>
      </c>
      <c r="J199" s="2">
        <v>0.7</v>
      </c>
      <c r="K199" s="2">
        <v>0.8</v>
      </c>
      <c r="L199" s="2">
        <v>0.2</v>
      </c>
      <c r="M199" s="2">
        <v>1</v>
      </c>
      <c r="N199" s="2">
        <v>1.9</v>
      </c>
      <c r="O199" s="2">
        <v>6.6</v>
      </c>
      <c r="P199" s="2">
        <v>0.54600000000000004</v>
      </c>
      <c r="Q199" s="2">
        <v>21.7</v>
      </c>
      <c r="R199" s="2">
        <v>2.2999999999999998</v>
      </c>
      <c r="S199" s="2">
        <v>-2.1</v>
      </c>
      <c r="T199" s="2">
        <v>0</v>
      </c>
      <c r="U199" s="5">
        <v>1</v>
      </c>
      <c r="V199" s="51">
        <f t="shared" si="12"/>
        <v>2.5107164634146342</v>
      </c>
      <c r="W199" s="51">
        <f t="shared" si="13"/>
        <v>1.1199999999999999</v>
      </c>
      <c r="X199" s="51">
        <f t="shared" si="14"/>
        <v>2.8120024390243898</v>
      </c>
      <c r="Y199" s="49">
        <f t="shared" si="15"/>
        <v>26.036736000000001</v>
      </c>
      <c r="Z199" s="9">
        <f t="shared" si="16"/>
        <v>14.424369219512196</v>
      </c>
      <c r="AA199" s="9"/>
    </row>
    <row r="200" spans="1:27" x14ac:dyDescent="0.2">
      <c r="A200" s="2" t="s">
        <v>264</v>
      </c>
      <c r="B200" s="2" t="s">
        <v>26</v>
      </c>
      <c r="C200" s="2">
        <v>43</v>
      </c>
      <c r="D200" s="2">
        <v>70</v>
      </c>
      <c r="E200" s="2">
        <v>15.4</v>
      </c>
      <c r="F200" s="2">
        <v>0.54400000000000004</v>
      </c>
      <c r="G200" s="2">
        <v>1</v>
      </c>
      <c r="H200" s="2">
        <v>0.79500000000000004</v>
      </c>
      <c r="I200" s="2">
        <v>4.3</v>
      </c>
      <c r="J200" s="2">
        <v>0.4</v>
      </c>
      <c r="K200" s="2">
        <v>0.4</v>
      </c>
      <c r="L200" s="2">
        <v>0.5</v>
      </c>
      <c r="M200" s="2">
        <v>1.4</v>
      </c>
      <c r="N200" s="2">
        <v>1.7</v>
      </c>
      <c r="O200" s="2">
        <v>7.2</v>
      </c>
      <c r="P200" s="2">
        <v>0.58799999999999997</v>
      </c>
      <c r="Q200" s="2">
        <v>22.4</v>
      </c>
      <c r="R200" s="2">
        <v>2.2999999999999998</v>
      </c>
      <c r="S200" s="2">
        <v>-2.1</v>
      </c>
      <c r="T200" s="2">
        <v>0</v>
      </c>
      <c r="U200" s="5">
        <v>-1</v>
      </c>
      <c r="V200" s="51">
        <f t="shared" ref="V200:V263" si="17">C200*(E200/48*D200/82*Q200/100)</f>
        <v>2.6380325203252037</v>
      </c>
      <c r="W200" s="51">
        <f t="shared" ref="W200:W263" si="18">R200*0.4+T200*0.4+U200*0.2</f>
        <v>0.72</v>
      </c>
      <c r="X200" s="51">
        <f t="shared" ref="X200:X263" si="19">V200*W200</f>
        <v>1.8993834146341466</v>
      </c>
      <c r="Y200" s="49">
        <f t="shared" ref="Y200:Y263" si="20">D200*(O200*P200+1.5*J200+1.2*I200+3*(K200+L200)-M200-N200)/25</f>
        <v>26.862080000000002</v>
      </c>
      <c r="Z200" s="9">
        <f t="shared" ref="Z200:Z263" si="21">0.5*(X200)+0.5*(Y200)</f>
        <v>14.380731707317075</v>
      </c>
      <c r="AA200" s="9"/>
    </row>
    <row r="201" spans="1:27" x14ac:dyDescent="0.2">
      <c r="A201" s="2" t="s">
        <v>542</v>
      </c>
      <c r="B201" s="2" t="s">
        <v>20</v>
      </c>
      <c r="C201" s="2">
        <v>44</v>
      </c>
      <c r="D201" s="2">
        <v>39</v>
      </c>
      <c r="E201" s="2">
        <v>28.7</v>
      </c>
      <c r="F201" s="2">
        <v>0.42199999999999999</v>
      </c>
      <c r="G201" s="2">
        <v>0.36699999999999999</v>
      </c>
      <c r="H201" s="2">
        <v>0.86799999999999999</v>
      </c>
      <c r="I201" s="2">
        <v>2.1</v>
      </c>
      <c r="J201" s="2">
        <v>3.6</v>
      </c>
      <c r="K201" s="2">
        <v>1.1000000000000001</v>
      </c>
      <c r="L201" s="2">
        <v>0.3</v>
      </c>
      <c r="M201" s="2">
        <v>1.9</v>
      </c>
      <c r="N201" s="2">
        <v>1.4</v>
      </c>
      <c r="O201" s="2">
        <v>14.1</v>
      </c>
      <c r="P201" s="2">
        <v>0.55500000000000005</v>
      </c>
      <c r="Q201" s="2">
        <v>23.6</v>
      </c>
      <c r="R201" s="2">
        <v>2.4</v>
      </c>
      <c r="S201" s="2">
        <v>-0.5</v>
      </c>
      <c r="T201" s="2">
        <v>0.4</v>
      </c>
      <c r="U201" s="5">
        <v>-1</v>
      </c>
      <c r="V201" s="51">
        <f t="shared" si="17"/>
        <v>2.9529499999999995</v>
      </c>
      <c r="W201" s="51">
        <f t="shared" si="18"/>
        <v>0.92000000000000015</v>
      </c>
      <c r="X201" s="51">
        <f t="shared" si="19"/>
        <v>2.7167140000000001</v>
      </c>
      <c r="Y201" s="49">
        <f t="shared" si="20"/>
        <v>25.966980000000003</v>
      </c>
      <c r="Z201" s="9">
        <f t="shared" si="21"/>
        <v>14.341847000000001</v>
      </c>
      <c r="AA201" s="9"/>
    </row>
    <row r="202" spans="1:27" x14ac:dyDescent="0.2">
      <c r="A202" s="2" t="s">
        <v>603</v>
      </c>
      <c r="B202" s="2" t="s">
        <v>21</v>
      </c>
      <c r="C202" s="2">
        <v>66</v>
      </c>
      <c r="D202" s="2">
        <v>59</v>
      </c>
      <c r="E202" s="2">
        <v>15.3</v>
      </c>
      <c r="F202" s="2">
        <v>0.433</v>
      </c>
      <c r="G202" s="2">
        <v>0.41699999999999998</v>
      </c>
      <c r="H202" s="2">
        <v>0.72699999999999998</v>
      </c>
      <c r="I202" s="2">
        <v>2.7</v>
      </c>
      <c r="J202" s="2">
        <v>1.7</v>
      </c>
      <c r="K202" s="2">
        <v>0.4</v>
      </c>
      <c r="L202" s="2">
        <v>0.1</v>
      </c>
      <c r="M202" s="2">
        <v>0.6</v>
      </c>
      <c r="N202" s="2">
        <v>1.1000000000000001</v>
      </c>
      <c r="O202" s="2">
        <v>4.8</v>
      </c>
      <c r="P202" s="2">
        <v>0.59599999999999997</v>
      </c>
      <c r="Q202" s="2">
        <v>14.4</v>
      </c>
      <c r="R202" s="2">
        <v>2.6</v>
      </c>
      <c r="S202" s="2">
        <v>0.6</v>
      </c>
      <c r="T202" s="2">
        <v>0.6</v>
      </c>
      <c r="U202" s="5">
        <v>12</v>
      </c>
      <c r="V202" s="51">
        <f t="shared" si="17"/>
        <v>2.179690243902439</v>
      </c>
      <c r="W202" s="51">
        <f t="shared" si="18"/>
        <v>3.6800000000000006</v>
      </c>
      <c r="X202" s="51">
        <f t="shared" si="19"/>
        <v>8.0212600975609778</v>
      </c>
      <c r="Y202" s="49">
        <f t="shared" si="20"/>
        <v>19.943888000000001</v>
      </c>
      <c r="Z202" s="9">
        <f t="shared" si="21"/>
        <v>13.982574048780489</v>
      </c>
      <c r="AA202" s="9"/>
    </row>
    <row r="203" spans="1:27" x14ac:dyDescent="0.2">
      <c r="A203" s="2" t="s">
        <v>247</v>
      </c>
      <c r="B203" s="2" t="s">
        <v>18</v>
      </c>
      <c r="C203" s="2">
        <v>60</v>
      </c>
      <c r="D203" s="2">
        <v>70</v>
      </c>
      <c r="E203" s="2">
        <v>14.2</v>
      </c>
      <c r="F203" s="2">
        <v>0.45800000000000002</v>
      </c>
      <c r="G203" s="2">
        <v>0.23100000000000001</v>
      </c>
      <c r="H203" s="2">
        <v>0.83899999999999997</v>
      </c>
      <c r="I203" s="2">
        <v>2.4</v>
      </c>
      <c r="J203" s="2">
        <v>1.7</v>
      </c>
      <c r="K203" s="2">
        <v>0.4</v>
      </c>
      <c r="L203" s="2">
        <v>0.2</v>
      </c>
      <c r="M203" s="2">
        <v>0.8</v>
      </c>
      <c r="N203" s="2">
        <v>1.2</v>
      </c>
      <c r="O203" s="2">
        <v>5.3</v>
      </c>
      <c r="P203" s="2">
        <v>0.53100000000000003</v>
      </c>
      <c r="Q203" s="2">
        <v>18.600000000000001</v>
      </c>
      <c r="R203" s="2">
        <v>2.5</v>
      </c>
      <c r="S203" s="2">
        <v>-0.8</v>
      </c>
      <c r="T203" s="2">
        <v>0.3</v>
      </c>
      <c r="U203" s="5">
        <v>4</v>
      </c>
      <c r="V203" s="51">
        <f t="shared" si="17"/>
        <v>2.8183536585365854</v>
      </c>
      <c r="W203" s="51">
        <f t="shared" si="18"/>
        <v>1.9200000000000002</v>
      </c>
      <c r="X203" s="51">
        <f t="shared" si="19"/>
        <v>5.4112390243902446</v>
      </c>
      <c r="Y203" s="49">
        <f t="shared" si="20"/>
        <v>22.524039999999999</v>
      </c>
      <c r="Z203" s="9">
        <f t="shared" si="21"/>
        <v>13.967639512195122</v>
      </c>
      <c r="AA203" s="9"/>
    </row>
    <row r="204" spans="1:27" x14ac:dyDescent="0.2">
      <c r="A204" s="2" t="s">
        <v>216</v>
      </c>
      <c r="B204" s="2" t="s">
        <v>32</v>
      </c>
      <c r="C204" s="2">
        <v>38</v>
      </c>
      <c r="D204" s="2">
        <v>63</v>
      </c>
      <c r="E204" s="2">
        <v>13.1</v>
      </c>
      <c r="F204" s="2">
        <v>0.48199999999999998</v>
      </c>
      <c r="G204" s="2">
        <v>0</v>
      </c>
      <c r="H204" s="2">
        <v>0.53300000000000003</v>
      </c>
      <c r="I204" s="2">
        <v>4.7</v>
      </c>
      <c r="J204" s="2">
        <v>0.5</v>
      </c>
      <c r="K204" s="2">
        <v>0.3</v>
      </c>
      <c r="L204" s="2">
        <v>0.7</v>
      </c>
      <c r="M204" s="2">
        <v>0.7</v>
      </c>
      <c r="N204" s="2">
        <v>1.3</v>
      </c>
      <c r="O204" s="2">
        <v>6</v>
      </c>
      <c r="P204" s="2">
        <v>0.497</v>
      </c>
      <c r="Q204" s="2">
        <v>22.6</v>
      </c>
      <c r="R204" s="2">
        <v>1.9</v>
      </c>
      <c r="S204" s="2">
        <v>-2.9</v>
      </c>
      <c r="T204" s="2">
        <v>-0.2</v>
      </c>
      <c r="U204" s="5">
        <v>1</v>
      </c>
      <c r="V204" s="51">
        <f t="shared" si="17"/>
        <v>1.8007307926829268</v>
      </c>
      <c r="W204" s="51">
        <f t="shared" si="18"/>
        <v>0.87999999999999989</v>
      </c>
      <c r="X204" s="51">
        <f t="shared" si="19"/>
        <v>1.5846430975609753</v>
      </c>
      <c r="Y204" s="49">
        <f t="shared" si="20"/>
        <v>26.137440000000002</v>
      </c>
      <c r="Z204" s="9">
        <f t="shared" si="21"/>
        <v>13.861041548780488</v>
      </c>
      <c r="AA204" s="9"/>
    </row>
    <row r="205" spans="1:27" x14ac:dyDescent="0.2">
      <c r="A205" s="2" t="s">
        <v>735</v>
      </c>
      <c r="B205" s="2" t="s">
        <v>32</v>
      </c>
      <c r="C205" s="2">
        <v>38</v>
      </c>
      <c r="D205" s="2">
        <v>47</v>
      </c>
      <c r="E205" s="2">
        <v>16.3</v>
      </c>
      <c r="F205" s="2">
        <v>0.54200000000000004</v>
      </c>
      <c r="G205" s="2">
        <v>1</v>
      </c>
      <c r="H205" s="2">
        <v>0.69099999999999995</v>
      </c>
      <c r="I205" s="2">
        <v>5.9</v>
      </c>
      <c r="J205" s="2">
        <v>0.4</v>
      </c>
      <c r="K205" s="2">
        <v>0.4</v>
      </c>
      <c r="L205" s="2">
        <v>1.1000000000000001</v>
      </c>
      <c r="M205" s="2">
        <v>1.1000000000000001</v>
      </c>
      <c r="N205" s="2">
        <v>1.9</v>
      </c>
      <c r="O205" s="2">
        <v>6.7</v>
      </c>
      <c r="P205" s="2">
        <v>0.56499999999999995</v>
      </c>
      <c r="Q205" s="2">
        <v>18.7</v>
      </c>
      <c r="R205" s="2">
        <v>2.2000000000000002</v>
      </c>
      <c r="S205" s="2">
        <v>-1.2</v>
      </c>
      <c r="T205" s="2">
        <v>0.1</v>
      </c>
      <c r="U205" s="5">
        <v>7</v>
      </c>
      <c r="V205" s="51">
        <f t="shared" si="17"/>
        <v>1.383106351626016</v>
      </c>
      <c r="W205" s="51">
        <f t="shared" si="18"/>
        <v>2.3200000000000003</v>
      </c>
      <c r="X205" s="51">
        <f t="shared" si="19"/>
        <v>3.2088067357723578</v>
      </c>
      <c r="Y205" s="49">
        <f t="shared" si="20"/>
        <v>24.375140000000002</v>
      </c>
      <c r="Z205" s="9">
        <f t="shared" si="21"/>
        <v>13.791973367886179</v>
      </c>
      <c r="AA205" s="9"/>
    </row>
    <row r="206" spans="1:27" x14ac:dyDescent="0.2">
      <c r="A206" s="2" t="s">
        <v>656</v>
      </c>
      <c r="B206" s="2" t="s">
        <v>39</v>
      </c>
      <c r="C206" s="2">
        <v>45</v>
      </c>
      <c r="D206" s="2">
        <v>45</v>
      </c>
      <c r="E206" s="2">
        <v>26.1</v>
      </c>
      <c r="F206" s="2">
        <v>0.42199999999999999</v>
      </c>
      <c r="G206" s="2">
        <v>0.42099999999999999</v>
      </c>
      <c r="H206" s="2">
        <v>0.77100000000000002</v>
      </c>
      <c r="I206" s="2">
        <v>2.9</v>
      </c>
      <c r="J206" s="2">
        <v>3.8</v>
      </c>
      <c r="K206" s="2">
        <v>0.8</v>
      </c>
      <c r="L206" s="2">
        <v>0.1</v>
      </c>
      <c r="M206" s="2">
        <v>1.4</v>
      </c>
      <c r="N206" s="2">
        <v>1.8</v>
      </c>
      <c r="O206" s="2">
        <v>7.3</v>
      </c>
      <c r="P206" s="2">
        <v>0.57299999999999995</v>
      </c>
      <c r="Q206" s="2">
        <v>13.2</v>
      </c>
      <c r="R206" s="2">
        <v>2.4</v>
      </c>
      <c r="S206" s="2">
        <v>0</v>
      </c>
      <c r="T206" s="2">
        <v>0.6</v>
      </c>
      <c r="U206" s="5">
        <v>5</v>
      </c>
      <c r="V206" s="51">
        <f t="shared" si="17"/>
        <v>1.7724923780487809</v>
      </c>
      <c r="W206" s="51">
        <f t="shared" si="18"/>
        <v>2.2000000000000002</v>
      </c>
      <c r="X206" s="51">
        <f t="shared" si="19"/>
        <v>3.8994832317073183</v>
      </c>
      <c r="Y206" s="49">
        <f t="shared" si="20"/>
        <v>23.153219999999997</v>
      </c>
      <c r="Z206" s="9">
        <f t="shared" si="21"/>
        <v>13.526351615853658</v>
      </c>
      <c r="AA206" s="9"/>
    </row>
    <row r="207" spans="1:27" x14ac:dyDescent="0.2">
      <c r="A207" s="2" t="s">
        <v>774</v>
      </c>
      <c r="B207" s="2" t="s">
        <v>42</v>
      </c>
      <c r="C207" s="2">
        <v>29</v>
      </c>
      <c r="D207" s="2">
        <v>57</v>
      </c>
      <c r="E207" s="2">
        <v>22.4</v>
      </c>
      <c r="F207" s="2">
        <v>0.39</v>
      </c>
      <c r="G207" s="2">
        <v>0.35</v>
      </c>
      <c r="H207" s="2">
        <v>0.79</v>
      </c>
      <c r="I207" s="2">
        <v>2</v>
      </c>
      <c r="J207" s="2">
        <v>3.6</v>
      </c>
      <c r="K207" s="2">
        <v>0.6</v>
      </c>
      <c r="L207" s="2">
        <v>0.1</v>
      </c>
      <c r="M207" s="2">
        <v>1.1000000000000001</v>
      </c>
      <c r="N207" s="2">
        <v>1.3</v>
      </c>
      <c r="O207" s="2">
        <v>7.7</v>
      </c>
      <c r="P207" s="2">
        <v>0.501</v>
      </c>
      <c r="Q207" s="2">
        <v>18</v>
      </c>
      <c r="R207" s="2">
        <v>2.2000000000000002</v>
      </c>
      <c r="S207" s="2">
        <v>-1.8</v>
      </c>
      <c r="T207" s="2">
        <v>0.1</v>
      </c>
      <c r="U207" s="5">
        <v>-2</v>
      </c>
      <c r="V207" s="51">
        <f t="shared" si="17"/>
        <v>1.6933170731707314</v>
      </c>
      <c r="W207" s="51">
        <f t="shared" si="18"/>
        <v>0.52000000000000013</v>
      </c>
      <c r="X207" s="51">
        <f t="shared" si="19"/>
        <v>0.88052487804878055</v>
      </c>
      <c r="Y207" s="49">
        <f t="shared" si="20"/>
        <v>25.895555999999996</v>
      </c>
      <c r="Z207" s="9">
        <f t="shared" si="21"/>
        <v>13.388040439024389</v>
      </c>
      <c r="AA207" s="9"/>
    </row>
    <row r="208" spans="1:27" x14ac:dyDescent="0.2">
      <c r="A208" s="2" t="s">
        <v>366</v>
      </c>
      <c r="B208" s="2" t="s">
        <v>30</v>
      </c>
      <c r="C208" s="2">
        <v>56</v>
      </c>
      <c r="D208" s="2">
        <v>59</v>
      </c>
      <c r="E208" s="2">
        <v>21.1</v>
      </c>
      <c r="F208" s="2">
        <v>0.42799999999999999</v>
      </c>
      <c r="G208" s="2">
        <v>0.39500000000000002</v>
      </c>
      <c r="H208" s="2">
        <v>0.78700000000000003</v>
      </c>
      <c r="I208" s="2">
        <v>2.2000000000000002</v>
      </c>
      <c r="J208" s="2">
        <v>1</v>
      </c>
      <c r="K208" s="2">
        <v>0.6</v>
      </c>
      <c r="L208" s="2">
        <v>0.1</v>
      </c>
      <c r="M208" s="2">
        <v>0.7</v>
      </c>
      <c r="N208" s="2">
        <v>1.6</v>
      </c>
      <c r="O208" s="2">
        <v>6.4</v>
      </c>
      <c r="P208" s="2">
        <v>0.56499999999999995</v>
      </c>
      <c r="Q208" s="2">
        <v>13.9</v>
      </c>
      <c r="R208" s="2">
        <v>3.2</v>
      </c>
      <c r="S208" s="2">
        <v>0.6</v>
      </c>
      <c r="T208" s="2">
        <v>0.8</v>
      </c>
      <c r="U208" s="5">
        <v>10</v>
      </c>
      <c r="V208" s="51">
        <f t="shared" si="17"/>
        <v>2.4619668699186992</v>
      </c>
      <c r="W208" s="51">
        <f t="shared" si="18"/>
        <v>3.6000000000000005</v>
      </c>
      <c r="X208" s="51">
        <f t="shared" si="19"/>
        <v>8.8630807317073188</v>
      </c>
      <c r="Y208" s="49">
        <f t="shared" si="20"/>
        <v>17.832160000000002</v>
      </c>
      <c r="Z208" s="9">
        <f t="shared" si="21"/>
        <v>13.347620365853661</v>
      </c>
      <c r="AA208" s="9"/>
    </row>
    <row r="209" spans="1:27" x14ac:dyDescent="0.2">
      <c r="A209" s="2" t="s">
        <v>782</v>
      </c>
      <c r="B209" s="2" t="s">
        <v>40</v>
      </c>
      <c r="C209" s="2">
        <v>31</v>
      </c>
      <c r="D209" s="2">
        <v>76</v>
      </c>
      <c r="E209" s="2">
        <v>15.9</v>
      </c>
      <c r="F209" s="2">
        <v>0.45700000000000002</v>
      </c>
      <c r="G209" s="3"/>
      <c r="H209" s="2">
        <v>0.76800000000000002</v>
      </c>
      <c r="I209" s="2">
        <v>3.4</v>
      </c>
      <c r="J209" s="2">
        <v>0.4</v>
      </c>
      <c r="K209" s="2">
        <v>0.6</v>
      </c>
      <c r="L209" s="2">
        <v>1.2</v>
      </c>
      <c r="M209" s="2">
        <v>0.8</v>
      </c>
      <c r="N209" s="2">
        <v>2.4</v>
      </c>
      <c r="O209" s="2">
        <v>4</v>
      </c>
      <c r="P209" s="2">
        <v>0.498</v>
      </c>
      <c r="Q209" s="2">
        <v>13.6</v>
      </c>
      <c r="R209" s="2">
        <v>1.7</v>
      </c>
      <c r="S209" s="2">
        <v>-1.4</v>
      </c>
      <c r="T209" s="2">
        <v>0.2</v>
      </c>
      <c r="U209" s="5">
        <v>-6</v>
      </c>
      <c r="V209" s="51">
        <f t="shared" si="17"/>
        <v>1.2943634146341461</v>
      </c>
      <c r="W209" s="51">
        <f t="shared" si="18"/>
        <v>-0.44000000000000017</v>
      </c>
      <c r="X209" s="51">
        <f t="shared" si="19"/>
        <v>-0.56951990243902451</v>
      </c>
      <c r="Y209" s="49">
        <f t="shared" si="20"/>
        <v>26.970879999999994</v>
      </c>
      <c r="Z209" s="9">
        <f t="shared" si="21"/>
        <v>13.200680048780484</v>
      </c>
      <c r="AA209" s="9"/>
    </row>
    <row r="210" spans="1:27" x14ac:dyDescent="0.2">
      <c r="A210" s="2" t="s">
        <v>615</v>
      </c>
      <c r="B210" s="2" t="s">
        <v>876</v>
      </c>
      <c r="C210" s="2">
        <v>27</v>
      </c>
      <c r="D210" s="2">
        <v>78</v>
      </c>
      <c r="E210" s="2">
        <v>17</v>
      </c>
      <c r="F210" s="2">
        <v>0.41699999999999998</v>
      </c>
      <c r="G210" s="2">
        <v>0.38600000000000001</v>
      </c>
      <c r="H210" s="2">
        <v>0.90900000000000003</v>
      </c>
      <c r="I210" s="2">
        <v>1.2</v>
      </c>
      <c r="J210" s="2">
        <v>2.8</v>
      </c>
      <c r="K210" s="2">
        <v>0.5</v>
      </c>
      <c r="L210" s="2">
        <v>0</v>
      </c>
      <c r="M210" s="2">
        <v>0.9</v>
      </c>
      <c r="N210" s="2">
        <v>1.4</v>
      </c>
      <c r="O210" s="2">
        <v>7.1</v>
      </c>
      <c r="P210" s="2">
        <v>0.50900000000000001</v>
      </c>
      <c r="Q210" s="2">
        <v>21.6</v>
      </c>
      <c r="R210" s="2">
        <v>2.2000000000000002</v>
      </c>
      <c r="S210" s="2">
        <v>-2.5</v>
      </c>
      <c r="T210" s="2">
        <v>-0.2</v>
      </c>
      <c r="U210" s="5">
        <v>-4</v>
      </c>
      <c r="V210" s="51">
        <f t="shared" si="17"/>
        <v>1.9647439024390247</v>
      </c>
      <c r="W210" s="51">
        <f t="shared" si="18"/>
        <v>0</v>
      </c>
      <c r="X210" s="51">
        <f t="shared" si="19"/>
        <v>0</v>
      </c>
      <c r="Y210" s="49">
        <f t="shared" si="20"/>
        <v>26.376167999999993</v>
      </c>
      <c r="Z210" s="9">
        <f t="shared" si="21"/>
        <v>13.188083999999996</v>
      </c>
      <c r="AA210" s="9"/>
    </row>
    <row r="211" spans="1:27" x14ac:dyDescent="0.2">
      <c r="A211" s="2" t="s">
        <v>715</v>
      </c>
      <c r="B211" s="2" t="s">
        <v>47</v>
      </c>
      <c r="C211" s="2">
        <v>29</v>
      </c>
      <c r="D211" s="2">
        <v>69</v>
      </c>
      <c r="E211" s="2">
        <v>15.8</v>
      </c>
      <c r="F211" s="2">
        <v>0.377</v>
      </c>
      <c r="G211" s="2">
        <v>0.34699999999999998</v>
      </c>
      <c r="H211" s="2">
        <v>0.55100000000000005</v>
      </c>
      <c r="I211" s="2">
        <v>3.5</v>
      </c>
      <c r="J211" s="2">
        <v>0.8</v>
      </c>
      <c r="K211" s="2">
        <v>0.4</v>
      </c>
      <c r="L211" s="2">
        <v>0.6</v>
      </c>
      <c r="M211" s="2">
        <v>0.6</v>
      </c>
      <c r="N211" s="2">
        <v>1.4</v>
      </c>
      <c r="O211" s="2">
        <v>6.8</v>
      </c>
      <c r="P211" s="2">
        <v>0.48099999999999998</v>
      </c>
      <c r="Q211" s="2">
        <v>21.9</v>
      </c>
      <c r="R211" s="2">
        <v>1.6</v>
      </c>
      <c r="S211" s="2">
        <v>-1.5</v>
      </c>
      <c r="T211" s="2">
        <v>0.1</v>
      </c>
      <c r="U211" s="5">
        <v>-5</v>
      </c>
      <c r="V211" s="51">
        <f t="shared" si="17"/>
        <v>1.7591108231707315</v>
      </c>
      <c r="W211" s="51">
        <f t="shared" si="18"/>
        <v>-0.31999999999999984</v>
      </c>
      <c r="X211" s="51">
        <f t="shared" si="19"/>
        <v>-0.56291546341463383</v>
      </c>
      <c r="Y211" s="49">
        <f t="shared" si="20"/>
        <v>26.691408000000003</v>
      </c>
      <c r="Z211" s="9">
        <f t="shared" si="21"/>
        <v>13.064246268292685</v>
      </c>
      <c r="AA211" s="9"/>
    </row>
    <row r="212" spans="1:27" x14ac:dyDescent="0.2">
      <c r="A212" s="2" t="s">
        <v>925</v>
      </c>
      <c r="B212" s="2" t="s">
        <v>557</v>
      </c>
      <c r="C212" s="2">
        <v>21</v>
      </c>
      <c r="D212" s="2">
        <v>53</v>
      </c>
      <c r="E212" s="2">
        <v>26.9</v>
      </c>
      <c r="F212" s="2">
        <v>0.38500000000000001</v>
      </c>
      <c r="G212" s="2">
        <v>0.317</v>
      </c>
      <c r="H212" s="2">
        <v>0.64600000000000002</v>
      </c>
      <c r="I212" s="2">
        <v>6.4</v>
      </c>
      <c r="J212" s="2">
        <v>1.5</v>
      </c>
      <c r="K212" s="2">
        <v>0.6</v>
      </c>
      <c r="L212" s="2">
        <v>0.6</v>
      </c>
      <c r="M212" s="2">
        <v>1.4</v>
      </c>
      <c r="N212" s="2">
        <v>2.1</v>
      </c>
      <c r="O212" s="2">
        <v>10.6</v>
      </c>
      <c r="P212" s="2">
        <v>0.46500000000000002</v>
      </c>
      <c r="Q212" s="2">
        <v>21.7</v>
      </c>
      <c r="R212" s="2">
        <v>0.1</v>
      </c>
      <c r="S212" s="2">
        <v>-3.6</v>
      </c>
      <c r="T212" s="2">
        <v>-0.6</v>
      </c>
      <c r="U212" s="5">
        <v>-16</v>
      </c>
      <c r="V212" s="51">
        <f t="shared" si="17"/>
        <v>1.6506389481707315</v>
      </c>
      <c r="W212" s="51">
        <f t="shared" si="18"/>
        <v>-3.4000000000000004</v>
      </c>
      <c r="X212" s="51">
        <f t="shared" si="19"/>
        <v>-5.6121724237804882</v>
      </c>
      <c r="Y212" s="49">
        <f t="shared" si="20"/>
        <v>31.713080000000005</v>
      </c>
      <c r="Z212" s="9">
        <f t="shared" si="21"/>
        <v>13.050453788109758</v>
      </c>
      <c r="AA212" s="9"/>
    </row>
    <row r="213" spans="1:27" x14ac:dyDescent="0.2">
      <c r="A213" s="2" t="s">
        <v>729</v>
      </c>
      <c r="B213" s="2" t="s">
        <v>47</v>
      </c>
      <c r="C213" s="2">
        <v>29</v>
      </c>
      <c r="D213" s="2">
        <v>65</v>
      </c>
      <c r="E213" s="2">
        <v>18.8</v>
      </c>
      <c r="F213" s="2">
        <v>0.46899999999999997</v>
      </c>
      <c r="G213" s="2">
        <v>0.316</v>
      </c>
      <c r="H213" s="2">
        <v>0.80900000000000005</v>
      </c>
      <c r="I213" s="2">
        <v>1.5</v>
      </c>
      <c r="J213" s="2">
        <v>3.6</v>
      </c>
      <c r="K213" s="2">
        <v>0.7</v>
      </c>
      <c r="L213" s="2">
        <v>0.1</v>
      </c>
      <c r="M213" s="2">
        <v>1.9</v>
      </c>
      <c r="N213" s="2">
        <v>2</v>
      </c>
      <c r="O213" s="2">
        <v>9.8000000000000007</v>
      </c>
      <c r="P213" s="2">
        <v>0.53200000000000003</v>
      </c>
      <c r="Q213" s="2">
        <v>27</v>
      </c>
      <c r="R213" s="2">
        <v>1.7</v>
      </c>
      <c r="S213" s="2">
        <v>-2.4</v>
      </c>
      <c r="T213" s="2">
        <v>-0.1</v>
      </c>
      <c r="U213" s="5">
        <v>-8</v>
      </c>
      <c r="V213" s="51">
        <f t="shared" si="17"/>
        <v>2.4309603658536578</v>
      </c>
      <c r="W213" s="51">
        <f t="shared" si="18"/>
        <v>-0.96000000000000008</v>
      </c>
      <c r="X213" s="51">
        <f t="shared" si="19"/>
        <v>-2.3337219512195118</v>
      </c>
      <c r="Y213" s="49">
        <f t="shared" si="20"/>
        <v>28.375360000000004</v>
      </c>
      <c r="Z213" s="9">
        <f t="shared" si="21"/>
        <v>13.020819024390246</v>
      </c>
      <c r="AA213" s="9"/>
    </row>
    <row r="214" spans="1:27" x14ac:dyDescent="0.2">
      <c r="A214" s="2" t="s">
        <v>297</v>
      </c>
      <c r="B214" s="2" t="s">
        <v>31</v>
      </c>
      <c r="C214" s="2">
        <v>49</v>
      </c>
      <c r="D214" s="2">
        <v>80</v>
      </c>
      <c r="E214" s="2">
        <v>16.5</v>
      </c>
      <c r="F214" s="2">
        <v>0.45300000000000001</v>
      </c>
      <c r="G214" s="2">
        <v>0</v>
      </c>
      <c r="H214" s="2">
        <v>0.60799999999999998</v>
      </c>
      <c r="I214" s="2">
        <v>3.9</v>
      </c>
      <c r="J214" s="2">
        <v>0.3</v>
      </c>
      <c r="K214" s="2">
        <v>0.5</v>
      </c>
      <c r="L214" s="2">
        <v>0.8</v>
      </c>
      <c r="M214" s="2">
        <v>1.2</v>
      </c>
      <c r="N214" s="2">
        <v>2.5</v>
      </c>
      <c r="O214" s="2">
        <v>5</v>
      </c>
      <c r="P214" s="2">
        <v>0.497</v>
      </c>
      <c r="Q214" s="2">
        <v>17.100000000000001</v>
      </c>
      <c r="R214" s="2">
        <v>2.2999999999999998</v>
      </c>
      <c r="S214" s="2">
        <v>-2.7</v>
      </c>
      <c r="T214" s="2">
        <v>-0.2</v>
      </c>
      <c r="U214" s="5">
        <v>-3</v>
      </c>
      <c r="V214" s="51">
        <f t="shared" si="17"/>
        <v>2.8100304878048781</v>
      </c>
      <c r="W214" s="51">
        <f t="shared" si="18"/>
        <v>0.23999999999999977</v>
      </c>
      <c r="X214" s="51">
        <f t="shared" si="19"/>
        <v>0.67440731707317014</v>
      </c>
      <c r="Y214" s="49">
        <f t="shared" si="20"/>
        <v>25.008000000000003</v>
      </c>
      <c r="Z214" s="9">
        <f t="shared" si="21"/>
        <v>12.841203658536587</v>
      </c>
      <c r="AA214" s="9"/>
    </row>
    <row r="215" spans="1:27" x14ac:dyDescent="0.2">
      <c r="A215" s="2" t="s">
        <v>954</v>
      </c>
      <c r="B215" s="2" t="s">
        <v>41</v>
      </c>
      <c r="C215" s="2">
        <v>41</v>
      </c>
      <c r="D215" s="2">
        <v>61</v>
      </c>
      <c r="E215" s="2">
        <v>13.6</v>
      </c>
      <c r="F215" s="2">
        <v>0.71899999999999997</v>
      </c>
      <c r="G215" s="2">
        <v>0</v>
      </c>
      <c r="H215" s="2">
        <v>0.67200000000000004</v>
      </c>
      <c r="I215" s="2">
        <v>3</v>
      </c>
      <c r="J215" s="2">
        <v>0.4</v>
      </c>
      <c r="K215" s="2">
        <v>0.5</v>
      </c>
      <c r="L215" s="2">
        <v>0.5</v>
      </c>
      <c r="M215" s="2">
        <v>0.6</v>
      </c>
      <c r="N215" s="2">
        <v>2</v>
      </c>
      <c r="O215" s="2">
        <v>4.2</v>
      </c>
      <c r="P215" s="2">
        <v>0.72499999999999998</v>
      </c>
      <c r="Q215" s="2">
        <v>12.1</v>
      </c>
      <c r="R215" s="2">
        <v>3.1</v>
      </c>
      <c r="S215" s="2">
        <v>1.2</v>
      </c>
      <c r="T215" s="2">
        <v>0.7</v>
      </c>
      <c r="U215" s="5">
        <v>26</v>
      </c>
      <c r="V215" s="51">
        <f t="shared" si="17"/>
        <v>1.0456416666666666</v>
      </c>
      <c r="W215" s="51">
        <f t="shared" si="18"/>
        <v>6.7200000000000006</v>
      </c>
      <c r="X215" s="51">
        <f t="shared" si="19"/>
        <v>7.0267119999999998</v>
      </c>
      <c r="Y215" s="49">
        <f t="shared" si="20"/>
        <v>18.6538</v>
      </c>
      <c r="Z215" s="9">
        <f t="shared" si="21"/>
        <v>12.840256</v>
      </c>
      <c r="AA215" s="9"/>
    </row>
    <row r="216" spans="1:27" x14ac:dyDescent="0.2">
      <c r="A216" s="2" t="s">
        <v>325</v>
      </c>
      <c r="B216" s="2" t="s">
        <v>36</v>
      </c>
      <c r="C216" s="2">
        <v>20</v>
      </c>
      <c r="D216" s="2">
        <v>75</v>
      </c>
      <c r="E216" s="2">
        <v>22.4</v>
      </c>
      <c r="F216" s="2">
        <v>0.39600000000000002</v>
      </c>
      <c r="G216" s="2">
        <v>0.34</v>
      </c>
      <c r="H216" s="2">
        <v>0.79700000000000004</v>
      </c>
      <c r="I216" s="2">
        <v>2.2000000000000002</v>
      </c>
      <c r="J216" s="2">
        <v>2.7</v>
      </c>
      <c r="K216" s="2">
        <v>0.7</v>
      </c>
      <c r="L216" s="2">
        <v>0.3</v>
      </c>
      <c r="M216" s="2">
        <v>1.4</v>
      </c>
      <c r="N216" s="2">
        <v>1.6</v>
      </c>
      <c r="O216" s="2">
        <v>7.8</v>
      </c>
      <c r="P216" s="2">
        <v>0.47099999999999997</v>
      </c>
      <c r="Q216" s="2">
        <v>19.7</v>
      </c>
      <c r="R216" s="2">
        <v>0.2</v>
      </c>
      <c r="S216" s="2">
        <v>-3.2</v>
      </c>
      <c r="T216" s="2">
        <v>-0.5</v>
      </c>
      <c r="U216" s="5">
        <v>-16</v>
      </c>
      <c r="V216" s="51">
        <f t="shared" si="17"/>
        <v>1.6817073170731702</v>
      </c>
      <c r="W216" s="51">
        <f t="shared" si="18"/>
        <v>-3.3200000000000003</v>
      </c>
      <c r="X216" s="51">
        <f t="shared" si="19"/>
        <v>-5.5832682926829253</v>
      </c>
      <c r="Y216" s="49">
        <f t="shared" si="20"/>
        <v>31.091400000000004</v>
      </c>
      <c r="Z216" s="9">
        <f t="shared" si="21"/>
        <v>12.754065853658538</v>
      </c>
      <c r="AA216" s="9"/>
    </row>
    <row r="217" spans="1:27" x14ac:dyDescent="0.2">
      <c r="A217" s="2" t="s">
        <v>91</v>
      </c>
      <c r="B217" s="2" t="s">
        <v>43</v>
      </c>
      <c r="C217" s="2">
        <v>47</v>
      </c>
      <c r="D217" s="2">
        <v>32</v>
      </c>
      <c r="E217" s="2">
        <v>24.6</v>
      </c>
      <c r="F217" s="2">
        <v>0.45100000000000001</v>
      </c>
      <c r="G217" s="2">
        <v>1</v>
      </c>
      <c r="H217" s="2">
        <v>0.5</v>
      </c>
      <c r="I217" s="2">
        <v>7.7</v>
      </c>
      <c r="J217" s="2">
        <v>2.1</v>
      </c>
      <c r="K217" s="2">
        <v>0.6</v>
      </c>
      <c r="L217" s="2">
        <v>1.7</v>
      </c>
      <c r="M217" s="2">
        <v>1.1000000000000001</v>
      </c>
      <c r="N217" s="2">
        <v>2.7</v>
      </c>
      <c r="O217" s="2">
        <v>5.8</v>
      </c>
      <c r="P217" s="2">
        <v>0.46300000000000002</v>
      </c>
      <c r="Q217" s="2">
        <v>13.4</v>
      </c>
      <c r="R217" s="2">
        <v>1.7</v>
      </c>
      <c r="S217" s="2">
        <v>2.2999999999999998</v>
      </c>
      <c r="T217" s="2">
        <v>0.9</v>
      </c>
      <c r="U217" s="5">
        <v>3</v>
      </c>
      <c r="V217" s="51">
        <f t="shared" si="17"/>
        <v>1.2596000000000003</v>
      </c>
      <c r="W217" s="51">
        <f t="shared" si="18"/>
        <v>1.6400000000000001</v>
      </c>
      <c r="X217" s="51">
        <f t="shared" si="19"/>
        <v>2.0657440000000005</v>
      </c>
      <c r="Y217" s="49">
        <f t="shared" si="20"/>
        <v>23.264512</v>
      </c>
      <c r="Z217" s="9">
        <f t="shared" si="21"/>
        <v>12.665127999999999</v>
      </c>
      <c r="AA217" s="9"/>
    </row>
    <row r="218" spans="1:27" x14ac:dyDescent="0.2">
      <c r="A218" s="2" t="s">
        <v>63</v>
      </c>
      <c r="B218" s="2" t="s">
        <v>31</v>
      </c>
      <c r="C218" s="2">
        <v>49</v>
      </c>
      <c r="D218" s="2">
        <v>76</v>
      </c>
      <c r="E218" s="2">
        <v>16.100000000000001</v>
      </c>
      <c r="F218" s="2">
        <v>0.35</v>
      </c>
      <c r="G218" s="2">
        <v>0.35299999999999998</v>
      </c>
      <c r="H218" s="2">
        <v>0.83799999999999997</v>
      </c>
      <c r="I218" s="2">
        <v>1.2</v>
      </c>
      <c r="J218" s="2">
        <v>2.2000000000000002</v>
      </c>
      <c r="K218" s="2">
        <v>0.4</v>
      </c>
      <c r="L218" s="2">
        <v>0</v>
      </c>
      <c r="M218" s="2">
        <v>0.9</v>
      </c>
      <c r="N218" s="2">
        <v>0.8</v>
      </c>
      <c r="O218" s="2">
        <v>4.7</v>
      </c>
      <c r="P218" s="2">
        <v>0.52700000000000002</v>
      </c>
      <c r="Q218" s="2">
        <v>15.1</v>
      </c>
      <c r="R218" s="2">
        <v>2.8</v>
      </c>
      <c r="S218" s="2">
        <v>-1.9</v>
      </c>
      <c r="T218" s="2">
        <v>0</v>
      </c>
      <c r="U218" s="5">
        <v>5</v>
      </c>
      <c r="V218" s="51">
        <f t="shared" si="17"/>
        <v>2.3001566056910563</v>
      </c>
      <c r="W218" s="51">
        <f t="shared" si="18"/>
        <v>2.12</v>
      </c>
      <c r="X218" s="51">
        <f t="shared" si="19"/>
        <v>4.8763320040650395</v>
      </c>
      <c r="Y218" s="49">
        <f t="shared" si="20"/>
        <v>20.419376000000003</v>
      </c>
      <c r="Z218" s="9">
        <f t="shared" si="21"/>
        <v>12.647854002032521</v>
      </c>
      <c r="AA218" s="9"/>
    </row>
    <row r="219" spans="1:27" x14ac:dyDescent="0.2">
      <c r="A219" s="2" t="s">
        <v>655</v>
      </c>
      <c r="B219" s="2" t="s">
        <v>24</v>
      </c>
      <c r="C219" s="2">
        <v>58</v>
      </c>
      <c r="D219" s="2">
        <v>61</v>
      </c>
      <c r="E219" s="2">
        <v>14</v>
      </c>
      <c r="F219" s="2">
        <v>0.52400000000000002</v>
      </c>
      <c r="G219" s="2">
        <v>0</v>
      </c>
      <c r="H219" s="2">
        <v>0.629</v>
      </c>
      <c r="I219" s="2">
        <v>3.8</v>
      </c>
      <c r="J219" s="2">
        <v>0.7</v>
      </c>
      <c r="K219" s="2">
        <v>0.6</v>
      </c>
      <c r="L219" s="2">
        <v>0.2</v>
      </c>
      <c r="M219" s="2">
        <v>0.8</v>
      </c>
      <c r="N219" s="2">
        <v>1.8</v>
      </c>
      <c r="O219" s="2">
        <v>5.4</v>
      </c>
      <c r="P219" s="2">
        <v>0.54300000000000004</v>
      </c>
      <c r="Q219" s="2">
        <v>19</v>
      </c>
      <c r="R219" s="2">
        <v>2.2000000000000002</v>
      </c>
      <c r="S219" s="2">
        <v>-0.8</v>
      </c>
      <c r="T219" s="2">
        <v>0.3</v>
      </c>
      <c r="U219" s="5">
        <v>5</v>
      </c>
      <c r="V219" s="51">
        <f t="shared" si="17"/>
        <v>2.3910264227642277</v>
      </c>
      <c r="W219" s="51">
        <f t="shared" si="18"/>
        <v>2</v>
      </c>
      <c r="X219" s="51">
        <f t="shared" si="19"/>
        <v>4.7820528455284554</v>
      </c>
      <c r="Y219" s="49">
        <f t="shared" si="20"/>
        <v>20.354967999999996</v>
      </c>
      <c r="Z219" s="9">
        <f t="shared" si="21"/>
        <v>12.568510422764225</v>
      </c>
      <c r="AA219" s="9"/>
    </row>
    <row r="220" spans="1:27" x14ac:dyDescent="0.2">
      <c r="A220" s="2" t="s">
        <v>551</v>
      </c>
      <c r="B220" s="2" t="s">
        <v>46</v>
      </c>
      <c r="C220" s="2">
        <v>34</v>
      </c>
      <c r="D220" s="2">
        <v>59</v>
      </c>
      <c r="E220" s="2">
        <v>23.9</v>
      </c>
      <c r="F220" s="2">
        <v>0.41299999999999998</v>
      </c>
      <c r="G220" s="2">
        <v>0.35699999999999998</v>
      </c>
      <c r="H220" s="2">
        <v>0.82</v>
      </c>
      <c r="I220" s="2">
        <v>2.2000000000000002</v>
      </c>
      <c r="J220" s="2">
        <v>1.4</v>
      </c>
      <c r="K220" s="2">
        <v>0.6</v>
      </c>
      <c r="L220" s="2">
        <v>0.2</v>
      </c>
      <c r="M220" s="2">
        <v>0.8</v>
      </c>
      <c r="N220" s="2">
        <v>1.4</v>
      </c>
      <c r="O220" s="2">
        <v>10.6</v>
      </c>
      <c r="P220" s="2">
        <v>0.52500000000000002</v>
      </c>
      <c r="Q220" s="2">
        <v>21.2</v>
      </c>
      <c r="R220" s="2">
        <v>2.2999999999999998</v>
      </c>
      <c r="S220" s="2">
        <v>-2.5</v>
      </c>
      <c r="T220" s="2">
        <v>-0.2</v>
      </c>
      <c r="U220" s="5">
        <v>-4</v>
      </c>
      <c r="V220" s="51">
        <f t="shared" si="17"/>
        <v>2.582317276422764</v>
      </c>
      <c r="W220" s="51">
        <f t="shared" si="18"/>
        <v>3.9999999999999813E-2</v>
      </c>
      <c r="X220" s="51">
        <f t="shared" si="19"/>
        <v>0.10329269105691008</v>
      </c>
      <c r="Y220" s="49">
        <f t="shared" si="20"/>
        <v>24.791799999999999</v>
      </c>
      <c r="Z220" s="9">
        <f t="shared" si="21"/>
        <v>12.447546345528455</v>
      </c>
      <c r="AA220" s="9"/>
    </row>
    <row r="221" spans="1:27" x14ac:dyDescent="0.2">
      <c r="A221" s="2" t="s">
        <v>847</v>
      </c>
      <c r="B221" s="2" t="s">
        <v>26</v>
      </c>
      <c r="C221" s="2">
        <v>43</v>
      </c>
      <c r="D221" s="2">
        <v>66</v>
      </c>
      <c r="E221" s="2">
        <v>18.5</v>
      </c>
      <c r="F221" s="2">
        <v>0.36799999999999999</v>
      </c>
      <c r="G221" s="2">
        <v>0.307</v>
      </c>
      <c r="H221" s="2">
        <v>0.69199999999999995</v>
      </c>
      <c r="I221" s="2">
        <v>1.7</v>
      </c>
      <c r="J221" s="2">
        <v>4.4000000000000004</v>
      </c>
      <c r="K221" s="2">
        <v>1</v>
      </c>
      <c r="L221" s="2">
        <v>0.2</v>
      </c>
      <c r="M221" s="2">
        <v>1.6</v>
      </c>
      <c r="N221" s="2">
        <v>1.6</v>
      </c>
      <c r="O221" s="2">
        <v>3.5</v>
      </c>
      <c r="P221" s="2">
        <v>0.46700000000000003</v>
      </c>
      <c r="Q221" s="2">
        <v>13.1</v>
      </c>
      <c r="R221" s="2">
        <v>0.9</v>
      </c>
      <c r="S221" s="2">
        <v>-3</v>
      </c>
      <c r="T221" s="2">
        <v>-0.3</v>
      </c>
      <c r="U221" s="5">
        <v>-11</v>
      </c>
      <c r="V221" s="51">
        <f t="shared" si="17"/>
        <v>1.7474321646341466</v>
      </c>
      <c r="W221" s="51">
        <f t="shared" si="18"/>
        <v>-1.9600000000000002</v>
      </c>
      <c r="X221" s="51">
        <f t="shared" si="19"/>
        <v>-3.4249670426829275</v>
      </c>
      <c r="Y221" s="49">
        <f t="shared" si="20"/>
        <v>28.180680000000002</v>
      </c>
      <c r="Z221" s="9">
        <f t="shared" si="21"/>
        <v>12.377856478658538</v>
      </c>
      <c r="AA221" s="9"/>
    </row>
    <row r="222" spans="1:27" x14ac:dyDescent="0.2">
      <c r="A222" s="2" t="s">
        <v>728</v>
      </c>
      <c r="B222" s="2" t="s">
        <v>19</v>
      </c>
      <c r="C222" s="2">
        <v>25</v>
      </c>
      <c r="D222" s="2">
        <v>59</v>
      </c>
      <c r="E222" s="2">
        <v>23.8</v>
      </c>
      <c r="F222" s="2">
        <v>0.42</v>
      </c>
      <c r="G222" s="2">
        <v>0.27700000000000002</v>
      </c>
      <c r="H222" s="2">
        <v>0.78400000000000003</v>
      </c>
      <c r="I222" s="2">
        <v>2.5</v>
      </c>
      <c r="J222" s="2">
        <v>1.8</v>
      </c>
      <c r="K222" s="2">
        <v>1</v>
      </c>
      <c r="L222" s="2">
        <v>0.3</v>
      </c>
      <c r="M222" s="2">
        <v>1.3</v>
      </c>
      <c r="N222" s="2">
        <v>1.6</v>
      </c>
      <c r="O222" s="2">
        <v>10.5</v>
      </c>
      <c r="P222" s="2">
        <v>0.49299999999999999</v>
      </c>
      <c r="Q222" s="2">
        <v>22.2</v>
      </c>
      <c r="R222" s="2">
        <v>1.2</v>
      </c>
      <c r="S222" s="2">
        <v>-2.1</v>
      </c>
      <c r="T222" s="2">
        <v>0</v>
      </c>
      <c r="U222" s="5">
        <v>-11</v>
      </c>
      <c r="V222" s="51">
        <f t="shared" si="17"/>
        <v>1.9800076219512197</v>
      </c>
      <c r="W222" s="51">
        <f t="shared" si="18"/>
        <v>-1.7200000000000002</v>
      </c>
      <c r="X222" s="51">
        <f t="shared" si="19"/>
        <v>-3.4056131097560982</v>
      </c>
      <c r="Y222" s="49">
        <f t="shared" si="20"/>
        <v>28.02854</v>
      </c>
      <c r="Z222" s="9">
        <f t="shared" si="21"/>
        <v>12.311463445121952</v>
      </c>
      <c r="AA222" s="9"/>
    </row>
    <row r="223" spans="1:27" x14ac:dyDescent="0.2">
      <c r="A223" s="2" t="s">
        <v>608</v>
      </c>
      <c r="B223" s="2" t="s">
        <v>36</v>
      </c>
      <c r="C223" s="2">
        <v>20</v>
      </c>
      <c r="D223" s="2">
        <v>75</v>
      </c>
      <c r="E223" s="2">
        <v>16.7</v>
      </c>
      <c r="F223" s="2">
        <v>0.52700000000000002</v>
      </c>
      <c r="G223" s="3"/>
      <c r="H223" s="2">
        <v>0.79800000000000004</v>
      </c>
      <c r="I223" s="2">
        <v>3.4</v>
      </c>
      <c r="J223" s="2">
        <v>0.6</v>
      </c>
      <c r="K223" s="2">
        <v>0.3</v>
      </c>
      <c r="L223" s="2">
        <v>0.4</v>
      </c>
      <c r="M223" s="2">
        <v>1.1000000000000001</v>
      </c>
      <c r="N223" s="2">
        <v>1.8</v>
      </c>
      <c r="O223" s="2">
        <v>7.8</v>
      </c>
      <c r="P223" s="2">
        <v>0.55700000000000005</v>
      </c>
      <c r="Q223" s="2">
        <v>22.1</v>
      </c>
      <c r="R223" s="2">
        <v>1.7</v>
      </c>
      <c r="S223" s="2">
        <v>-4.4000000000000004</v>
      </c>
      <c r="T223" s="2">
        <v>-0.8</v>
      </c>
      <c r="U223" s="5">
        <v>-6</v>
      </c>
      <c r="V223" s="51">
        <f t="shared" si="17"/>
        <v>1.4065167682926829</v>
      </c>
      <c r="W223" s="51">
        <f t="shared" si="18"/>
        <v>-0.84000000000000019</v>
      </c>
      <c r="X223" s="51">
        <f t="shared" si="19"/>
        <v>-1.1814740853658539</v>
      </c>
      <c r="Y223" s="49">
        <f t="shared" si="20"/>
        <v>25.573799999999995</v>
      </c>
      <c r="Z223" s="9">
        <f t="shared" si="21"/>
        <v>12.196162957317071</v>
      </c>
      <c r="AA223" s="9"/>
    </row>
    <row r="224" spans="1:27" x14ac:dyDescent="0.2">
      <c r="A224" s="2" t="s">
        <v>682</v>
      </c>
      <c r="B224" s="2" t="s">
        <v>38</v>
      </c>
      <c r="C224" s="2">
        <v>28</v>
      </c>
      <c r="D224" s="2">
        <v>74</v>
      </c>
      <c r="E224" s="2">
        <v>16.3</v>
      </c>
      <c r="F224" s="2">
        <v>0.442</v>
      </c>
      <c r="G224" s="2">
        <v>0</v>
      </c>
      <c r="H224" s="2">
        <v>0.625</v>
      </c>
      <c r="I224" s="2">
        <v>4</v>
      </c>
      <c r="J224" s="2">
        <v>1.5</v>
      </c>
      <c r="K224" s="2">
        <v>0.4</v>
      </c>
      <c r="L224" s="2">
        <v>0.2</v>
      </c>
      <c r="M224" s="2">
        <v>0.6</v>
      </c>
      <c r="N224" s="2">
        <v>1.5</v>
      </c>
      <c r="O224" s="2">
        <v>2.7</v>
      </c>
      <c r="P224" s="2">
        <v>0.46899999999999997</v>
      </c>
      <c r="Q224" s="2">
        <v>9.4</v>
      </c>
      <c r="R224" s="2">
        <v>1.5</v>
      </c>
      <c r="S224" s="2">
        <v>-0.7</v>
      </c>
      <c r="T224" s="2">
        <v>0.4</v>
      </c>
      <c r="U224" s="5">
        <v>0</v>
      </c>
      <c r="V224" s="51">
        <f t="shared" si="17"/>
        <v>0.80658495934959351</v>
      </c>
      <c r="W224" s="51">
        <f t="shared" si="18"/>
        <v>0.76000000000000012</v>
      </c>
      <c r="X224" s="51">
        <f t="shared" si="19"/>
        <v>0.61300456910569112</v>
      </c>
      <c r="Y224" s="49">
        <f t="shared" si="20"/>
        <v>23.728248000000004</v>
      </c>
      <c r="Z224" s="9">
        <f t="shared" si="21"/>
        <v>12.170626284552847</v>
      </c>
      <c r="AA224" s="9"/>
    </row>
    <row r="225" spans="1:27" x14ac:dyDescent="0.2">
      <c r="A225" s="2" t="s">
        <v>750</v>
      </c>
      <c r="B225" s="2" t="s">
        <v>45</v>
      </c>
      <c r="C225" s="2">
        <v>56</v>
      </c>
      <c r="D225" s="2">
        <v>72</v>
      </c>
      <c r="E225" s="2">
        <v>16.5</v>
      </c>
      <c r="F225" s="2">
        <v>0.46100000000000002</v>
      </c>
      <c r="G225" s="2">
        <v>0.42799999999999999</v>
      </c>
      <c r="H225" s="2">
        <v>0.71899999999999997</v>
      </c>
      <c r="I225" s="2">
        <v>1.3</v>
      </c>
      <c r="J225" s="2">
        <v>0.8</v>
      </c>
      <c r="K225" s="2">
        <v>0.4</v>
      </c>
      <c r="L225" s="2">
        <v>0.2</v>
      </c>
      <c r="M225" s="2">
        <v>0.4</v>
      </c>
      <c r="N225" s="2">
        <v>1.3</v>
      </c>
      <c r="O225" s="2">
        <v>6.3</v>
      </c>
      <c r="P225" s="2">
        <v>0.56200000000000006</v>
      </c>
      <c r="Q225" s="2">
        <v>16.600000000000001</v>
      </c>
      <c r="R225" s="2">
        <v>2.5</v>
      </c>
      <c r="S225" s="2">
        <v>-1.5</v>
      </c>
      <c r="T225" s="2">
        <v>0.2</v>
      </c>
      <c r="U225" s="5">
        <v>5</v>
      </c>
      <c r="V225" s="51">
        <f t="shared" si="17"/>
        <v>2.8058048780487805</v>
      </c>
      <c r="W225" s="51">
        <f t="shared" si="18"/>
        <v>2.08</v>
      </c>
      <c r="X225" s="51">
        <f t="shared" si="19"/>
        <v>5.8360741463414634</v>
      </c>
      <c r="Y225" s="49">
        <f t="shared" si="20"/>
        <v>18.433728000000006</v>
      </c>
      <c r="Z225" s="9">
        <f t="shared" si="21"/>
        <v>12.134901073170735</v>
      </c>
      <c r="AA225" s="9"/>
    </row>
    <row r="226" spans="1:27" x14ac:dyDescent="0.2">
      <c r="A226" s="2" t="s">
        <v>282</v>
      </c>
      <c r="B226" s="2" t="s">
        <v>29</v>
      </c>
      <c r="C226" s="2">
        <v>33</v>
      </c>
      <c r="D226" s="2">
        <v>69</v>
      </c>
      <c r="E226" s="2">
        <v>17.5</v>
      </c>
      <c r="F226" s="2">
        <v>0.54500000000000004</v>
      </c>
      <c r="G226" s="2">
        <v>0.42899999999999999</v>
      </c>
      <c r="H226" s="2">
        <v>0.80900000000000005</v>
      </c>
      <c r="I226" s="2">
        <v>3.7</v>
      </c>
      <c r="J226" s="2">
        <v>0.5</v>
      </c>
      <c r="K226" s="2">
        <v>0.2</v>
      </c>
      <c r="L226" s="2">
        <v>0.6</v>
      </c>
      <c r="M226" s="2">
        <v>0.7</v>
      </c>
      <c r="N226" s="2">
        <v>2.4</v>
      </c>
      <c r="O226" s="2">
        <v>5.5</v>
      </c>
      <c r="P226" s="2">
        <v>0.59599999999999997</v>
      </c>
      <c r="Q226" s="2">
        <v>13.9</v>
      </c>
      <c r="R226" s="2">
        <v>2.4</v>
      </c>
      <c r="S226" s="2">
        <v>-2.6</v>
      </c>
      <c r="T226" s="2">
        <v>-0.2</v>
      </c>
      <c r="U226" s="5">
        <v>5</v>
      </c>
      <c r="V226" s="51">
        <f t="shared" si="17"/>
        <v>1.407216082317073</v>
      </c>
      <c r="W226" s="51">
        <f t="shared" si="18"/>
        <v>1.88</v>
      </c>
      <c r="X226" s="51">
        <f t="shared" si="19"/>
        <v>2.6455662347560969</v>
      </c>
      <c r="Y226" s="49">
        <f t="shared" si="20"/>
        <v>21.439680000000003</v>
      </c>
      <c r="Z226" s="9">
        <f t="shared" si="21"/>
        <v>12.042623117378049</v>
      </c>
      <c r="AA226" s="9"/>
    </row>
    <row r="227" spans="1:27" x14ac:dyDescent="0.2">
      <c r="A227" s="2" t="s">
        <v>84</v>
      </c>
      <c r="B227" s="2" t="s">
        <v>34</v>
      </c>
      <c r="C227" s="2">
        <v>45</v>
      </c>
      <c r="D227" s="2">
        <v>41</v>
      </c>
      <c r="E227" s="2">
        <v>17.399999999999999</v>
      </c>
      <c r="F227" s="2">
        <v>0.41799999999999998</v>
      </c>
      <c r="G227" s="2">
        <v>0.375</v>
      </c>
      <c r="H227" s="2">
        <v>0.82899999999999996</v>
      </c>
      <c r="I227" s="2">
        <v>2.7</v>
      </c>
      <c r="J227" s="2">
        <v>2.9</v>
      </c>
      <c r="K227" s="2">
        <v>0.9</v>
      </c>
      <c r="L227" s="2">
        <v>0.5</v>
      </c>
      <c r="M227" s="2">
        <v>1.1000000000000001</v>
      </c>
      <c r="N227" s="2">
        <v>2</v>
      </c>
      <c r="O227" s="2">
        <v>5.6</v>
      </c>
      <c r="P227" s="2">
        <v>0.55100000000000005</v>
      </c>
      <c r="Q227" s="2">
        <v>15.4</v>
      </c>
      <c r="R227" s="2">
        <v>2.2000000000000002</v>
      </c>
      <c r="S227" s="2">
        <v>3.4</v>
      </c>
      <c r="T227" s="2">
        <v>1</v>
      </c>
      <c r="U227" s="5">
        <v>11</v>
      </c>
      <c r="V227" s="51">
        <f t="shared" si="17"/>
        <v>1.2560624999999999</v>
      </c>
      <c r="W227" s="51">
        <f t="shared" si="18"/>
        <v>3.4800000000000004</v>
      </c>
      <c r="X227" s="51">
        <f t="shared" si="19"/>
        <v>4.3710975000000003</v>
      </c>
      <c r="Y227" s="49">
        <f t="shared" si="20"/>
        <v>19.311983999999999</v>
      </c>
      <c r="Z227" s="9">
        <f t="shared" si="21"/>
        <v>11.84154075</v>
      </c>
      <c r="AA227" s="9"/>
    </row>
    <row r="228" spans="1:27" x14ac:dyDescent="0.2">
      <c r="A228" s="2" t="s">
        <v>627</v>
      </c>
      <c r="B228" s="2" t="s">
        <v>41</v>
      </c>
      <c r="C228" s="2">
        <v>41</v>
      </c>
      <c r="D228" s="2">
        <v>45</v>
      </c>
      <c r="E228" s="2">
        <v>19.8</v>
      </c>
      <c r="F228" s="2">
        <v>0.49299999999999999</v>
      </c>
      <c r="G228" s="2">
        <v>0.2</v>
      </c>
      <c r="H228" s="2">
        <v>0.746</v>
      </c>
      <c r="I228" s="2">
        <v>5.9</v>
      </c>
      <c r="J228" s="2">
        <v>0.8</v>
      </c>
      <c r="K228" s="2">
        <v>0.5</v>
      </c>
      <c r="L228" s="2">
        <v>0.5</v>
      </c>
      <c r="M228" s="2">
        <v>0.6</v>
      </c>
      <c r="N228" s="2">
        <v>3.4</v>
      </c>
      <c r="O228" s="2">
        <v>6</v>
      </c>
      <c r="P228" s="2">
        <v>0.53400000000000003</v>
      </c>
      <c r="Q228" s="2">
        <v>14.9</v>
      </c>
      <c r="R228" s="2">
        <v>2.7</v>
      </c>
      <c r="S228" s="2">
        <v>-0.6</v>
      </c>
      <c r="T228" s="2">
        <v>0.3</v>
      </c>
      <c r="U228" s="5">
        <v>11</v>
      </c>
      <c r="V228" s="51">
        <f t="shared" si="17"/>
        <v>1.38290625</v>
      </c>
      <c r="W228" s="51">
        <f t="shared" si="18"/>
        <v>3.4000000000000004</v>
      </c>
      <c r="X228" s="51">
        <f t="shared" si="19"/>
        <v>4.7018812500000005</v>
      </c>
      <c r="Y228" s="49">
        <f t="shared" si="20"/>
        <v>18.871199999999998</v>
      </c>
      <c r="Z228" s="9">
        <f t="shared" si="21"/>
        <v>11.786540624999999</v>
      </c>
      <c r="AA228" s="9"/>
    </row>
    <row r="229" spans="1:27" x14ac:dyDescent="0.2">
      <c r="A229" s="2" t="s">
        <v>713</v>
      </c>
      <c r="B229" s="2" t="s">
        <v>28</v>
      </c>
      <c r="C229" s="2">
        <v>54</v>
      </c>
      <c r="D229" s="2">
        <v>29</v>
      </c>
      <c r="E229" s="2">
        <v>23.5</v>
      </c>
      <c r="F229" s="2">
        <v>0.57699999999999996</v>
      </c>
      <c r="G229" s="3"/>
      <c r="H229" s="2">
        <v>0.80800000000000005</v>
      </c>
      <c r="I229" s="2">
        <v>5</v>
      </c>
      <c r="J229" s="2">
        <v>0.4</v>
      </c>
      <c r="K229" s="2">
        <v>0.3</v>
      </c>
      <c r="L229" s="2">
        <v>0.7</v>
      </c>
      <c r="M229" s="2">
        <v>1.7</v>
      </c>
      <c r="N229" s="2">
        <v>3.1</v>
      </c>
      <c r="O229" s="2">
        <v>14.2</v>
      </c>
      <c r="P229" s="2">
        <v>0.63700000000000001</v>
      </c>
      <c r="Q229" s="2">
        <v>25.7</v>
      </c>
      <c r="R229" s="2">
        <v>2.7</v>
      </c>
      <c r="S229" s="2">
        <v>-1.4</v>
      </c>
      <c r="T229" s="2">
        <v>0.1</v>
      </c>
      <c r="U229" s="5">
        <v>10</v>
      </c>
      <c r="V229" s="51">
        <f t="shared" si="17"/>
        <v>2.4029108231707315</v>
      </c>
      <c r="W229" s="51">
        <f t="shared" si="18"/>
        <v>3.12</v>
      </c>
      <c r="X229" s="51">
        <f t="shared" si="19"/>
        <v>7.4970817682926825</v>
      </c>
      <c r="Y229" s="49">
        <f t="shared" si="20"/>
        <v>16.060663999999999</v>
      </c>
      <c r="Z229" s="9">
        <f t="shared" si="21"/>
        <v>11.778872884146342</v>
      </c>
      <c r="AA229" s="9"/>
    </row>
    <row r="230" spans="1:27" x14ac:dyDescent="0.2">
      <c r="A230" s="2" t="s">
        <v>137</v>
      </c>
      <c r="B230" s="2" t="s">
        <v>33</v>
      </c>
      <c r="C230" s="2">
        <v>41</v>
      </c>
      <c r="D230" s="2">
        <v>78</v>
      </c>
      <c r="E230" s="2">
        <v>17.3</v>
      </c>
      <c r="F230" s="2">
        <v>0.38400000000000001</v>
      </c>
      <c r="G230" s="2">
        <v>0.32800000000000001</v>
      </c>
      <c r="H230" s="2">
        <v>0.64400000000000002</v>
      </c>
      <c r="I230" s="2">
        <v>2.4</v>
      </c>
      <c r="J230" s="2">
        <v>1.2</v>
      </c>
      <c r="K230" s="2">
        <v>0.8</v>
      </c>
      <c r="L230" s="2">
        <v>0.2</v>
      </c>
      <c r="M230" s="2">
        <v>0.6</v>
      </c>
      <c r="N230" s="2">
        <v>1.6</v>
      </c>
      <c r="O230" s="2">
        <v>5</v>
      </c>
      <c r="P230" s="2">
        <v>0.49099999999999999</v>
      </c>
      <c r="Q230" s="2">
        <v>15.1</v>
      </c>
      <c r="R230" s="2">
        <v>1.5</v>
      </c>
      <c r="S230" s="2">
        <v>-0.5</v>
      </c>
      <c r="T230" s="2">
        <v>0.5</v>
      </c>
      <c r="U230" s="5">
        <v>-7</v>
      </c>
      <c r="V230" s="51">
        <f t="shared" si="17"/>
        <v>2.1224937499999998</v>
      </c>
      <c r="W230" s="51">
        <f t="shared" si="18"/>
        <v>-0.60000000000000009</v>
      </c>
      <c r="X230" s="51">
        <f t="shared" si="19"/>
        <v>-1.27349625</v>
      </c>
      <c r="Y230" s="49">
        <f t="shared" si="20"/>
        <v>24.757200000000001</v>
      </c>
      <c r="Z230" s="9">
        <f t="shared" si="21"/>
        <v>11.741851875</v>
      </c>
      <c r="AA230" s="9"/>
    </row>
    <row r="231" spans="1:27" x14ac:dyDescent="0.2">
      <c r="A231" s="2" t="s">
        <v>738</v>
      </c>
      <c r="B231" s="2" t="s">
        <v>36</v>
      </c>
      <c r="C231" s="2">
        <v>20</v>
      </c>
      <c r="D231" s="2">
        <v>34</v>
      </c>
      <c r="E231" s="2">
        <v>31.3</v>
      </c>
      <c r="F231" s="2">
        <v>0.44800000000000001</v>
      </c>
      <c r="G231" s="2">
        <v>0</v>
      </c>
      <c r="H231" s="2">
        <v>0.71799999999999997</v>
      </c>
      <c r="I231" s="2">
        <v>7.2</v>
      </c>
      <c r="J231" s="2">
        <v>2.1</v>
      </c>
      <c r="K231" s="2">
        <v>0.9</v>
      </c>
      <c r="L231" s="2">
        <v>0.6</v>
      </c>
      <c r="M231" s="2">
        <v>1.9</v>
      </c>
      <c r="N231" s="2">
        <v>2.6</v>
      </c>
      <c r="O231" s="2">
        <v>15.1</v>
      </c>
      <c r="P231" s="2">
        <v>0.48299999999999998</v>
      </c>
      <c r="Q231" s="2">
        <v>25.4</v>
      </c>
      <c r="R231" s="2">
        <v>0.8</v>
      </c>
      <c r="S231" s="2">
        <v>-3</v>
      </c>
      <c r="T231" s="2">
        <v>-0.3</v>
      </c>
      <c r="U231" s="5">
        <v>-10</v>
      </c>
      <c r="V231" s="51">
        <f t="shared" si="17"/>
        <v>1.373510162601626</v>
      </c>
      <c r="W231" s="51">
        <f t="shared" si="18"/>
        <v>-1.7999999999999998</v>
      </c>
      <c r="X231" s="51">
        <f t="shared" si="19"/>
        <v>-2.4723182926829264</v>
      </c>
      <c r="Y231" s="49">
        <f t="shared" si="20"/>
        <v>25.953288000000001</v>
      </c>
      <c r="Z231" s="9">
        <f t="shared" si="21"/>
        <v>11.740484853658536</v>
      </c>
      <c r="AA231" s="9"/>
    </row>
    <row r="232" spans="1:27" x14ac:dyDescent="0.2">
      <c r="A232" s="2" t="s">
        <v>657</v>
      </c>
      <c r="B232" s="2" t="s">
        <v>24</v>
      </c>
      <c r="C232" s="2">
        <v>58</v>
      </c>
      <c r="D232" s="2">
        <v>68</v>
      </c>
      <c r="E232" s="2">
        <v>13.4</v>
      </c>
      <c r="F232" s="2">
        <v>0.48699999999999999</v>
      </c>
      <c r="G232" s="2">
        <v>0.442</v>
      </c>
      <c r="H232" s="2">
        <v>0.73299999999999998</v>
      </c>
      <c r="I232" s="2">
        <v>1.9</v>
      </c>
      <c r="J232" s="2">
        <v>0.5</v>
      </c>
      <c r="K232" s="2">
        <v>0.3</v>
      </c>
      <c r="L232" s="2">
        <v>0.3</v>
      </c>
      <c r="M232" s="2">
        <v>0.2</v>
      </c>
      <c r="N232" s="2">
        <v>1.3</v>
      </c>
      <c r="O232" s="2">
        <v>4.2</v>
      </c>
      <c r="P232" s="2">
        <v>0.60899999999999999</v>
      </c>
      <c r="Q232" s="2">
        <v>12.8</v>
      </c>
      <c r="R232" s="2">
        <v>2.5</v>
      </c>
      <c r="S232" s="2">
        <v>0.5</v>
      </c>
      <c r="T232" s="2">
        <v>0.6</v>
      </c>
      <c r="U232" s="5">
        <v>15</v>
      </c>
      <c r="V232" s="51">
        <f t="shared" si="17"/>
        <v>1.7186861788617886</v>
      </c>
      <c r="W232" s="51">
        <f t="shared" si="18"/>
        <v>4.24</v>
      </c>
      <c r="X232" s="51">
        <f t="shared" si="19"/>
        <v>7.2872293983739844</v>
      </c>
      <c r="Y232" s="49">
        <f t="shared" si="20"/>
        <v>16.014816</v>
      </c>
      <c r="Z232" s="9">
        <f t="shared" si="21"/>
        <v>11.651022699186992</v>
      </c>
      <c r="AA232" s="9"/>
    </row>
    <row r="233" spans="1:27" x14ac:dyDescent="0.2">
      <c r="A233" s="2" t="s">
        <v>460</v>
      </c>
      <c r="B233" s="2" t="s">
        <v>42</v>
      </c>
      <c r="C233" s="2">
        <v>29</v>
      </c>
      <c r="D233" s="2">
        <v>48</v>
      </c>
      <c r="E233" s="2">
        <v>18.5</v>
      </c>
      <c r="F233" s="2">
        <v>0.49099999999999999</v>
      </c>
      <c r="G233" s="2">
        <v>0</v>
      </c>
      <c r="H233" s="2">
        <v>0.55600000000000005</v>
      </c>
      <c r="I233" s="2">
        <v>5</v>
      </c>
      <c r="J233" s="2">
        <v>0.8</v>
      </c>
      <c r="K233" s="2">
        <v>0.7</v>
      </c>
      <c r="L233" s="2">
        <v>0.3</v>
      </c>
      <c r="M233" s="2">
        <v>0.6</v>
      </c>
      <c r="N233" s="2">
        <v>2</v>
      </c>
      <c r="O233" s="2">
        <v>5.3</v>
      </c>
      <c r="P233" s="2">
        <v>0.50900000000000001</v>
      </c>
      <c r="Q233" s="2">
        <v>14.5</v>
      </c>
      <c r="R233" s="2">
        <v>2.2999999999999998</v>
      </c>
      <c r="S233" s="2">
        <v>0.1</v>
      </c>
      <c r="T233" s="2">
        <v>0.5</v>
      </c>
      <c r="U233" s="5">
        <v>7</v>
      </c>
      <c r="V233" s="51">
        <f t="shared" si="17"/>
        <v>0.94868902439024394</v>
      </c>
      <c r="W233" s="51">
        <f t="shared" si="18"/>
        <v>2.52</v>
      </c>
      <c r="X233" s="51">
        <f t="shared" si="19"/>
        <v>2.3906963414634146</v>
      </c>
      <c r="Y233" s="49">
        <f t="shared" si="20"/>
        <v>19.771584000000004</v>
      </c>
      <c r="Z233" s="9">
        <f t="shared" si="21"/>
        <v>11.081140170731709</v>
      </c>
      <c r="AA233" s="9"/>
    </row>
    <row r="234" spans="1:27" x14ac:dyDescent="0.2">
      <c r="A234" s="2" t="s">
        <v>562</v>
      </c>
      <c r="B234" s="2" t="s">
        <v>35</v>
      </c>
      <c r="C234" s="2">
        <v>34</v>
      </c>
      <c r="D234" s="2">
        <v>65</v>
      </c>
      <c r="E234" s="2">
        <v>23</v>
      </c>
      <c r="F234" s="2">
        <v>0.38300000000000001</v>
      </c>
      <c r="G234" s="2">
        <v>0.33300000000000002</v>
      </c>
      <c r="H234" s="2">
        <v>0.85699999999999998</v>
      </c>
      <c r="I234" s="2">
        <v>2.2999999999999998</v>
      </c>
      <c r="J234" s="2">
        <v>1.6</v>
      </c>
      <c r="K234" s="2">
        <v>0.7</v>
      </c>
      <c r="L234" s="2">
        <v>0.1</v>
      </c>
      <c r="M234" s="2">
        <v>1.2</v>
      </c>
      <c r="N234" s="2">
        <v>2</v>
      </c>
      <c r="O234" s="2">
        <v>10.7</v>
      </c>
      <c r="P234" s="2">
        <v>0.50900000000000001</v>
      </c>
      <c r="Q234" s="2">
        <v>23.6</v>
      </c>
      <c r="R234" s="2">
        <v>1.6</v>
      </c>
      <c r="S234" s="2">
        <v>-2</v>
      </c>
      <c r="T234" s="2">
        <v>0</v>
      </c>
      <c r="U234" s="5">
        <v>-9</v>
      </c>
      <c r="V234" s="51">
        <f t="shared" si="17"/>
        <v>3.0477337398373989</v>
      </c>
      <c r="W234" s="51">
        <f t="shared" si="18"/>
        <v>-1.1599999999999999</v>
      </c>
      <c r="X234" s="51">
        <f t="shared" si="19"/>
        <v>-3.5353711382113824</v>
      </c>
      <c r="Y234" s="49">
        <f t="shared" si="20"/>
        <v>25.496380000000002</v>
      </c>
      <c r="Z234" s="9">
        <f t="shared" si="21"/>
        <v>10.98050443089431</v>
      </c>
      <c r="AA234" s="9"/>
    </row>
    <row r="235" spans="1:27" x14ac:dyDescent="0.2">
      <c r="A235" s="2" t="s">
        <v>250</v>
      </c>
      <c r="B235" s="2" t="s">
        <v>47</v>
      </c>
      <c r="C235" s="2">
        <v>29</v>
      </c>
      <c r="D235" s="2">
        <v>49</v>
      </c>
      <c r="E235" s="2">
        <v>18.2</v>
      </c>
      <c r="F235" s="2">
        <v>0.44900000000000001</v>
      </c>
      <c r="G235" s="2">
        <v>0.30099999999999999</v>
      </c>
      <c r="H235" s="2">
        <v>0.77300000000000002</v>
      </c>
      <c r="I235" s="2">
        <v>3.8</v>
      </c>
      <c r="J235" s="2">
        <v>0.9</v>
      </c>
      <c r="K235" s="2">
        <v>0.8</v>
      </c>
      <c r="L235" s="2">
        <v>0.2</v>
      </c>
      <c r="M235" s="2">
        <v>0.9</v>
      </c>
      <c r="N235" s="2">
        <v>1.8</v>
      </c>
      <c r="O235" s="2">
        <v>7.7</v>
      </c>
      <c r="P235" s="2">
        <v>0.53100000000000003</v>
      </c>
      <c r="Q235" s="2">
        <v>20.2</v>
      </c>
      <c r="R235" s="2">
        <v>2</v>
      </c>
      <c r="S235" s="2">
        <v>-0.6</v>
      </c>
      <c r="T235" s="2">
        <v>0.3</v>
      </c>
      <c r="U235" s="5">
        <v>2</v>
      </c>
      <c r="V235" s="51">
        <f t="shared" si="17"/>
        <v>1.3272775406504065</v>
      </c>
      <c r="W235" s="51">
        <f t="shared" si="18"/>
        <v>1.32</v>
      </c>
      <c r="X235" s="51">
        <f t="shared" si="19"/>
        <v>1.7520063536585366</v>
      </c>
      <c r="Y235" s="49">
        <f t="shared" si="20"/>
        <v>20.185451999999998</v>
      </c>
      <c r="Z235" s="9">
        <f t="shared" si="21"/>
        <v>10.968729176829267</v>
      </c>
      <c r="AA235" s="9"/>
    </row>
    <row r="236" spans="1:27" x14ac:dyDescent="0.2">
      <c r="A236" s="2" t="s">
        <v>846</v>
      </c>
      <c r="B236" s="2" t="s">
        <v>18</v>
      </c>
      <c r="C236" s="2">
        <v>60</v>
      </c>
      <c r="D236" s="2">
        <v>66</v>
      </c>
      <c r="E236" s="2">
        <v>11.7</v>
      </c>
      <c r="F236" s="2">
        <v>0.60399999999999998</v>
      </c>
      <c r="G236" s="3"/>
      <c r="H236" s="2">
        <v>0.60399999999999998</v>
      </c>
      <c r="I236" s="2">
        <v>3</v>
      </c>
      <c r="J236" s="2">
        <v>0.2</v>
      </c>
      <c r="K236" s="2">
        <v>0.5</v>
      </c>
      <c r="L236" s="2">
        <v>0.9</v>
      </c>
      <c r="M236" s="2">
        <v>0.6</v>
      </c>
      <c r="N236" s="2">
        <v>2.2000000000000002</v>
      </c>
      <c r="O236" s="2">
        <v>2.4</v>
      </c>
      <c r="P236" s="2">
        <v>0.61899999999999999</v>
      </c>
      <c r="Q236" s="2">
        <v>10.1</v>
      </c>
      <c r="R236" s="2">
        <v>2.2000000000000002</v>
      </c>
      <c r="S236" s="2">
        <v>0.8</v>
      </c>
      <c r="T236" s="2">
        <v>0.5</v>
      </c>
      <c r="U236" s="5">
        <v>11</v>
      </c>
      <c r="V236" s="51">
        <f t="shared" si="17"/>
        <v>1.1889054878048779</v>
      </c>
      <c r="W236" s="51">
        <f t="shared" si="18"/>
        <v>3.2800000000000002</v>
      </c>
      <c r="X236" s="51">
        <f t="shared" si="19"/>
        <v>3.89961</v>
      </c>
      <c r="Y236" s="49">
        <f t="shared" si="20"/>
        <v>17.913983999999999</v>
      </c>
      <c r="Z236" s="9">
        <f t="shared" si="21"/>
        <v>10.906796999999999</v>
      </c>
      <c r="AA236" s="9"/>
    </row>
    <row r="237" spans="1:27" x14ac:dyDescent="0.2">
      <c r="A237" s="2" t="s">
        <v>673</v>
      </c>
      <c r="B237" s="2" t="s">
        <v>43</v>
      </c>
      <c r="C237" s="2">
        <v>47</v>
      </c>
      <c r="D237" s="2">
        <v>78</v>
      </c>
      <c r="E237" s="2">
        <v>14.4</v>
      </c>
      <c r="F237" s="2">
        <v>0.438</v>
      </c>
      <c r="G237" s="3"/>
      <c r="H237" s="2">
        <v>0.53100000000000003</v>
      </c>
      <c r="I237" s="2">
        <v>4</v>
      </c>
      <c r="J237" s="2">
        <v>0.3</v>
      </c>
      <c r="K237" s="2">
        <v>0.3</v>
      </c>
      <c r="L237" s="2">
        <v>0.9</v>
      </c>
      <c r="M237" s="2">
        <v>0.8</v>
      </c>
      <c r="N237" s="2">
        <v>2</v>
      </c>
      <c r="O237" s="2">
        <v>2.4</v>
      </c>
      <c r="P237" s="2">
        <v>0.46700000000000003</v>
      </c>
      <c r="Q237" s="2">
        <v>10.7</v>
      </c>
      <c r="R237" s="2">
        <v>1.5</v>
      </c>
      <c r="S237" s="2">
        <v>-1.4</v>
      </c>
      <c r="T237" s="2">
        <v>0.2</v>
      </c>
      <c r="U237" s="5">
        <v>-6</v>
      </c>
      <c r="V237" s="51">
        <f t="shared" si="17"/>
        <v>1.4351048780487801</v>
      </c>
      <c r="W237" s="51">
        <f t="shared" si="18"/>
        <v>-0.52</v>
      </c>
      <c r="X237" s="51">
        <f t="shared" si="19"/>
        <v>-0.74625453658536567</v>
      </c>
      <c r="Y237" s="49">
        <f t="shared" si="20"/>
        <v>22.372896000000001</v>
      </c>
      <c r="Z237" s="9">
        <f t="shared" si="21"/>
        <v>10.813320731707318</v>
      </c>
      <c r="AA237" s="9"/>
    </row>
    <row r="238" spans="1:27" x14ac:dyDescent="0.2">
      <c r="A238" s="2" t="s">
        <v>396</v>
      </c>
      <c r="B238" s="2" t="s">
        <v>28</v>
      </c>
      <c r="C238" s="2">
        <v>54</v>
      </c>
      <c r="D238" s="2">
        <v>45</v>
      </c>
      <c r="E238" s="2">
        <v>22.1</v>
      </c>
      <c r="F238" s="2">
        <v>0.39600000000000002</v>
      </c>
      <c r="G238" s="2">
        <v>0.40200000000000002</v>
      </c>
      <c r="H238" s="2">
        <v>0.76600000000000001</v>
      </c>
      <c r="I238" s="2">
        <v>3</v>
      </c>
      <c r="J238" s="2">
        <v>1.7</v>
      </c>
      <c r="K238" s="2">
        <v>1</v>
      </c>
      <c r="L238" s="2">
        <v>0.2</v>
      </c>
      <c r="M238" s="2">
        <v>0.8</v>
      </c>
      <c r="N238" s="2">
        <v>2.2000000000000002</v>
      </c>
      <c r="O238" s="2">
        <v>6.8</v>
      </c>
      <c r="P238" s="2">
        <v>0.51600000000000001</v>
      </c>
      <c r="Q238" s="2">
        <v>15.6</v>
      </c>
      <c r="R238" s="2">
        <v>1.9</v>
      </c>
      <c r="S238" s="2">
        <v>0.6</v>
      </c>
      <c r="T238" s="2">
        <v>0.7</v>
      </c>
      <c r="U238" s="5">
        <v>2</v>
      </c>
      <c r="V238" s="51">
        <f t="shared" si="17"/>
        <v>2.1284725609756099</v>
      </c>
      <c r="W238" s="51">
        <f t="shared" si="18"/>
        <v>1.44</v>
      </c>
      <c r="X238" s="51">
        <f t="shared" si="19"/>
        <v>3.0650004878048782</v>
      </c>
      <c r="Y238" s="49">
        <f t="shared" si="20"/>
        <v>18.465839999999996</v>
      </c>
      <c r="Z238" s="9">
        <f t="shared" si="21"/>
        <v>10.765420243902437</v>
      </c>
      <c r="AA238" s="9"/>
    </row>
    <row r="239" spans="1:27" x14ac:dyDescent="0.2">
      <c r="A239" s="2" t="s">
        <v>607</v>
      </c>
      <c r="B239" s="2" t="s">
        <v>24</v>
      </c>
      <c r="C239" s="2">
        <v>58</v>
      </c>
      <c r="D239" s="2">
        <v>68</v>
      </c>
      <c r="E239" s="2">
        <v>21.8</v>
      </c>
      <c r="F239" s="2">
        <v>0.41199999999999998</v>
      </c>
      <c r="G239" s="2">
        <v>0.35499999999999998</v>
      </c>
      <c r="H239" s="2">
        <v>0.86499999999999999</v>
      </c>
      <c r="I239" s="2">
        <v>2.1</v>
      </c>
      <c r="J239" s="2">
        <v>1.9</v>
      </c>
      <c r="K239" s="2">
        <v>0.4</v>
      </c>
      <c r="L239" s="2">
        <v>0</v>
      </c>
      <c r="M239" s="2">
        <v>1</v>
      </c>
      <c r="N239" s="2">
        <v>1.4</v>
      </c>
      <c r="O239" s="2">
        <v>9.5</v>
      </c>
      <c r="P239" s="2">
        <v>0.51200000000000001</v>
      </c>
      <c r="Q239" s="2">
        <v>21.7</v>
      </c>
      <c r="R239" s="2">
        <v>1.9</v>
      </c>
      <c r="S239" s="2">
        <v>-2.6</v>
      </c>
      <c r="T239" s="2">
        <v>-0.2</v>
      </c>
      <c r="U239" s="5">
        <v>-7</v>
      </c>
      <c r="V239" s="51">
        <f t="shared" si="17"/>
        <v>4.7402150406504076</v>
      </c>
      <c r="W239" s="51">
        <f t="shared" si="18"/>
        <v>-0.7200000000000002</v>
      </c>
      <c r="X239" s="51">
        <f t="shared" si="19"/>
        <v>-3.4129548292682945</v>
      </c>
      <c r="Y239" s="49">
        <f t="shared" si="20"/>
        <v>24.572479999999999</v>
      </c>
      <c r="Z239" s="9">
        <f t="shared" si="21"/>
        <v>10.579762585365852</v>
      </c>
      <c r="AA239" s="9"/>
    </row>
    <row r="240" spans="1:27" x14ac:dyDescent="0.2">
      <c r="A240" s="2" t="s">
        <v>192</v>
      </c>
      <c r="B240" s="2" t="s">
        <v>876</v>
      </c>
      <c r="C240" s="2">
        <v>27</v>
      </c>
      <c r="D240" s="2">
        <v>42</v>
      </c>
      <c r="E240" s="2">
        <v>30.1</v>
      </c>
      <c r="F240" s="2">
        <v>0.40200000000000002</v>
      </c>
      <c r="G240" s="2">
        <v>0.32400000000000001</v>
      </c>
      <c r="H240" s="2">
        <v>0.84199999999999997</v>
      </c>
      <c r="I240" s="2">
        <v>1.8</v>
      </c>
      <c r="J240" s="2">
        <v>3.3</v>
      </c>
      <c r="K240" s="2">
        <v>1.1000000000000001</v>
      </c>
      <c r="L240" s="2">
        <v>0.2</v>
      </c>
      <c r="M240" s="2">
        <v>2.8</v>
      </c>
      <c r="N240" s="2">
        <v>1.8</v>
      </c>
      <c r="O240" s="2">
        <v>17</v>
      </c>
      <c r="P240" s="2">
        <v>0.52300000000000002</v>
      </c>
      <c r="Q240" s="2">
        <v>29.4</v>
      </c>
      <c r="R240" s="2">
        <v>1.1000000000000001</v>
      </c>
      <c r="S240" s="2">
        <v>-2.6</v>
      </c>
      <c r="T240" s="2">
        <v>-0.2</v>
      </c>
      <c r="U240" s="5">
        <v>-11</v>
      </c>
      <c r="V240" s="51">
        <f t="shared" si="17"/>
        <v>2.5495984756097556</v>
      </c>
      <c r="W240" s="51">
        <f t="shared" si="18"/>
        <v>-1.84</v>
      </c>
      <c r="X240" s="51">
        <f t="shared" si="19"/>
        <v>-4.6912611951219505</v>
      </c>
      <c r="Y240" s="49">
        <f t="shared" si="20"/>
        <v>25.705679999999994</v>
      </c>
      <c r="Z240" s="9">
        <f t="shared" si="21"/>
        <v>10.507209402439022</v>
      </c>
      <c r="AA240" s="9"/>
    </row>
    <row r="241" spans="1:27" x14ac:dyDescent="0.2">
      <c r="A241" s="2" t="s">
        <v>405</v>
      </c>
      <c r="B241" s="2" t="s">
        <v>876</v>
      </c>
      <c r="C241" s="2">
        <v>27</v>
      </c>
      <c r="D241" s="2">
        <v>51</v>
      </c>
      <c r="E241" s="2">
        <v>17.2</v>
      </c>
      <c r="F241" s="2">
        <v>0.49</v>
      </c>
      <c r="G241" s="2">
        <v>0</v>
      </c>
      <c r="H241" s="2">
        <v>0.84299999999999997</v>
      </c>
      <c r="I241" s="2">
        <v>3.6</v>
      </c>
      <c r="J241" s="2">
        <v>0.7</v>
      </c>
      <c r="K241" s="2">
        <v>0.3</v>
      </c>
      <c r="L241" s="2">
        <v>0.9</v>
      </c>
      <c r="M241" s="2">
        <v>1.1000000000000001</v>
      </c>
      <c r="N241" s="2">
        <v>2.4</v>
      </c>
      <c r="O241" s="2">
        <v>8.1999999999999993</v>
      </c>
      <c r="P241" s="2">
        <v>0.54400000000000004</v>
      </c>
      <c r="Q241" s="2">
        <v>23.4</v>
      </c>
      <c r="R241" s="2">
        <v>1.7</v>
      </c>
      <c r="S241" s="2">
        <v>-2.1</v>
      </c>
      <c r="T241" s="2">
        <v>0</v>
      </c>
      <c r="U241" s="5">
        <v>-2</v>
      </c>
      <c r="V241" s="51">
        <f t="shared" si="17"/>
        <v>1.408066463414634</v>
      </c>
      <c r="W241" s="51">
        <f t="shared" si="18"/>
        <v>0.28000000000000003</v>
      </c>
      <c r="X241" s="51">
        <f t="shared" si="19"/>
        <v>0.39425860975609756</v>
      </c>
      <c r="Y241" s="49">
        <f t="shared" si="20"/>
        <v>20.258831999999998</v>
      </c>
      <c r="Z241" s="9">
        <f t="shared" si="21"/>
        <v>10.326545304878048</v>
      </c>
      <c r="AA241" s="9"/>
    </row>
    <row r="242" spans="1:27" x14ac:dyDescent="0.2">
      <c r="A242" s="2" t="s">
        <v>291</v>
      </c>
      <c r="B242" s="2" t="s">
        <v>40</v>
      </c>
      <c r="C242" s="2">
        <v>31</v>
      </c>
      <c r="D242" s="2">
        <v>18</v>
      </c>
      <c r="E242" s="2">
        <v>34.299999999999997</v>
      </c>
      <c r="F242" s="2">
        <v>0.35199999999999998</v>
      </c>
      <c r="G242" s="2">
        <v>0.217</v>
      </c>
      <c r="H242" s="2">
        <v>0.70399999999999996</v>
      </c>
      <c r="I242" s="2">
        <v>14</v>
      </c>
      <c r="J242" s="2">
        <v>2.2999999999999998</v>
      </c>
      <c r="K242" s="2">
        <v>0.7</v>
      </c>
      <c r="L242" s="2">
        <v>0.5</v>
      </c>
      <c r="M242" s="2">
        <v>2.2000000000000002</v>
      </c>
      <c r="N242" s="2">
        <v>1.9</v>
      </c>
      <c r="O242" s="2">
        <v>18.3</v>
      </c>
      <c r="P242" s="2">
        <v>0.45800000000000002</v>
      </c>
      <c r="Q242" s="2">
        <v>28.9</v>
      </c>
      <c r="R242" s="2">
        <v>1.1000000000000001</v>
      </c>
      <c r="S242" s="2">
        <v>-1.1000000000000001</v>
      </c>
      <c r="T242" s="2">
        <v>0.1</v>
      </c>
      <c r="U242" s="5">
        <v>-3</v>
      </c>
      <c r="V242" s="51">
        <f t="shared" si="17"/>
        <v>1.4053065548780488</v>
      </c>
      <c r="W242" s="51">
        <f t="shared" si="18"/>
        <v>-0.12</v>
      </c>
      <c r="X242" s="51">
        <f t="shared" si="19"/>
        <v>-0.16863678658536585</v>
      </c>
      <c r="Y242" s="49">
        <f t="shared" si="20"/>
        <v>20.254608000000005</v>
      </c>
      <c r="Z242" s="9">
        <f t="shared" si="21"/>
        <v>10.042985606707319</v>
      </c>
      <c r="AA242" s="9"/>
    </row>
    <row r="243" spans="1:27" x14ac:dyDescent="0.2">
      <c r="A243" s="2" t="s">
        <v>955</v>
      </c>
      <c r="B243" s="2" t="s">
        <v>46</v>
      </c>
      <c r="C243" s="2">
        <v>34</v>
      </c>
      <c r="D243" s="2">
        <v>61</v>
      </c>
      <c r="E243" s="2">
        <v>18</v>
      </c>
      <c r="F243" s="2">
        <v>0.45900000000000002</v>
      </c>
      <c r="G243" s="2">
        <v>0.33300000000000002</v>
      </c>
      <c r="H243" s="2">
        <v>0.74299999999999999</v>
      </c>
      <c r="I243" s="2">
        <v>1.7</v>
      </c>
      <c r="J243" s="2">
        <v>1.5</v>
      </c>
      <c r="K243" s="2">
        <v>0.6</v>
      </c>
      <c r="L243" s="2">
        <v>0.3</v>
      </c>
      <c r="M243" s="2">
        <v>0.8</v>
      </c>
      <c r="N243" s="2">
        <v>1.6</v>
      </c>
      <c r="O243" s="2">
        <v>6.4</v>
      </c>
      <c r="P243" s="2">
        <v>0.53300000000000003</v>
      </c>
      <c r="Q243" s="2">
        <v>17.399999999999999</v>
      </c>
      <c r="R243" s="2">
        <v>1.9</v>
      </c>
      <c r="S243" s="2">
        <v>-2.5</v>
      </c>
      <c r="T243" s="2">
        <v>-0.1</v>
      </c>
      <c r="U243" s="5">
        <v>-2</v>
      </c>
      <c r="V243" s="51">
        <f t="shared" si="17"/>
        <v>1.6503475609756098</v>
      </c>
      <c r="W243" s="51">
        <f t="shared" si="18"/>
        <v>0.31999999999999995</v>
      </c>
      <c r="X243" s="51">
        <f t="shared" si="19"/>
        <v>0.52811121951219508</v>
      </c>
      <c r="Y243" s="49">
        <f t="shared" si="20"/>
        <v>19.522928</v>
      </c>
      <c r="Z243" s="9">
        <f t="shared" si="21"/>
        <v>10.025519609756097</v>
      </c>
      <c r="AA243" s="9"/>
    </row>
    <row r="244" spans="1:27" x14ac:dyDescent="0.2">
      <c r="A244" s="2" t="s">
        <v>783</v>
      </c>
      <c r="B244" s="2" t="s">
        <v>557</v>
      </c>
      <c r="C244" s="2">
        <v>21</v>
      </c>
      <c r="D244" s="2">
        <v>77</v>
      </c>
      <c r="E244" s="2">
        <v>19.600000000000001</v>
      </c>
      <c r="F244" s="2">
        <v>0.43099999999999999</v>
      </c>
      <c r="G244" s="2">
        <v>0.34399999999999997</v>
      </c>
      <c r="H244" s="2">
        <v>0.72799999999999998</v>
      </c>
      <c r="I244" s="2">
        <v>1.9</v>
      </c>
      <c r="J244" s="2">
        <v>0.8</v>
      </c>
      <c r="K244" s="2">
        <v>0.6</v>
      </c>
      <c r="L244" s="2">
        <v>0.2</v>
      </c>
      <c r="M244" s="2">
        <v>0.6</v>
      </c>
      <c r="N244" s="2">
        <v>1.8</v>
      </c>
      <c r="O244" s="2">
        <v>6.1</v>
      </c>
      <c r="P244" s="2">
        <v>0.53100000000000003</v>
      </c>
      <c r="Q244" s="2">
        <v>14.9</v>
      </c>
      <c r="R244" s="2">
        <v>1.2</v>
      </c>
      <c r="S244" s="2">
        <v>-3.3</v>
      </c>
      <c r="T244" s="2">
        <v>-0.5</v>
      </c>
      <c r="U244" s="5">
        <v>-7</v>
      </c>
      <c r="V244" s="51">
        <f t="shared" si="17"/>
        <v>1.1997679878048781</v>
      </c>
      <c r="W244" s="51">
        <f t="shared" si="18"/>
        <v>-1.1200000000000001</v>
      </c>
      <c r="X244" s="51">
        <f t="shared" si="19"/>
        <v>-1.3437401463414635</v>
      </c>
      <c r="Y244" s="49">
        <f t="shared" si="20"/>
        <v>20.694828000000001</v>
      </c>
      <c r="Z244" s="9">
        <f t="shared" si="21"/>
        <v>9.6755439268292687</v>
      </c>
      <c r="AA244" s="9"/>
    </row>
    <row r="245" spans="1:27" x14ac:dyDescent="0.2">
      <c r="A245" s="2" t="s">
        <v>951</v>
      </c>
      <c r="B245" s="2" t="s">
        <v>22</v>
      </c>
      <c r="C245" s="2">
        <v>24</v>
      </c>
      <c r="D245" s="2">
        <v>50</v>
      </c>
      <c r="E245" s="2">
        <v>17.100000000000001</v>
      </c>
      <c r="F245" s="2">
        <v>0.39200000000000002</v>
      </c>
      <c r="G245" s="2">
        <v>0.29899999999999999</v>
      </c>
      <c r="H245" s="2">
        <v>0.5</v>
      </c>
      <c r="I245" s="2">
        <v>2.9</v>
      </c>
      <c r="J245" s="2">
        <v>3.3</v>
      </c>
      <c r="K245" s="2">
        <v>0.8</v>
      </c>
      <c r="L245" s="2">
        <v>0.3</v>
      </c>
      <c r="M245" s="2">
        <v>1.2</v>
      </c>
      <c r="N245" s="2">
        <v>2</v>
      </c>
      <c r="O245" s="2">
        <v>3.4</v>
      </c>
      <c r="P245" s="2">
        <v>0.45300000000000001</v>
      </c>
      <c r="Q245" s="2">
        <v>13</v>
      </c>
      <c r="R245" s="2">
        <v>0.8</v>
      </c>
      <c r="S245" s="2">
        <v>-1.3</v>
      </c>
      <c r="T245" s="2">
        <v>0.2</v>
      </c>
      <c r="U245" s="5">
        <v>-9</v>
      </c>
      <c r="V245" s="51">
        <f t="shared" si="17"/>
        <v>0.67774390243902438</v>
      </c>
      <c r="W245" s="51">
        <f t="shared" si="18"/>
        <v>-1.4</v>
      </c>
      <c r="X245" s="51">
        <f t="shared" si="19"/>
        <v>-0.94884146341463405</v>
      </c>
      <c r="Y245" s="49">
        <f t="shared" si="20"/>
        <v>20.140400000000003</v>
      </c>
      <c r="Z245" s="9">
        <f t="shared" si="21"/>
        <v>9.5957792682926843</v>
      </c>
      <c r="AA245" s="9"/>
    </row>
    <row r="246" spans="1:27" x14ac:dyDescent="0.2">
      <c r="A246" s="2" t="s">
        <v>888</v>
      </c>
      <c r="B246" s="2" t="s">
        <v>24</v>
      </c>
      <c r="C246" s="2">
        <v>58</v>
      </c>
      <c r="D246" s="2">
        <v>72</v>
      </c>
      <c r="E246" s="2">
        <v>12.8</v>
      </c>
      <c r="F246" s="2">
        <v>0.436</v>
      </c>
      <c r="G246" s="2">
        <v>0.378</v>
      </c>
      <c r="H246" s="2">
        <v>0.79500000000000004</v>
      </c>
      <c r="I246" s="2">
        <v>1.9</v>
      </c>
      <c r="J246" s="2">
        <v>1.9</v>
      </c>
      <c r="K246" s="2">
        <v>0.6</v>
      </c>
      <c r="L246" s="2">
        <v>0.1</v>
      </c>
      <c r="M246" s="2">
        <v>1.1000000000000001</v>
      </c>
      <c r="N246" s="2">
        <v>1.2</v>
      </c>
      <c r="O246" s="2">
        <v>3.8</v>
      </c>
      <c r="P246" s="2">
        <v>0.53</v>
      </c>
      <c r="Q246" s="2">
        <v>17.100000000000001</v>
      </c>
      <c r="R246" s="2">
        <v>1.3</v>
      </c>
      <c r="S246" s="2">
        <v>-1</v>
      </c>
      <c r="T246" s="2">
        <v>0.2</v>
      </c>
      <c r="U246" s="5">
        <v>-5</v>
      </c>
      <c r="V246" s="51">
        <f t="shared" si="17"/>
        <v>2.3222634146341461</v>
      </c>
      <c r="W246" s="51">
        <f t="shared" si="18"/>
        <v>-0.39999999999999991</v>
      </c>
      <c r="X246" s="51">
        <f t="shared" si="19"/>
        <v>-0.92890536585365824</v>
      </c>
      <c r="Y246" s="49">
        <f t="shared" si="20"/>
        <v>19.998719999999995</v>
      </c>
      <c r="Z246" s="9">
        <f t="shared" si="21"/>
        <v>9.5349073170731682</v>
      </c>
      <c r="AA246" s="9"/>
    </row>
    <row r="247" spans="1:27" x14ac:dyDescent="0.2">
      <c r="A247" s="2" t="s">
        <v>622</v>
      </c>
      <c r="B247" s="2" t="s">
        <v>42</v>
      </c>
      <c r="C247" s="2">
        <v>29</v>
      </c>
      <c r="D247" s="2">
        <v>79</v>
      </c>
      <c r="E247" s="2">
        <v>21.8</v>
      </c>
      <c r="F247" s="2">
        <v>0.46100000000000002</v>
      </c>
      <c r="G247" s="3"/>
      <c r="H247" s="2">
        <v>0.69299999999999995</v>
      </c>
      <c r="I247" s="2">
        <v>4.4000000000000004</v>
      </c>
      <c r="J247" s="2">
        <v>0.7</v>
      </c>
      <c r="K247" s="2">
        <v>0.3</v>
      </c>
      <c r="L247" s="2">
        <v>0.7</v>
      </c>
      <c r="M247" s="2">
        <v>1.6</v>
      </c>
      <c r="N247" s="2">
        <v>2.7</v>
      </c>
      <c r="O247" s="2">
        <v>9.1</v>
      </c>
      <c r="P247" s="2">
        <v>0.47799999999999998</v>
      </c>
      <c r="Q247" s="2">
        <v>23.5</v>
      </c>
      <c r="R247" s="2">
        <v>0.1</v>
      </c>
      <c r="S247" s="2">
        <v>-5.7</v>
      </c>
      <c r="T247" s="2">
        <v>-1.6</v>
      </c>
      <c r="U247" s="5">
        <v>-15</v>
      </c>
      <c r="V247" s="51">
        <f t="shared" si="17"/>
        <v>2.9819087906504063</v>
      </c>
      <c r="W247" s="51">
        <f t="shared" si="18"/>
        <v>-3.6</v>
      </c>
      <c r="X247" s="51">
        <f t="shared" si="19"/>
        <v>-10.734871646341462</v>
      </c>
      <c r="Y247" s="49">
        <f t="shared" si="20"/>
        <v>29.640167999999999</v>
      </c>
      <c r="Z247" s="9">
        <f t="shared" si="21"/>
        <v>9.4526481768292676</v>
      </c>
      <c r="AA247" s="9"/>
    </row>
    <row r="248" spans="1:27" x14ac:dyDescent="0.2">
      <c r="A248" s="2" t="s">
        <v>778</v>
      </c>
      <c r="B248" s="2" t="s">
        <v>46</v>
      </c>
      <c r="C248" s="2">
        <v>34</v>
      </c>
      <c r="D248" s="2">
        <v>33</v>
      </c>
      <c r="E248" s="2">
        <v>28.4</v>
      </c>
      <c r="F248" s="2">
        <v>0.40200000000000002</v>
      </c>
      <c r="G248" s="2">
        <v>0.34100000000000003</v>
      </c>
      <c r="H248" s="2">
        <v>0.60599999999999998</v>
      </c>
      <c r="I248" s="2">
        <v>3.8</v>
      </c>
      <c r="J248" s="2">
        <v>1.5</v>
      </c>
      <c r="K248" s="2">
        <v>1.2</v>
      </c>
      <c r="L248" s="2">
        <v>0.5</v>
      </c>
      <c r="M248" s="2">
        <v>0.8</v>
      </c>
      <c r="N248" s="2">
        <v>1.7</v>
      </c>
      <c r="O248" s="2">
        <v>10.5</v>
      </c>
      <c r="P248" s="2">
        <v>0.495</v>
      </c>
      <c r="Q248" s="2">
        <v>18.5</v>
      </c>
      <c r="R248" s="2">
        <v>1.4</v>
      </c>
      <c r="S248" s="2">
        <v>-0.6</v>
      </c>
      <c r="T248" s="2">
        <v>0.3</v>
      </c>
      <c r="U248" s="5">
        <v>-5</v>
      </c>
      <c r="V248" s="51">
        <f t="shared" si="17"/>
        <v>1.4977103658536586</v>
      </c>
      <c r="W248" s="51">
        <f t="shared" si="18"/>
        <v>-0.32000000000000006</v>
      </c>
      <c r="X248" s="51">
        <f t="shared" si="19"/>
        <v>-0.47926731707317083</v>
      </c>
      <c r="Y248" s="49">
        <f t="shared" si="20"/>
        <v>19.281900000000004</v>
      </c>
      <c r="Z248" s="9">
        <f t="shared" si="21"/>
        <v>9.4013163414634171</v>
      </c>
      <c r="AA248" s="9"/>
    </row>
    <row r="249" spans="1:27" x14ac:dyDescent="0.2">
      <c r="A249" s="2" t="s">
        <v>665</v>
      </c>
      <c r="B249" s="2" t="s">
        <v>28</v>
      </c>
      <c r="C249" s="2">
        <v>54</v>
      </c>
      <c r="D249" s="2">
        <v>56</v>
      </c>
      <c r="E249" s="2">
        <v>15.4</v>
      </c>
      <c r="F249" s="2">
        <v>0.47899999999999998</v>
      </c>
      <c r="G249" s="2">
        <v>0.42099999999999999</v>
      </c>
      <c r="H249" s="2">
        <v>0.75900000000000001</v>
      </c>
      <c r="I249" s="2">
        <v>2.1</v>
      </c>
      <c r="J249" s="2">
        <v>0.5</v>
      </c>
      <c r="K249" s="2">
        <v>0.3</v>
      </c>
      <c r="L249" s="2">
        <v>0.2</v>
      </c>
      <c r="M249" s="2">
        <v>0.9</v>
      </c>
      <c r="N249" s="2">
        <v>1.9</v>
      </c>
      <c r="O249" s="2">
        <v>8.6999999999999993</v>
      </c>
      <c r="P249" s="2">
        <v>0.58299999999999996</v>
      </c>
      <c r="Q249" s="2">
        <v>25.3</v>
      </c>
      <c r="R249" s="2">
        <v>2.1</v>
      </c>
      <c r="S249" s="2">
        <v>-2.2000000000000002</v>
      </c>
      <c r="T249" s="2">
        <v>-0.1</v>
      </c>
      <c r="U249" s="5">
        <v>1</v>
      </c>
      <c r="V249" s="51">
        <f t="shared" si="17"/>
        <v>2.9934219512195126</v>
      </c>
      <c r="W249" s="51">
        <f t="shared" si="18"/>
        <v>1</v>
      </c>
      <c r="X249" s="51">
        <f t="shared" si="19"/>
        <v>2.9934219512195126</v>
      </c>
      <c r="Y249" s="49">
        <f t="shared" si="20"/>
        <v>15.774303999999995</v>
      </c>
      <c r="Z249" s="9">
        <f t="shared" si="21"/>
        <v>9.3838629756097536</v>
      </c>
      <c r="AA249" s="9"/>
    </row>
    <row r="250" spans="1:27" x14ac:dyDescent="0.2">
      <c r="A250" s="2" t="s">
        <v>751</v>
      </c>
      <c r="B250" s="2" t="s">
        <v>557</v>
      </c>
      <c r="C250" s="2">
        <v>21</v>
      </c>
      <c r="D250" s="2">
        <v>61</v>
      </c>
      <c r="E250" s="2">
        <v>19</v>
      </c>
      <c r="F250" s="2">
        <v>0.43099999999999999</v>
      </c>
      <c r="G250" s="2">
        <v>0</v>
      </c>
      <c r="H250" s="2">
        <v>0.45500000000000002</v>
      </c>
      <c r="I250" s="2">
        <v>4.8</v>
      </c>
      <c r="J250" s="2">
        <v>0.5</v>
      </c>
      <c r="K250" s="2">
        <v>0.3</v>
      </c>
      <c r="L250" s="2">
        <v>0.8</v>
      </c>
      <c r="M250" s="2">
        <v>0.8</v>
      </c>
      <c r="N250" s="2">
        <v>2</v>
      </c>
      <c r="O250" s="2">
        <v>3.5</v>
      </c>
      <c r="P250" s="2">
        <v>0.441</v>
      </c>
      <c r="Q250" s="2">
        <v>11.5</v>
      </c>
      <c r="R250" s="2">
        <v>0.1</v>
      </c>
      <c r="S250" s="2">
        <v>-4.5999999999999996</v>
      </c>
      <c r="T250" s="2">
        <v>-0.8</v>
      </c>
      <c r="U250" s="5">
        <v>-17</v>
      </c>
      <c r="V250" s="51">
        <f t="shared" si="17"/>
        <v>0.71112423780487799</v>
      </c>
      <c r="W250" s="51">
        <f t="shared" si="18"/>
        <v>-3.6800000000000006</v>
      </c>
      <c r="X250" s="51">
        <f t="shared" si="19"/>
        <v>-2.6169371951219516</v>
      </c>
      <c r="Y250" s="49">
        <f t="shared" si="20"/>
        <v>20.870540000000002</v>
      </c>
      <c r="Z250" s="9">
        <f t="shared" si="21"/>
        <v>9.1268014024390247</v>
      </c>
      <c r="AA250" s="9"/>
    </row>
    <row r="251" spans="1:27" x14ac:dyDescent="0.2">
      <c r="A251" s="2" t="s">
        <v>412</v>
      </c>
      <c r="B251" s="2" t="s">
        <v>42</v>
      </c>
      <c r="C251" s="2">
        <v>29</v>
      </c>
      <c r="D251" s="2">
        <v>51</v>
      </c>
      <c r="E251" s="2">
        <v>22.7</v>
      </c>
      <c r="F251" s="2">
        <v>0.40699999999999997</v>
      </c>
      <c r="G251" s="2">
        <v>0.32500000000000001</v>
      </c>
      <c r="H251" s="2">
        <v>0.70299999999999996</v>
      </c>
      <c r="I251" s="2">
        <v>2.4</v>
      </c>
      <c r="J251" s="2">
        <v>2.2999999999999998</v>
      </c>
      <c r="K251" s="2">
        <v>1</v>
      </c>
      <c r="L251" s="2">
        <v>0.3</v>
      </c>
      <c r="M251" s="2">
        <v>1.2</v>
      </c>
      <c r="N251" s="2">
        <v>1.8</v>
      </c>
      <c r="O251" s="2">
        <v>5.0999999999999996</v>
      </c>
      <c r="P251" s="2">
        <v>0.47799999999999998</v>
      </c>
      <c r="Q251" s="2">
        <v>13.2</v>
      </c>
      <c r="R251" s="2">
        <v>1.2</v>
      </c>
      <c r="S251" s="2">
        <v>-1.2</v>
      </c>
      <c r="T251" s="2">
        <v>0.2</v>
      </c>
      <c r="U251" s="5">
        <v>-10</v>
      </c>
      <c r="V251" s="51">
        <f t="shared" si="17"/>
        <v>1.1259338414634146</v>
      </c>
      <c r="W251" s="51">
        <f t="shared" si="18"/>
        <v>-1.44</v>
      </c>
      <c r="X251" s="51">
        <f t="shared" si="19"/>
        <v>-1.6213447317073169</v>
      </c>
      <c r="Y251" s="49">
        <f t="shared" si="20"/>
        <v>19.722311999999999</v>
      </c>
      <c r="Z251" s="9">
        <f t="shared" si="21"/>
        <v>9.0504836341463406</v>
      </c>
      <c r="AA251" s="9"/>
    </row>
    <row r="252" spans="1:27" x14ac:dyDescent="0.2">
      <c r="A252" s="2" t="s">
        <v>743</v>
      </c>
      <c r="B252" s="2" t="s">
        <v>35</v>
      </c>
      <c r="C252" s="2">
        <v>34</v>
      </c>
      <c r="D252" s="2">
        <v>51</v>
      </c>
      <c r="E252" s="2">
        <v>20.3</v>
      </c>
      <c r="F252" s="2">
        <v>0.45700000000000002</v>
      </c>
      <c r="G252" s="2">
        <v>0.14299999999999999</v>
      </c>
      <c r="H252" s="2">
        <v>0.64200000000000002</v>
      </c>
      <c r="I252" s="2">
        <v>4.0999999999999996</v>
      </c>
      <c r="J252" s="2">
        <v>1.2</v>
      </c>
      <c r="K252" s="2">
        <v>0.6</v>
      </c>
      <c r="L252" s="2">
        <v>0.2</v>
      </c>
      <c r="M252" s="2">
        <v>0.8</v>
      </c>
      <c r="N252" s="2">
        <v>1.2</v>
      </c>
      <c r="O252" s="2">
        <v>4.7</v>
      </c>
      <c r="P252" s="2">
        <v>0.48699999999999999</v>
      </c>
      <c r="Q252" s="2">
        <v>12.9</v>
      </c>
      <c r="R252" s="2">
        <v>1.1000000000000001</v>
      </c>
      <c r="S252" s="2">
        <v>-1.9</v>
      </c>
      <c r="T252" s="2">
        <v>0</v>
      </c>
      <c r="U252" s="5">
        <v>-7</v>
      </c>
      <c r="V252" s="51">
        <f t="shared" si="17"/>
        <v>1.1536650914634148</v>
      </c>
      <c r="W252" s="51">
        <f t="shared" si="18"/>
        <v>-0.96000000000000008</v>
      </c>
      <c r="X252" s="51">
        <f t="shared" si="19"/>
        <v>-1.1075184878048783</v>
      </c>
      <c r="Y252" s="49">
        <f t="shared" si="20"/>
        <v>19.194156</v>
      </c>
      <c r="Z252" s="9">
        <f t="shared" si="21"/>
        <v>9.0433187560975608</v>
      </c>
      <c r="AA252" s="9"/>
    </row>
    <row r="253" spans="1:27" x14ac:dyDescent="0.2">
      <c r="A253" s="2" t="s">
        <v>827</v>
      </c>
      <c r="B253" s="2" t="s">
        <v>876</v>
      </c>
      <c r="C253" s="2">
        <v>27</v>
      </c>
      <c r="D253" s="2">
        <v>69</v>
      </c>
      <c r="E253" s="2">
        <v>17.7</v>
      </c>
      <c r="F253" s="2">
        <v>0.433</v>
      </c>
      <c r="G253" s="2">
        <v>0.41499999999999998</v>
      </c>
      <c r="H253" s="2">
        <v>0.90700000000000003</v>
      </c>
      <c r="I253" s="2">
        <v>1.9</v>
      </c>
      <c r="J253" s="2">
        <v>1.1000000000000001</v>
      </c>
      <c r="K253" s="2">
        <v>0.4</v>
      </c>
      <c r="L253" s="2">
        <v>0.2</v>
      </c>
      <c r="M253" s="2">
        <v>0.7</v>
      </c>
      <c r="N253" s="2">
        <v>1.5</v>
      </c>
      <c r="O253" s="2">
        <v>5.3</v>
      </c>
      <c r="P253" s="2">
        <v>0.56999999999999995</v>
      </c>
      <c r="Q253" s="2">
        <v>14.3</v>
      </c>
      <c r="R253" s="2">
        <v>1.4</v>
      </c>
      <c r="S253" s="2">
        <v>-1.7</v>
      </c>
      <c r="T253" s="2">
        <v>0.1</v>
      </c>
      <c r="U253" s="5">
        <v>-3</v>
      </c>
      <c r="V253" s="51">
        <f t="shared" si="17"/>
        <v>1.1980282774390243</v>
      </c>
      <c r="W253" s="51">
        <f t="shared" si="18"/>
        <v>0</v>
      </c>
      <c r="X253" s="51">
        <f t="shared" si="19"/>
        <v>0</v>
      </c>
      <c r="Y253" s="49">
        <f t="shared" si="20"/>
        <v>18.080760000000001</v>
      </c>
      <c r="Z253" s="9">
        <f t="shared" si="21"/>
        <v>9.0403800000000007</v>
      </c>
      <c r="AA253" s="9"/>
    </row>
    <row r="254" spans="1:27" x14ac:dyDescent="0.2">
      <c r="A254" s="2" t="s">
        <v>454</v>
      </c>
      <c r="B254" s="2" t="s">
        <v>30</v>
      </c>
      <c r="C254" s="2">
        <v>56</v>
      </c>
      <c r="D254" s="2">
        <v>59</v>
      </c>
      <c r="E254" s="2">
        <v>16.399999999999999</v>
      </c>
      <c r="F254" s="2">
        <v>0.45100000000000001</v>
      </c>
      <c r="G254" s="2">
        <v>0.27800000000000002</v>
      </c>
      <c r="H254" s="2">
        <v>0.71699999999999997</v>
      </c>
      <c r="I254" s="2">
        <v>2.9</v>
      </c>
      <c r="J254" s="2">
        <v>0.6</v>
      </c>
      <c r="K254" s="2">
        <v>0.4</v>
      </c>
      <c r="L254" s="2">
        <v>0.6</v>
      </c>
      <c r="M254" s="2">
        <v>0.7</v>
      </c>
      <c r="N254" s="2">
        <v>2.1</v>
      </c>
      <c r="O254" s="2">
        <v>6.1</v>
      </c>
      <c r="P254" s="2">
        <v>0.47699999999999998</v>
      </c>
      <c r="Q254" s="2">
        <v>20.100000000000001</v>
      </c>
      <c r="R254" s="2">
        <v>1.7</v>
      </c>
      <c r="S254" s="2">
        <v>-2.4</v>
      </c>
      <c r="T254" s="2">
        <v>-0.1</v>
      </c>
      <c r="U254" s="5">
        <v>-3</v>
      </c>
      <c r="V254" s="51">
        <f t="shared" si="17"/>
        <v>2.7671000000000001</v>
      </c>
      <c r="W254" s="51">
        <f t="shared" si="18"/>
        <v>3.9999999999999925E-2</v>
      </c>
      <c r="X254" s="51">
        <f t="shared" si="19"/>
        <v>0.1106839999999998</v>
      </c>
      <c r="Y254" s="49">
        <f t="shared" si="20"/>
        <v>17.675692000000002</v>
      </c>
      <c r="Z254" s="9">
        <f t="shared" si="21"/>
        <v>8.8931880000000003</v>
      </c>
      <c r="AA254" s="9"/>
    </row>
    <row r="255" spans="1:27" x14ac:dyDescent="0.2">
      <c r="A255" s="2" t="s">
        <v>346</v>
      </c>
      <c r="B255" s="2" t="s">
        <v>36</v>
      </c>
      <c r="C255" s="2">
        <v>20</v>
      </c>
      <c r="D255" s="2">
        <v>57</v>
      </c>
      <c r="E255" s="2">
        <v>11.2</v>
      </c>
      <c r="F255" s="2">
        <v>0.51300000000000001</v>
      </c>
      <c r="G255" s="2">
        <v>0</v>
      </c>
      <c r="H255" s="2">
        <v>0.66700000000000004</v>
      </c>
      <c r="I255" s="2">
        <v>3.7</v>
      </c>
      <c r="J255" s="2">
        <v>0.9</v>
      </c>
      <c r="K255" s="2">
        <v>0.2</v>
      </c>
      <c r="L255" s="2">
        <v>0.5</v>
      </c>
      <c r="M255" s="2">
        <v>0.6</v>
      </c>
      <c r="N255" s="2">
        <v>1.9</v>
      </c>
      <c r="O255" s="2">
        <v>4.0999999999999996</v>
      </c>
      <c r="P255" s="2">
        <v>0.53500000000000003</v>
      </c>
      <c r="Q255" s="2">
        <v>18.100000000000001</v>
      </c>
      <c r="R255" s="2">
        <v>1.4</v>
      </c>
      <c r="S255" s="2">
        <v>-0.9</v>
      </c>
      <c r="T255" s="2">
        <v>0.2</v>
      </c>
      <c r="U255" s="5">
        <v>1</v>
      </c>
      <c r="V255" s="51">
        <f t="shared" si="17"/>
        <v>0.5871463414634146</v>
      </c>
      <c r="W255" s="51">
        <f t="shared" si="18"/>
        <v>0.83999999999999986</v>
      </c>
      <c r="X255" s="51">
        <f t="shared" si="19"/>
        <v>0.4932029268292682</v>
      </c>
      <c r="Y255" s="49">
        <f t="shared" si="20"/>
        <v>17.290380000000003</v>
      </c>
      <c r="Z255" s="9">
        <f t="shared" si="21"/>
        <v>8.891791463414636</v>
      </c>
      <c r="AA255" s="9"/>
    </row>
    <row r="256" spans="1:27" x14ac:dyDescent="0.2">
      <c r="A256" s="2" t="s">
        <v>78</v>
      </c>
      <c r="B256" s="2" t="s">
        <v>19</v>
      </c>
      <c r="C256" s="2">
        <v>25</v>
      </c>
      <c r="D256" s="2">
        <v>75</v>
      </c>
      <c r="E256" s="2">
        <v>20.7</v>
      </c>
      <c r="F256" s="2">
        <v>0.40500000000000003</v>
      </c>
      <c r="G256" s="2">
        <v>0.313</v>
      </c>
      <c r="H256" s="2">
        <v>0.746</v>
      </c>
      <c r="I256" s="2">
        <v>3.8</v>
      </c>
      <c r="J256" s="2">
        <v>1.5</v>
      </c>
      <c r="K256" s="2">
        <v>0.4</v>
      </c>
      <c r="L256" s="2">
        <v>0.5</v>
      </c>
      <c r="M256" s="2">
        <v>1.9</v>
      </c>
      <c r="N256" s="2">
        <v>1.4</v>
      </c>
      <c r="O256" s="2">
        <v>10.1</v>
      </c>
      <c r="P256" s="2">
        <v>0.46200000000000002</v>
      </c>
      <c r="Q256" s="2">
        <v>27.6</v>
      </c>
      <c r="R256" s="2">
        <v>-1.5</v>
      </c>
      <c r="S256" s="2">
        <v>-6.1</v>
      </c>
      <c r="T256" s="2">
        <v>-1.6</v>
      </c>
      <c r="U256" s="5">
        <v>-22</v>
      </c>
      <c r="V256" s="51">
        <f t="shared" si="17"/>
        <v>2.7216082317073171</v>
      </c>
      <c r="W256" s="51">
        <f t="shared" si="18"/>
        <v>-5.6400000000000006</v>
      </c>
      <c r="X256" s="51">
        <f t="shared" si="19"/>
        <v>-15.34987042682927</v>
      </c>
      <c r="Y256" s="49">
        <f t="shared" si="20"/>
        <v>32.628599999999992</v>
      </c>
      <c r="Z256" s="9">
        <f t="shared" si="21"/>
        <v>8.6393647865853609</v>
      </c>
      <c r="AA256" s="9"/>
    </row>
    <row r="257" spans="1:27" x14ac:dyDescent="0.2">
      <c r="A257" s="2" t="s">
        <v>249</v>
      </c>
      <c r="B257" s="2" t="s">
        <v>20</v>
      </c>
      <c r="C257" s="2">
        <v>44</v>
      </c>
      <c r="D257" s="2">
        <v>61</v>
      </c>
      <c r="E257" s="2">
        <v>14.8</v>
      </c>
      <c r="F257" s="2">
        <v>0.44600000000000001</v>
      </c>
      <c r="G257" s="2">
        <v>0.38400000000000001</v>
      </c>
      <c r="H257" s="2">
        <v>0.84299999999999997</v>
      </c>
      <c r="I257" s="2">
        <v>1.5</v>
      </c>
      <c r="J257" s="2">
        <v>0.9</v>
      </c>
      <c r="K257" s="2">
        <v>0.2</v>
      </c>
      <c r="L257" s="2">
        <v>0.2</v>
      </c>
      <c r="M257" s="2">
        <v>0.7</v>
      </c>
      <c r="N257" s="2">
        <v>0.6</v>
      </c>
      <c r="O257" s="2">
        <v>6.1</v>
      </c>
      <c r="P257" s="2">
        <v>0.57599999999999996</v>
      </c>
      <c r="Q257" s="2">
        <v>18.7</v>
      </c>
      <c r="R257" s="2">
        <v>1.7</v>
      </c>
      <c r="S257" s="2">
        <v>-2.8</v>
      </c>
      <c r="T257" s="2">
        <v>-0.2</v>
      </c>
      <c r="U257" s="5">
        <v>0</v>
      </c>
      <c r="V257" s="51">
        <f t="shared" si="17"/>
        <v>1.8872556910569105</v>
      </c>
      <c r="W257" s="51">
        <f t="shared" si="18"/>
        <v>0.60000000000000009</v>
      </c>
      <c r="X257" s="51">
        <f t="shared" si="19"/>
        <v>1.1323534146341465</v>
      </c>
      <c r="Y257" s="49">
        <f t="shared" si="20"/>
        <v>16.015183999999998</v>
      </c>
      <c r="Z257" s="9">
        <f t="shared" si="21"/>
        <v>8.5737687073170719</v>
      </c>
      <c r="AA257" s="9"/>
    </row>
    <row r="258" spans="1:27" x14ac:dyDescent="0.2">
      <c r="A258" s="2" t="s">
        <v>747</v>
      </c>
      <c r="B258" s="2" t="s">
        <v>557</v>
      </c>
      <c r="C258" s="2">
        <v>21</v>
      </c>
      <c r="D258" s="2">
        <v>75</v>
      </c>
      <c r="E258" s="2">
        <v>20.8</v>
      </c>
      <c r="F258" s="2">
        <v>0.40799999999999997</v>
      </c>
      <c r="G258" s="2">
        <v>0.38700000000000001</v>
      </c>
      <c r="H258" s="2">
        <v>0.84299999999999997</v>
      </c>
      <c r="I258" s="2">
        <v>1.7</v>
      </c>
      <c r="J258" s="2">
        <v>1.9</v>
      </c>
      <c r="K258" s="2">
        <v>0.5</v>
      </c>
      <c r="L258" s="2">
        <v>0.2</v>
      </c>
      <c r="M258" s="2">
        <v>1.8</v>
      </c>
      <c r="N258" s="2">
        <v>1.8</v>
      </c>
      <c r="O258" s="2">
        <v>11.2</v>
      </c>
      <c r="P258" s="2">
        <v>0.51500000000000001</v>
      </c>
      <c r="Q258" s="2">
        <v>27.8</v>
      </c>
      <c r="R258" s="2">
        <v>-0.6</v>
      </c>
      <c r="S258" s="2">
        <v>-5.0999999999999996</v>
      </c>
      <c r="T258" s="2">
        <v>-1.2</v>
      </c>
      <c r="U258" s="5">
        <v>-19</v>
      </c>
      <c r="V258" s="51">
        <f t="shared" si="17"/>
        <v>2.3138414634146343</v>
      </c>
      <c r="W258" s="51">
        <f t="shared" si="18"/>
        <v>-4.5200000000000005</v>
      </c>
      <c r="X258" s="51">
        <f t="shared" si="19"/>
        <v>-10.458563414634147</v>
      </c>
      <c r="Y258" s="49">
        <f t="shared" si="20"/>
        <v>27.473999999999986</v>
      </c>
      <c r="Z258" s="9">
        <f t="shared" si="21"/>
        <v>8.5077182926829202</v>
      </c>
      <c r="AA258" s="9"/>
    </row>
    <row r="259" spans="1:27" x14ac:dyDescent="0.2">
      <c r="A259" s="2" t="s">
        <v>720</v>
      </c>
      <c r="B259" s="2" t="s">
        <v>557</v>
      </c>
      <c r="C259" s="2">
        <v>21</v>
      </c>
      <c r="D259" s="2">
        <v>52</v>
      </c>
      <c r="E259" s="2">
        <v>13.7</v>
      </c>
      <c r="F259" s="2">
        <v>0.42899999999999999</v>
      </c>
      <c r="G259" s="2">
        <v>0</v>
      </c>
      <c r="H259" s="2">
        <v>0.65</v>
      </c>
      <c r="I259" s="2">
        <v>3.8</v>
      </c>
      <c r="J259" s="2">
        <v>0.7</v>
      </c>
      <c r="K259" s="2">
        <v>0.3</v>
      </c>
      <c r="L259" s="2">
        <v>0.5</v>
      </c>
      <c r="M259" s="2">
        <v>0.6</v>
      </c>
      <c r="N259" s="2">
        <v>1.5</v>
      </c>
      <c r="O259" s="2">
        <v>4</v>
      </c>
      <c r="P259" s="2">
        <v>0.49299999999999999</v>
      </c>
      <c r="Q259" s="2">
        <v>15.6</v>
      </c>
      <c r="R259" s="2">
        <v>1</v>
      </c>
      <c r="S259" s="2">
        <v>-3.3</v>
      </c>
      <c r="T259" s="2">
        <v>-0.2</v>
      </c>
      <c r="U259" s="5">
        <v>-4</v>
      </c>
      <c r="V259" s="51">
        <f t="shared" si="17"/>
        <v>0.59294268292682928</v>
      </c>
      <c r="W259" s="51">
        <f t="shared" si="18"/>
        <v>-0.48000000000000004</v>
      </c>
      <c r="X259" s="51">
        <f t="shared" si="19"/>
        <v>-0.28461248780487808</v>
      </c>
      <c r="Y259" s="49">
        <f t="shared" si="20"/>
        <v>16.394559999999998</v>
      </c>
      <c r="Z259" s="9">
        <f t="shared" si="21"/>
        <v>8.0549737560975601</v>
      </c>
      <c r="AA259" s="9"/>
    </row>
    <row r="260" spans="1:27" x14ac:dyDescent="0.2">
      <c r="A260" s="2" t="s">
        <v>304</v>
      </c>
      <c r="B260" s="2" t="s">
        <v>32</v>
      </c>
      <c r="C260" s="2">
        <v>38</v>
      </c>
      <c r="D260" s="2">
        <v>58</v>
      </c>
      <c r="E260" s="2">
        <v>22.9</v>
      </c>
      <c r="F260" s="2">
        <v>0.40100000000000002</v>
      </c>
      <c r="G260" s="2">
        <v>0.35099999999999998</v>
      </c>
      <c r="H260" s="2">
        <v>0.57099999999999995</v>
      </c>
      <c r="I260" s="2">
        <v>4.4000000000000004</v>
      </c>
      <c r="J260" s="2">
        <v>0.9</v>
      </c>
      <c r="K260" s="2">
        <v>0.7</v>
      </c>
      <c r="L260" s="2">
        <v>0.2</v>
      </c>
      <c r="M260" s="2">
        <v>1.2</v>
      </c>
      <c r="N260" s="2">
        <v>1.4</v>
      </c>
      <c r="O260" s="2">
        <v>6.7</v>
      </c>
      <c r="P260" s="2">
        <v>0.44700000000000001</v>
      </c>
      <c r="Q260" s="2">
        <v>16.5</v>
      </c>
      <c r="R260" s="2">
        <v>0.5</v>
      </c>
      <c r="S260" s="2">
        <v>-4.0999999999999996</v>
      </c>
      <c r="T260" s="2">
        <v>-0.7</v>
      </c>
      <c r="U260" s="5">
        <v>-15</v>
      </c>
      <c r="V260" s="51">
        <f t="shared" si="17"/>
        <v>2.1158064024390244</v>
      </c>
      <c r="W260" s="51">
        <f t="shared" si="18"/>
        <v>-3.08</v>
      </c>
      <c r="X260" s="51">
        <f t="shared" si="19"/>
        <v>-6.5166837195121952</v>
      </c>
      <c r="Y260" s="49">
        <f t="shared" si="20"/>
        <v>22.561768000000001</v>
      </c>
      <c r="Z260" s="9">
        <f t="shared" si="21"/>
        <v>8.0225421402439032</v>
      </c>
      <c r="AA260" s="9"/>
    </row>
    <row r="261" spans="1:27" x14ac:dyDescent="0.2">
      <c r="A261" s="2" t="s">
        <v>879</v>
      </c>
      <c r="B261" s="2" t="s">
        <v>27</v>
      </c>
      <c r="C261" s="2">
        <v>49</v>
      </c>
      <c r="D261" s="2">
        <v>73</v>
      </c>
      <c r="E261" s="2">
        <v>12.5</v>
      </c>
      <c r="F261" s="2">
        <v>0.46300000000000002</v>
      </c>
      <c r="G261" s="2">
        <v>0.27300000000000002</v>
      </c>
      <c r="H261" s="2">
        <v>0.73399999999999999</v>
      </c>
      <c r="I261" s="2">
        <v>1.4</v>
      </c>
      <c r="J261" s="2">
        <v>1</v>
      </c>
      <c r="K261" s="2">
        <v>0.5</v>
      </c>
      <c r="L261" s="2">
        <v>0.2</v>
      </c>
      <c r="M261" s="2">
        <v>0.9</v>
      </c>
      <c r="N261" s="2">
        <v>1.3</v>
      </c>
      <c r="O261" s="2">
        <v>5.4</v>
      </c>
      <c r="P261" s="2">
        <v>0.52300000000000002</v>
      </c>
      <c r="Q261" s="2">
        <v>22.5</v>
      </c>
      <c r="R261" s="2">
        <v>1.3</v>
      </c>
      <c r="S261" s="2">
        <v>-2.2000000000000002</v>
      </c>
      <c r="T261" s="2">
        <v>0</v>
      </c>
      <c r="U261" s="5">
        <v>-6</v>
      </c>
      <c r="V261" s="51">
        <f t="shared" si="17"/>
        <v>2.5559737042682928</v>
      </c>
      <c r="W261" s="51">
        <f t="shared" si="18"/>
        <v>-0.68000000000000016</v>
      </c>
      <c r="X261" s="51">
        <f t="shared" si="19"/>
        <v>-1.7380621189024394</v>
      </c>
      <c r="Y261" s="49">
        <f t="shared" si="20"/>
        <v>17.240263999999996</v>
      </c>
      <c r="Z261" s="9">
        <f t="shared" si="21"/>
        <v>7.7511009405487785</v>
      </c>
      <c r="AA261" s="9"/>
    </row>
    <row r="262" spans="1:27" x14ac:dyDescent="0.2">
      <c r="A262" s="2" t="s">
        <v>107</v>
      </c>
      <c r="B262" s="2" t="s">
        <v>26</v>
      </c>
      <c r="C262" s="2">
        <v>43</v>
      </c>
      <c r="D262" s="2">
        <v>64</v>
      </c>
      <c r="E262" s="2">
        <v>17.8</v>
      </c>
      <c r="F262" s="2">
        <v>0.42</v>
      </c>
      <c r="G262" s="2">
        <v>0.35899999999999999</v>
      </c>
      <c r="H262" s="2">
        <v>0.71299999999999997</v>
      </c>
      <c r="I262" s="2">
        <v>2.2999999999999998</v>
      </c>
      <c r="J262" s="2">
        <v>1.4</v>
      </c>
      <c r="K262" s="2">
        <v>0.5</v>
      </c>
      <c r="L262" s="2">
        <v>0.2</v>
      </c>
      <c r="M262" s="2">
        <v>1.2</v>
      </c>
      <c r="N262" s="2">
        <v>1.8</v>
      </c>
      <c r="O262" s="2">
        <v>7</v>
      </c>
      <c r="P262" s="2">
        <v>0.50700000000000001</v>
      </c>
      <c r="Q262" s="2">
        <v>20.7</v>
      </c>
      <c r="R262" s="2">
        <v>1</v>
      </c>
      <c r="S262" s="2">
        <v>-2.7</v>
      </c>
      <c r="T262" s="2">
        <v>-0.2</v>
      </c>
      <c r="U262" s="5">
        <v>-9</v>
      </c>
      <c r="V262" s="51">
        <f t="shared" si="17"/>
        <v>2.5762243902439024</v>
      </c>
      <c r="W262" s="51">
        <f t="shared" si="18"/>
        <v>-1.48</v>
      </c>
      <c r="X262" s="51">
        <f t="shared" si="19"/>
        <v>-3.8128120975609754</v>
      </c>
      <c r="Y262" s="49">
        <f t="shared" si="20"/>
        <v>19.223039999999997</v>
      </c>
      <c r="Z262" s="9">
        <f t="shared" si="21"/>
        <v>7.705113951219511</v>
      </c>
      <c r="AA262" s="9"/>
    </row>
    <row r="263" spans="1:27" x14ac:dyDescent="0.2">
      <c r="A263" s="2" t="s">
        <v>589</v>
      </c>
      <c r="B263" s="2" t="s">
        <v>39</v>
      </c>
      <c r="C263" s="2">
        <v>45</v>
      </c>
      <c r="D263" s="2">
        <v>29</v>
      </c>
      <c r="E263" s="2">
        <v>15.8</v>
      </c>
      <c r="F263" s="2">
        <v>0.497</v>
      </c>
      <c r="G263" s="2">
        <v>0</v>
      </c>
      <c r="H263" s="2">
        <v>0.65600000000000003</v>
      </c>
      <c r="I263" s="2">
        <v>5.7</v>
      </c>
      <c r="J263" s="2">
        <v>0.4</v>
      </c>
      <c r="K263" s="2">
        <v>0.3</v>
      </c>
      <c r="L263" s="2">
        <v>0.7</v>
      </c>
      <c r="M263" s="2">
        <v>0.9</v>
      </c>
      <c r="N263" s="2">
        <v>1.9</v>
      </c>
      <c r="O263" s="2">
        <v>6.7</v>
      </c>
      <c r="P263" s="2">
        <v>0.53300000000000003</v>
      </c>
      <c r="Q263" s="2">
        <v>20.2</v>
      </c>
      <c r="R263" s="2">
        <v>1.4</v>
      </c>
      <c r="S263" s="2">
        <v>-1.6</v>
      </c>
      <c r="T263" s="2">
        <v>0</v>
      </c>
      <c r="U263" s="5">
        <v>8</v>
      </c>
      <c r="V263" s="51">
        <f t="shared" si="17"/>
        <v>1.0581905487804877</v>
      </c>
      <c r="W263" s="51">
        <f t="shared" si="18"/>
        <v>2.16</v>
      </c>
      <c r="X263" s="51">
        <f t="shared" si="19"/>
        <v>2.2856915853658535</v>
      </c>
      <c r="Y263" s="49">
        <f t="shared" si="20"/>
        <v>13.004875999999999</v>
      </c>
      <c r="Z263" s="9">
        <f t="shared" si="21"/>
        <v>7.6452837926829265</v>
      </c>
      <c r="AA263" s="9"/>
    </row>
    <row r="264" spans="1:27" x14ac:dyDescent="0.2">
      <c r="A264" s="2" t="s">
        <v>382</v>
      </c>
      <c r="B264" s="2" t="s">
        <v>35</v>
      </c>
      <c r="C264" s="2">
        <v>34</v>
      </c>
      <c r="D264" s="2">
        <v>73</v>
      </c>
      <c r="E264" s="2">
        <v>17</v>
      </c>
      <c r="F264" s="2">
        <v>0.40699999999999997</v>
      </c>
      <c r="G264" s="2">
        <v>0.33200000000000002</v>
      </c>
      <c r="H264" s="2">
        <v>0.71399999999999997</v>
      </c>
      <c r="I264" s="2">
        <v>2</v>
      </c>
      <c r="J264" s="2">
        <v>0.7</v>
      </c>
      <c r="K264" s="2">
        <v>0.6</v>
      </c>
      <c r="L264" s="2">
        <v>0.2</v>
      </c>
      <c r="M264" s="2">
        <v>0.7</v>
      </c>
      <c r="N264" s="2">
        <v>1.7</v>
      </c>
      <c r="O264" s="2">
        <v>6.4</v>
      </c>
      <c r="P264" s="2">
        <v>0.49099999999999999</v>
      </c>
      <c r="Q264" s="2">
        <v>19.600000000000001</v>
      </c>
      <c r="R264" s="2">
        <v>0.9</v>
      </c>
      <c r="S264" s="2">
        <v>-2.9</v>
      </c>
      <c r="T264" s="2">
        <v>-0.3</v>
      </c>
      <c r="U264" s="5">
        <v>-11</v>
      </c>
      <c r="V264" s="51">
        <f t="shared" ref="V264:V327" si="22">C264*(E264/48*D264/82*Q264/100)</f>
        <v>2.1011239837398379</v>
      </c>
      <c r="W264" s="51">
        <f t="shared" ref="W264:W327" si="23">R264*0.4+T264*0.4+U264*0.2</f>
        <v>-1.9600000000000002</v>
      </c>
      <c r="X264" s="51">
        <f t="shared" ref="X264:X327" si="24">V264*W264</f>
        <v>-4.1182030081300827</v>
      </c>
      <c r="Y264" s="49">
        <f t="shared" ref="Y264:Y327" si="25">D264*(O264*P264+1.5*J264+1.2*I264+3*(K264+L264)-M264-N264)/25</f>
        <v>19.249808000000002</v>
      </c>
      <c r="Z264" s="9">
        <f t="shared" ref="Z264:Z327" si="26">0.5*(X264)+0.5*(Y264)</f>
        <v>7.5658024959349595</v>
      </c>
      <c r="AA264" s="9"/>
    </row>
    <row r="265" spans="1:27" x14ac:dyDescent="0.2">
      <c r="A265" s="2" t="s">
        <v>179</v>
      </c>
      <c r="B265" s="2" t="s">
        <v>38</v>
      </c>
      <c r="C265" s="2">
        <v>28</v>
      </c>
      <c r="D265" s="2">
        <v>69</v>
      </c>
      <c r="E265" s="2">
        <v>14</v>
      </c>
      <c r="F265" s="2">
        <v>0.42099999999999999</v>
      </c>
      <c r="G265" s="2">
        <v>0.41699999999999998</v>
      </c>
      <c r="H265" s="2">
        <v>0.85899999999999999</v>
      </c>
      <c r="I265" s="2">
        <v>1</v>
      </c>
      <c r="J265" s="2">
        <v>1.3</v>
      </c>
      <c r="K265" s="2">
        <v>0.4</v>
      </c>
      <c r="L265" s="2">
        <v>0</v>
      </c>
      <c r="M265" s="2">
        <v>1</v>
      </c>
      <c r="N265" s="2">
        <v>0.9</v>
      </c>
      <c r="O265" s="2">
        <v>7.2</v>
      </c>
      <c r="P265" s="2">
        <v>0.54600000000000004</v>
      </c>
      <c r="Q265" s="2">
        <v>23.9</v>
      </c>
      <c r="R265" s="2">
        <v>1.1000000000000001</v>
      </c>
      <c r="S265" s="2">
        <v>-3.6</v>
      </c>
      <c r="T265" s="2">
        <v>-0.4</v>
      </c>
      <c r="U265" s="5">
        <v>-9</v>
      </c>
      <c r="V265" s="51">
        <f t="shared" si="22"/>
        <v>1.6423963414634146</v>
      </c>
      <c r="W265" s="51">
        <f t="shared" si="23"/>
        <v>-1.52</v>
      </c>
      <c r="X265" s="51">
        <f t="shared" si="24"/>
        <v>-2.4964424390243902</v>
      </c>
      <c r="Y265" s="49">
        <f t="shared" si="25"/>
        <v>17.612112000000003</v>
      </c>
      <c r="Z265" s="9">
        <f t="shared" si="26"/>
        <v>7.5578347804878065</v>
      </c>
      <c r="AA265" s="9"/>
    </row>
    <row r="266" spans="1:27" x14ac:dyDescent="0.2">
      <c r="A266" s="2" t="s">
        <v>945</v>
      </c>
      <c r="B266" s="2" t="s">
        <v>20</v>
      </c>
      <c r="C266" s="2">
        <v>44</v>
      </c>
      <c r="D266" s="2">
        <v>56</v>
      </c>
      <c r="E266" s="2">
        <v>20.7</v>
      </c>
      <c r="F266" s="2">
        <v>0.374</v>
      </c>
      <c r="G266" s="2">
        <v>0.36399999999999999</v>
      </c>
      <c r="H266" s="2">
        <v>0.52200000000000002</v>
      </c>
      <c r="I266" s="2">
        <v>2.2000000000000002</v>
      </c>
      <c r="J266" s="2">
        <v>0.9</v>
      </c>
      <c r="K266" s="2">
        <v>0.5</v>
      </c>
      <c r="L266" s="2">
        <v>0.1</v>
      </c>
      <c r="M266" s="2">
        <v>0.4</v>
      </c>
      <c r="N266" s="2">
        <v>1.2</v>
      </c>
      <c r="O266" s="2">
        <v>5.0999999999999996</v>
      </c>
      <c r="P266" s="2">
        <v>0.52200000000000002</v>
      </c>
      <c r="Q266" s="2">
        <v>11.8</v>
      </c>
      <c r="R266" s="2">
        <v>1.5</v>
      </c>
      <c r="S266" s="2">
        <v>-1.5</v>
      </c>
      <c r="T266" s="2">
        <v>0.1</v>
      </c>
      <c r="U266" s="5">
        <v>-4</v>
      </c>
      <c r="V266" s="51">
        <f t="shared" si="22"/>
        <v>1.5291073170731706</v>
      </c>
      <c r="W266" s="51">
        <f t="shared" si="23"/>
        <v>-0.15999999999999992</v>
      </c>
      <c r="X266" s="51">
        <f t="shared" si="24"/>
        <v>-0.24465717073170717</v>
      </c>
      <c r="Y266" s="49">
        <f t="shared" si="25"/>
        <v>15.348928000000001</v>
      </c>
      <c r="Z266" s="9">
        <f t="shared" si="26"/>
        <v>7.5521354146341464</v>
      </c>
      <c r="AA266" s="9"/>
    </row>
    <row r="267" spans="1:27" x14ac:dyDescent="0.2">
      <c r="A267" s="2" t="s">
        <v>829</v>
      </c>
      <c r="B267" s="2" t="s">
        <v>46</v>
      </c>
      <c r="C267" s="2">
        <v>34</v>
      </c>
      <c r="D267" s="2">
        <v>47</v>
      </c>
      <c r="E267" s="2">
        <v>11.5</v>
      </c>
      <c r="F267" s="2">
        <v>0.58199999999999996</v>
      </c>
      <c r="G267" s="3"/>
      <c r="H267" s="2">
        <v>0.64300000000000002</v>
      </c>
      <c r="I267" s="2">
        <v>3.1</v>
      </c>
      <c r="J267" s="2">
        <v>0.2</v>
      </c>
      <c r="K267" s="2">
        <v>0.4</v>
      </c>
      <c r="L267" s="2">
        <v>0.2</v>
      </c>
      <c r="M267" s="2">
        <v>0.4</v>
      </c>
      <c r="N267" s="2">
        <v>0.9</v>
      </c>
      <c r="O267" s="2">
        <v>3.7</v>
      </c>
      <c r="P267" s="2">
        <v>0.59499999999999997</v>
      </c>
      <c r="Q267" s="2">
        <v>14.1</v>
      </c>
      <c r="R267" s="2">
        <v>1.7</v>
      </c>
      <c r="S267" s="2">
        <v>-1.7</v>
      </c>
      <c r="T267" s="2">
        <v>0</v>
      </c>
      <c r="U267" s="5">
        <v>14</v>
      </c>
      <c r="V267" s="51">
        <f t="shared" si="22"/>
        <v>0.65832240853658541</v>
      </c>
      <c r="W267" s="51">
        <f t="shared" si="23"/>
        <v>3.4800000000000004</v>
      </c>
      <c r="X267" s="51">
        <f t="shared" si="24"/>
        <v>2.2909619817073175</v>
      </c>
      <c r="Y267" s="49">
        <f t="shared" si="25"/>
        <v>12.636419999999998</v>
      </c>
      <c r="Z267" s="9">
        <f t="shared" si="26"/>
        <v>7.4636909908536575</v>
      </c>
      <c r="AA267" s="9"/>
    </row>
    <row r="268" spans="1:27" x14ac:dyDescent="0.2">
      <c r="A268" s="2" t="s">
        <v>319</v>
      </c>
      <c r="B268" s="2" t="s">
        <v>24</v>
      </c>
      <c r="C268" s="2">
        <v>58</v>
      </c>
      <c r="D268" s="2">
        <v>58</v>
      </c>
      <c r="E268" s="2">
        <v>11.3</v>
      </c>
      <c r="F268" s="2">
        <v>0.46899999999999997</v>
      </c>
      <c r="G268" s="2">
        <v>0.4</v>
      </c>
      <c r="H268" s="2">
        <v>0.84199999999999997</v>
      </c>
      <c r="I268" s="2">
        <v>0.9</v>
      </c>
      <c r="J268" s="2">
        <v>1.1000000000000001</v>
      </c>
      <c r="K268" s="2">
        <v>0.4</v>
      </c>
      <c r="L268" s="2">
        <v>0.1</v>
      </c>
      <c r="M268" s="2">
        <v>0.7</v>
      </c>
      <c r="N268" s="2">
        <v>0.9</v>
      </c>
      <c r="O268" s="2">
        <v>5.0999999999999996</v>
      </c>
      <c r="P268" s="2">
        <v>0.59</v>
      </c>
      <c r="Q268" s="2">
        <v>20.2</v>
      </c>
      <c r="R268" s="2">
        <v>1.5</v>
      </c>
      <c r="S268" s="2">
        <v>-0.4</v>
      </c>
      <c r="T268" s="2">
        <v>0.3</v>
      </c>
      <c r="U268" s="5">
        <v>1</v>
      </c>
      <c r="V268" s="51">
        <f t="shared" si="22"/>
        <v>1.9508806910569105</v>
      </c>
      <c r="W268" s="51">
        <f t="shared" si="23"/>
        <v>0.92000000000000015</v>
      </c>
      <c r="X268" s="51">
        <f t="shared" si="24"/>
        <v>1.7948102357723579</v>
      </c>
      <c r="Y268" s="49">
        <f t="shared" si="25"/>
        <v>13.082479999999999</v>
      </c>
      <c r="Z268" s="9">
        <f t="shared" si="26"/>
        <v>7.4386451178861783</v>
      </c>
      <c r="AA268" s="9"/>
    </row>
    <row r="269" spans="1:27" x14ac:dyDescent="0.2">
      <c r="A269" s="2" t="s">
        <v>699</v>
      </c>
      <c r="B269" s="2" t="s">
        <v>25</v>
      </c>
      <c r="C269" s="2">
        <v>45</v>
      </c>
      <c r="D269" s="2">
        <v>63</v>
      </c>
      <c r="E269" s="2">
        <v>11</v>
      </c>
      <c r="F269" s="2">
        <v>0.36699999999999999</v>
      </c>
      <c r="G269" s="2">
        <v>0</v>
      </c>
      <c r="H269" s="2">
        <v>0.72299999999999998</v>
      </c>
      <c r="I269" s="2">
        <v>3.1</v>
      </c>
      <c r="J269" s="2">
        <v>0.4</v>
      </c>
      <c r="K269" s="2">
        <v>0.3</v>
      </c>
      <c r="L269" s="2">
        <v>0.5</v>
      </c>
      <c r="M269" s="2">
        <v>0.4</v>
      </c>
      <c r="N269" s="2">
        <v>1.5</v>
      </c>
      <c r="O269" s="2">
        <v>2.6</v>
      </c>
      <c r="P269" s="2">
        <v>0.41399999999999998</v>
      </c>
      <c r="Q269" s="2">
        <v>14.9</v>
      </c>
      <c r="R269" s="2">
        <v>1.2</v>
      </c>
      <c r="S269" s="2">
        <v>-2.8</v>
      </c>
      <c r="T269" s="2">
        <v>-0.1</v>
      </c>
      <c r="U269" s="5">
        <v>-3</v>
      </c>
      <c r="V269" s="51">
        <f t="shared" si="22"/>
        <v>1.1805297256097562</v>
      </c>
      <c r="W269" s="51">
        <f t="shared" si="23"/>
        <v>-0.16000000000000014</v>
      </c>
      <c r="X269" s="51">
        <f t="shared" si="24"/>
        <v>-0.18888475609756117</v>
      </c>
      <c r="Y269" s="49">
        <f t="shared" si="25"/>
        <v>14.858928000000001</v>
      </c>
      <c r="Z269" s="9">
        <f t="shared" si="26"/>
        <v>7.3350216219512197</v>
      </c>
      <c r="AA269" s="9"/>
    </row>
    <row r="270" spans="1:27" x14ac:dyDescent="0.2">
      <c r="A270" s="2" t="s">
        <v>886</v>
      </c>
      <c r="B270" s="2" t="s">
        <v>32</v>
      </c>
      <c r="C270" s="2">
        <v>38</v>
      </c>
      <c r="D270" s="2">
        <v>59</v>
      </c>
      <c r="E270" s="2">
        <v>18.399999999999999</v>
      </c>
      <c r="F270" s="2">
        <v>0.376</v>
      </c>
      <c r="G270" s="2">
        <v>0.27800000000000002</v>
      </c>
      <c r="H270" s="2">
        <v>0.74099999999999999</v>
      </c>
      <c r="I270" s="2">
        <v>2.5</v>
      </c>
      <c r="J270" s="2">
        <v>1.1000000000000001</v>
      </c>
      <c r="K270" s="2">
        <v>0.9</v>
      </c>
      <c r="L270" s="2">
        <v>0.2</v>
      </c>
      <c r="M270" s="2">
        <v>0.8</v>
      </c>
      <c r="N270" s="2">
        <v>1.3</v>
      </c>
      <c r="O270" s="2">
        <v>5.5</v>
      </c>
      <c r="P270" s="2">
        <v>0.432</v>
      </c>
      <c r="Q270" s="2">
        <v>16.899999999999999</v>
      </c>
      <c r="R270" s="2">
        <v>0.5</v>
      </c>
      <c r="S270" s="2">
        <v>-3.3</v>
      </c>
      <c r="T270" s="2">
        <v>-0.4</v>
      </c>
      <c r="U270" s="5">
        <v>-14</v>
      </c>
      <c r="V270" s="51">
        <f t="shared" si="22"/>
        <v>1.7712711382113819</v>
      </c>
      <c r="W270" s="51">
        <f t="shared" si="23"/>
        <v>-2.7600000000000002</v>
      </c>
      <c r="X270" s="51">
        <f t="shared" si="24"/>
        <v>-4.8887083414634143</v>
      </c>
      <c r="Y270" s="49">
        <f t="shared" si="25"/>
        <v>19.413359999999997</v>
      </c>
      <c r="Z270" s="9">
        <f t="shared" si="26"/>
        <v>7.262325829268292</v>
      </c>
      <c r="AA270" s="9"/>
    </row>
    <row r="271" spans="1:27" x14ac:dyDescent="0.2">
      <c r="A271" s="2" t="s">
        <v>685</v>
      </c>
      <c r="B271" s="2" t="s">
        <v>45</v>
      </c>
      <c r="C271" s="2">
        <v>56</v>
      </c>
      <c r="D271" s="2">
        <v>60</v>
      </c>
      <c r="E271" s="2">
        <v>11.1</v>
      </c>
      <c r="F271" s="2">
        <v>0.61399999999999999</v>
      </c>
      <c r="G271" s="3"/>
      <c r="H271" s="2">
        <v>0.75</v>
      </c>
      <c r="I271" s="2">
        <v>2.2999999999999998</v>
      </c>
      <c r="J271" s="2">
        <v>0.2</v>
      </c>
      <c r="K271" s="2">
        <v>0.1</v>
      </c>
      <c r="L271" s="2">
        <v>0.6</v>
      </c>
      <c r="M271" s="2">
        <v>0.7</v>
      </c>
      <c r="N271" s="2">
        <v>2.2000000000000002</v>
      </c>
      <c r="O271" s="2">
        <v>3.4</v>
      </c>
      <c r="P271" s="2">
        <v>0.67400000000000004</v>
      </c>
      <c r="Q271" s="2">
        <v>13.6</v>
      </c>
      <c r="R271" s="2">
        <v>1.7</v>
      </c>
      <c r="S271" s="2">
        <v>-1.9</v>
      </c>
      <c r="T271" s="2">
        <v>0</v>
      </c>
      <c r="U271" s="5">
        <v>10</v>
      </c>
      <c r="V271" s="51">
        <f t="shared" si="22"/>
        <v>1.2886829268292681</v>
      </c>
      <c r="W271" s="51">
        <f t="shared" si="23"/>
        <v>2.68</v>
      </c>
      <c r="X271" s="51">
        <f t="shared" si="24"/>
        <v>3.4536702439024389</v>
      </c>
      <c r="Y271" s="49">
        <f t="shared" si="25"/>
        <v>10.92384</v>
      </c>
      <c r="Z271" s="9">
        <f t="shared" si="26"/>
        <v>7.1887551219512194</v>
      </c>
      <c r="AA271" s="9"/>
    </row>
    <row r="272" spans="1:27" x14ac:dyDescent="0.2">
      <c r="A272" s="2" t="s">
        <v>600</v>
      </c>
      <c r="B272" s="2" t="s">
        <v>35</v>
      </c>
      <c r="C272" s="2">
        <v>34</v>
      </c>
      <c r="D272" s="2">
        <v>63</v>
      </c>
      <c r="E272" s="2">
        <v>13.1</v>
      </c>
      <c r="F272" s="2">
        <v>0.38600000000000001</v>
      </c>
      <c r="G272" s="2">
        <v>0.377</v>
      </c>
      <c r="H272" s="2">
        <v>0.72</v>
      </c>
      <c r="I272" s="2">
        <v>1</v>
      </c>
      <c r="J272" s="2">
        <v>1.7</v>
      </c>
      <c r="K272" s="2">
        <v>0.4</v>
      </c>
      <c r="L272" s="2">
        <v>0</v>
      </c>
      <c r="M272" s="2">
        <v>0.4</v>
      </c>
      <c r="N272" s="2">
        <v>0.8</v>
      </c>
      <c r="O272" s="2">
        <v>5.3</v>
      </c>
      <c r="P272" s="2">
        <v>0.48299999999999998</v>
      </c>
      <c r="Q272" s="2">
        <v>20.8</v>
      </c>
      <c r="R272" s="2">
        <v>1.1000000000000001</v>
      </c>
      <c r="S272" s="2">
        <v>-2.9</v>
      </c>
      <c r="T272" s="2">
        <v>-0.2</v>
      </c>
      <c r="U272" s="5">
        <v>-7</v>
      </c>
      <c r="V272" s="51">
        <f t="shared" si="22"/>
        <v>1.4828560975609757</v>
      </c>
      <c r="W272" s="51">
        <f t="shared" si="23"/>
        <v>-1.04</v>
      </c>
      <c r="X272" s="51">
        <f t="shared" si="24"/>
        <v>-1.5421703414634147</v>
      </c>
      <c r="Y272" s="49">
        <f t="shared" si="25"/>
        <v>15.900947999999998</v>
      </c>
      <c r="Z272" s="9">
        <f t="shared" si="26"/>
        <v>7.1793888292682917</v>
      </c>
      <c r="AA272" s="9"/>
    </row>
    <row r="273" spans="1:27" x14ac:dyDescent="0.2">
      <c r="A273" s="2" t="s">
        <v>252</v>
      </c>
      <c r="B273" s="2" t="s">
        <v>38</v>
      </c>
      <c r="C273" s="2">
        <v>28</v>
      </c>
      <c r="D273" s="2">
        <v>54</v>
      </c>
      <c r="E273" s="2">
        <v>16.3</v>
      </c>
      <c r="F273" s="2">
        <v>0.41299999999999998</v>
      </c>
      <c r="G273" s="2">
        <v>9.5000000000000001E-2</v>
      </c>
      <c r="H273" s="2">
        <v>0.59699999999999998</v>
      </c>
      <c r="I273" s="2">
        <v>2.7</v>
      </c>
      <c r="J273" s="2">
        <v>1.1000000000000001</v>
      </c>
      <c r="K273" s="2">
        <v>0.8</v>
      </c>
      <c r="L273" s="2">
        <v>0.9</v>
      </c>
      <c r="M273" s="2">
        <v>1.3</v>
      </c>
      <c r="N273" s="2">
        <v>1.8</v>
      </c>
      <c r="O273" s="2">
        <v>5.0999999999999996</v>
      </c>
      <c r="P273" s="2">
        <v>0.442</v>
      </c>
      <c r="Q273" s="2">
        <v>19.3</v>
      </c>
      <c r="R273" s="2">
        <v>-0.5</v>
      </c>
      <c r="S273" s="2">
        <v>-3</v>
      </c>
      <c r="T273" s="2">
        <v>-0.2</v>
      </c>
      <c r="U273" s="5">
        <v>-21</v>
      </c>
      <c r="V273" s="51">
        <f t="shared" si="22"/>
        <v>1.2084859756097561</v>
      </c>
      <c r="W273" s="51">
        <f t="shared" si="23"/>
        <v>-4.4800000000000004</v>
      </c>
      <c r="X273" s="51">
        <f t="shared" si="24"/>
        <v>-5.4140171707317082</v>
      </c>
      <c r="Y273" s="49">
        <f t="shared" si="25"/>
        <v>19.751472</v>
      </c>
      <c r="Z273" s="9">
        <f t="shared" si="26"/>
        <v>7.1687274146341462</v>
      </c>
      <c r="AA273" s="9"/>
    </row>
    <row r="274" spans="1:27" x14ac:dyDescent="0.2">
      <c r="A274" s="2" t="s">
        <v>199</v>
      </c>
      <c r="B274" s="2" t="s">
        <v>31</v>
      </c>
      <c r="C274" s="2">
        <v>49</v>
      </c>
      <c r="D274" s="2">
        <v>60</v>
      </c>
      <c r="E274" s="2">
        <v>18</v>
      </c>
      <c r="F274" s="2">
        <v>0.36599999999999999</v>
      </c>
      <c r="G274" s="2">
        <v>0.314</v>
      </c>
      <c r="H274" s="2">
        <v>0.8</v>
      </c>
      <c r="I274" s="2">
        <v>2.4</v>
      </c>
      <c r="J274" s="2">
        <v>0.8</v>
      </c>
      <c r="K274" s="2">
        <v>0.3</v>
      </c>
      <c r="L274" s="2">
        <v>0.4</v>
      </c>
      <c r="M274" s="2">
        <v>0.9</v>
      </c>
      <c r="N274" s="2">
        <v>1.1000000000000001</v>
      </c>
      <c r="O274" s="2">
        <v>7</v>
      </c>
      <c r="P274" s="2">
        <v>0.46500000000000002</v>
      </c>
      <c r="Q274" s="2">
        <v>21.3</v>
      </c>
      <c r="R274" s="2">
        <v>1.3</v>
      </c>
      <c r="S274" s="2">
        <v>-3.5</v>
      </c>
      <c r="T274" s="2">
        <v>-0.4</v>
      </c>
      <c r="U274" s="5">
        <v>-8</v>
      </c>
      <c r="V274" s="51">
        <f t="shared" si="22"/>
        <v>2.8638109756097565</v>
      </c>
      <c r="W274" s="51">
        <f t="shared" si="23"/>
        <v>-1.2400000000000002</v>
      </c>
      <c r="X274" s="51">
        <f t="shared" si="24"/>
        <v>-3.5511256097560988</v>
      </c>
      <c r="Y274" s="49">
        <f t="shared" si="25"/>
        <v>17.843999999999998</v>
      </c>
      <c r="Z274" s="9">
        <f t="shared" si="26"/>
        <v>7.1464371951219494</v>
      </c>
      <c r="AA274" s="9"/>
    </row>
    <row r="275" spans="1:27" x14ac:dyDescent="0.2">
      <c r="A275" s="2" t="s">
        <v>93</v>
      </c>
      <c r="B275" s="2" t="s">
        <v>41</v>
      </c>
      <c r="C275" s="2">
        <v>41</v>
      </c>
      <c r="D275" s="2">
        <v>50</v>
      </c>
      <c r="E275" s="2">
        <v>28.7</v>
      </c>
      <c r="F275" s="2">
        <v>0.40200000000000002</v>
      </c>
      <c r="G275" s="2">
        <v>0.317</v>
      </c>
      <c r="H275" s="2">
        <v>0.755</v>
      </c>
      <c r="I275" s="2">
        <v>2.2000000000000002</v>
      </c>
      <c r="J275" s="2">
        <v>2.1</v>
      </c>
      <c r="K275" s="2">
        <v>1.3</v>
      </c>
      <c r="L275" s="2">
        <v>0.4</v>
      </c>
      <c r="M275" s="2">
        <v>1.4</v>
      </c>
      <c r="N275" s="2">
        <v>2.6</v>
      </c>
      <c r="O275" s="2">
        <v>9.1999999999999993</v>
      </c>
      <c r="P275" s="2">
        <v>0.46100000000000002</v>
      </c>
      <c r="Q275" s="2">
        <v>18.8</v>
      </c>
      <c r="R275" s="2">
        <v>0.4</v>
      </c>
      <c r="S275" s="2">
        <v>-2.7</v>
      </c>
      <c r="T275" s="2">
        <v>-0.2</v>
      </c>
      <c r="U275" s="5">
        <v>-15</v>
      </c>
      <c r="V275" s="51">
        <f t="shared" si="22"/>
        <v>2.8102083333333332</v>
      </c>
      <c r="W275" s="51">
        <f t="shared" si="23"/>
        <v>-2.92</v>
      </c>
      <c r="X275" s="51">
        <f t="shared" si="24"/>
        <v>-8.2058083333333336</v>
      </c>
      <c r="Y275" s="49">
        <f t="shared" si="25"/>
        <v>22.2624</v>
      </c>
      <c r="Z275" s="9">
        <f t="shared" si="26"/>
        <v>7.028295833333333</v>
      </c>
      <c r="AA275" s="9"/>
    </row>
    <row r="276" spans="1:27" x14ac:dyDescent="0.2">
      <c r="A276" s="2" t="s">
        <v>803</v>
      </c>
      <c r="B276" s="2" t="s">
        <v>27</v>
      </c>
      <c r="C276" s="2">
        <v>49</v>
      </c>
      <c r="D276" s="2">
        <v>74</v>
      </c>
      <c r="E276" s="2">
        <v>19</v>
      </c>
      <c r="F276" s="2">
        <v>0.38</v>
      </c>
      <c r="G276" s="2">
        <v>0.34300000000000003</v>
      </c>
      <c r="H276" s="2">
        <v>0.64700000000000002</v>
      </c>
      <c r="I276" s="2">
        <v>1.6</v>
      </c>
      <c r="J276" s="2">
        <v>1</v>
      </c>
      <c r="K276" s="2">
        <v>0.4</v>
      </c>
      <c r="L276" s="2">
        <v>0.1</v>
      </c>
      <c r="M276" s="2">
        <v>0.7</v>
      </c>
      <c r="N276" s="2">
        <v>1.5</v>
      </c>
      <c r="O276" s="2">
        <v>4.2</v>
      </c>
      <c r="P276" s="2">
        <v>0.53300000000000003</v>
      </c>
      <c r="Q276" s="2">
        <v>11.2</v>
      </c>
      <c r="R276" s="2">
        <v>1.4</v>
      </c>
      <c r="S276" s="2">
        <v>-1.3</v>
      </c>
      <c r="T276" s="2">
        <v>0.3</v>
      </c>
      <c r="U276" s="5">
        <v>-5</v>
      </c>
      <c r="V276" s="51">
        <f t="shared" si="22"/>
        <v>1.9603983739837394</v>
      </c>
      <c r="W276" s="51">
        <f t="shared" si="23"/>
        <v>-0.32000000000000006</v>
      </c>
      <c r="X276" s="51">
        <f t="shared" si="24"/>
        <v>-0.62732747967479674</v>
      </c>
      <c r="Y276" s="49">
        <f t="shared" si="25"/>
        <v>14.677455999999999</v>
      </c>
      <c r="Z276" s="9">
        <f t="shared" si="26"/>
        <v>7.0250642601626012</v>
      </c>
      <c r="AA276" s="9"/>
    </row>
    <row r="277" spans="1:27" x14ac:dyDescent="0.2">
      <c r="A277" s="2" t="s">
        <v>198</v>
      </c>
      <c r="B277" s="2" t="s">
        <v>43</v>
      </c>
      <c r="C277" s="2">
        <v>47</v>
      </c>
      <c r="D277" s="2">
        <v>79</v>
      </c>
      <c r="E277" s="2">
        <v>13.4</v>
      </c>
      <c r="F277" s="2">
        <v>0.32700000000000001</v>
      </c>
      <c r="G277" s="2">
        <v>0.20899999999999999</v>
      </c>
      <c r="H277" s="2">
        <v>0.81799999999999995</v>
      </c>
      <c r="I277" s="2">
        <v>3.3</v>
      </c>
      <c r="J277" s="2">
        <v>0.7</v>
      </c>
      <c r="K277" s="2">
        <v>0.5</v>
      </c>
      <c r="L277" s="2">
        <v>0.3</v>
      </c>
      <c r="M277" s="2">
        <v>0.6</v>
      </c>
      <c r="N277" s="2">
        <v>2</v>
      </c>
      <c r="O277" s="2">
        <v>2.9</v>
      </c>
      <c r="P277" s="2">
        <v>0.40400000000000003</v>
      </c>
      <c r="Q277" s="2">
        <v>14</v>
      </c>
      <c r="R277" s="2">
        <v>0.6</v>
      </c>
      <c r="S277" s="2">
        <v>-3.1</v>
      </c>
      <c r="T277" s="2">
        <v>-0.3</v>
      </c>
      <c r="U277" s="5">
        <v>-15</v>
      </c>
      <c r="V277" s="51">
        <f t="shared" si="22"/>
        <v>1.769712398373984</v>
      </c>
      <c r="W277" s="51">
        <f t="shared" si="23"/>
        <v>-2.88</v>
      </c>
      <c r="X277" s="51">
        <f t="shared" si="24"/>
        <v>-5.0967717073170737</v>
      </c>
      <c r="Y277" s="49">
        <f t="shared" si="25"/>
        <v>18.901855999999999</v>
      </c>
      <c r="Z277" s="9">
        <f t="shared" si="26"/>
        <v>6.902542146341462</v>
      </c>
      <c r="AA277" s="9"/>
    </row>
    <row r="278" spans="1:27" x14ac:dyDescent="0.2">
      <c r="A278" s="2" t="s">
        <v>912</v>
      </c>
      <c r="B278" s="2" t="s">
        <v>31</v>
      </c>
      <c r="C278" s="2">
        <v>49</v>
      </c>
      <c r="D278" s="2">
        <v>51</v>
      </c>
      <c r="E278" s="2">
        <v>12.1</v>
      </c>
      <c r="F278" s="2">
        <v>0.4</v>
      </c>
      <c r="G278" s="2">
        <v>0.38300000000000001</v>
      </c>
      <c r="H278" s="2">
        <v>0.71899999999999997</v>
      </c>
      <c r="I278" s="2">
        <v>2.2000000000000002</v>
      </c>
      <c r="J278" s="2">
        <v>0.9</v>
      </c>
      <c r="K278" s="2">
        <v>0.2</v>
      </c>
      <c r="L278" s="2">
        <v>0.2</v>
      </c>
      <c r="M278" s="2">
        <v>0.6</v>
      </c>
      <c r="N278" s="2">
        <v>1</v>
      </c>
      <c r="O278" s="2">
        <v>4</v>
      </c>
      <c r="P278" s="2">
        <v>0.52300000000000002</v>
      </c>
      <c r="Q278" s="2">
        <v>16.399999999999999</v>
      </c>
      <c r="R278" s="2">
        <v>1.5</v>
      </c>
      <c r="S278" s="2">
        <v>-1.2</v>
      </c>
      <c r="T278" s="2">
        <v>0.1</v>
      </c>
      <c r="U278" s="5">
        <v>4</v>
      </c>
      <c r="V278" s="51">
        <f t="shared" si="22"/>
        <v>1.2599124999999998</v>
      </c>
      <c r="W278" s="51">
        <f t="shared" si="23"/>
        <v>1.4400000000000002</v>
      </c>
      <c r="X278" s="51">
        <f t="shared" si="24"/>
        <v>1.8142739999999999</v>
      </c>
      <c r="Y278" s="49">
        <f t="shared" si="25"/>
        <v>11.591280000000001</v>
      </c>
      <c r="Z278" s="9">
        <f t="shared" si="26"/>
        <v>6.7027770000000002</v>
      </c>
      <c r="AA278" s="9"/>
    </row>
    <row r="279" spans="1:27" x14ac:dyDescent="0.2">
      <c r="A279" s="2" t="s">
        <v>755</v>
      </c>
      <c r="B279" s="2" t="s">
        <v>33</v>
      </c>
      <c r="C279" s="2">
        <v>41</v>
      </c>
      <c r="D279" s="2">
        <v>46</v>
      </c>
      <c r="E279" s="2">
        <v>9.9</v>
      </c>
      <c r="F279" s="2">
        <v>0.51500000000000001</v>
      </c>
      <c r="G279" s="2">
        <v>0</v>
      </c>
      <c r="H279" s="2">
        <v>0.61</v>
      </c>
      <c r="I279" s="2">
        <v>2.8</v>
      </c>
      <c r="J279" s="2">
        <v>0.1</v>
      </c>
      <c r="K279" s="2">
        <v>0.3</v>
      </c>
      <c r="L279" s="2">
        <v>0.8</v>
      </c>
      <c r="M279" s="2">
        <v>0.4</v>
      </c>
      <c r="N279" s="2">
        <v>1.4</v>
      </c>
      <c r="O279" s="2">
        <v>2.8</v>
      </c>
      <c r="P279" s="2">
        <v>0.54100000000000004</v>
      </c>
      <c r="Q279" s="2">
        <v>13.9</v>
      </c>
      <c r="R279" s="2">
        <v>1.2</v>
      </c>
      <c r="S279" s="2">
        <v>-1.2</v>
      </c>
      <c r="T279" s="2">
        <v>0.1</v>
      </c>
      <c r="U279" s="5">
        <v>8</v>
      </c>
      <c r="V279" s="51">
        <f t="shared" si="22"/>
        <v>0.65938125000000003</v>
      </c>
      <c r="W279" s="51">
        <f t="shared" si="23"/>
        <v>2.12</v>
      </c>
      <c r="X279" s="51">
        <f t="shared" si="24"/>
        <v>1.3978882500000001</v>
      </c>
      <c r="Y279" s="49">
        <f t="shared" si="25"/>
        <v>12.005631999999999</v>
      </c>
      <c r="Z279" s="9">
        <f t="shared" si="26"/>
        <v>6.701760124999999</v>
      </c>
      <c r="AA279" s="9"/>
    </row>
    <row r="280" spans="1:27" x14ac:dyDescent="0.2">
      <c r="A280" s="2" t="s">
        <v>787</v>
      </c>
      <c r="B280" s="2" t="s">
        <v>45</v>
      </c>
      <c r="C280" s="2">
        <v>56</v>
      </c>
      <c r="D280" s="2">
        <v>65</v>
      </c>
      <c r="E280" s="2">
        <v>10.8</v>
      </c>
      <c r="F280" s="2">
        <v>0.505</v>
      </c>
      <c r="G280" s="3"/>
      <c r="H280" s="2">
        <v>0.36499999999999999</v>
      </c>
      <c r="I280" s="2">
        <v>2.2999999999999998</v>
      </c>
      <c r="J280" s="2">
        <v>0.5</v>
      </c>
      <c r="K280" s="2">
        <v>0.3</v>
      </c>
      <c r="L280" s="2">
        <v>0.5</v>
      </c>
      <c r="M280" s="2">
        <v>0.4</v>
      </c>
      <c r="N280" s="2">
        <v>1.2</v>
      </c>
      <c r="O280" s="2">
        <v>1.9</v>
      </c>
      <c r="P280" s="2">
        <v>0.48499999999999999</v>
      </c>
      <c r="Q280" s="2">
        <v>10</v>
      </c>
      <c r="R280" s="2">
        <v>1.1000000000000001</v>
      </c>
      <c r="S280" s="2">
        <v>-0.5</v>
      </c>
      <c r="T280" s="2">
        <v>0.3</v>
      </c>
      <c r="U280" s="5">
        <v>-4</v>
      </c>
      <c r="V280" s="51">
        <f t="shared" si="22"/>
        <v>0.99878048780487794</v>
      </c>
      <c r="W280" s="51">
        <f t="shared" si="23"/>
        <v>-0.24</v>
      </c>
      <c r="X280" s="51">
        <f t="shared" si="24"/>
        <v>-0.23970731707317069</v>
      </c>
      <c r="Y280" s="49">
        <f t="shared" si="25"/>
        <v>13.601899999999999</v>
      </c>
      <c r="Z280" s="9">
        <f t="shared" si="26"/>
        <v>6.6810963414634141</v>
      </c>
      <c r="AA280" s="9"/>
    </row>
    <row r="281" spans="1:27" x14ac:dyDescent="0.2">
      <c r="A281" s="2" t="s">
        <v>563</v>
      </c>
      <c r="B281" s="2" t="s">
        <v>21</v>
      </c>
      <c r="C281" s="2">
        <v>66</v>
      </c>
      <c r="D281" s="2">
        <v>62</v>
      </c>
      <c r="E281" s="2">
        <v>9.1</v>
      </c>
      <c r="F281" s="2">
        <v>0.51500000000000001</v>
      </c>
      <c r="G281" s="3"/>
      <c r="H281" s="2">
        <v>0.60699999999999998</v>
      </c>
      <c r="I281" s="2">
        <v>1.9</v>
      </c>
      <c r="J281" s="2">
        <v>0.2</v>
      </c>
      <c r="K281" s="2">
        <v>0.2</v>
      </c>
      <c r="L281" s="2">
        <v>0.7</v>
      </c>
      <c r="M281" s="2">
        <v>0.4</v>
      </c>
      <c r="N281" s="2">
        <v>0.8</v>
      </c>
      <c r="O281" s="2">
        <v>1.4</v>
      </c>
      <c r="P281" s="2">
        <v>0.54200000000000004</v>
      </c>
      <c r="Q281" s="2">
        <v>8.6</v>
      </c>
      <c r="R281" s="2">
        <v>1.2</v>
      </c>
      <c r="S281" s="2">
        <v>-0.3</v>
      </c>
      <c r="T281" s="2">
        <v>0.2</v>
      </c>
      <c r="U281" s="5">
        <v>5</v>
      </c>
      <c r="V281" s="51">
        <f t="shared" si="22"/>
        <v>0.81361768292682912</v>
      </c>
      <c r="W281" s="51">
        <f t="shared" si="23"/>
        <v>1.56</v>
      </c>
      <c r="X281" s="51">
        <f t="shared" si="24"/>
        <v>1.2692435853658535</v>
      </c>
      <c r="Y281" s="49">
        <f t="shared" si="25"/>
        <v>12.000224000000001</v>
      </c>
      <c r="Z281" s="9">
        <f t="shared" si="26"/>
        <v>6.6347337926829271</v>
      </c>
      <c r="AA281" s="9"/>
    </row>
    <row r="282" spans="1:27" x14ac:dyDescent="0.2">
      <c r="A282" s="2" t="s">
        <v>826</v>
      </c>
      <c r="B282" s="2" t="s">
        <v>21</v>
      </c>
      <c r="C282" s="2">
        <v>66</v>
      </c>
      <c r="D282" s="2">
        <v>55</v>
      </c>
      <c r="E282" s="2">
        <v>14.4</v>
      </c>
      <c r="F282" s="2">
        <v>0.41399999999999998</v>
      </c>
      <c r="G282" s="2">
        <v>0.38900000000000001</v>
      </c>
      <c r="H282" s="2">
        <v>0.622</v>
      </c>
      <c r="I282" s="2">
        <v>2.2000000000000002</v>
      </c>
      <c r="J282" s="2">
        <v>0.5</v>
      </c>
      <c r="K282" s="2">
        <v>0.4</v>
      </c>
      <c r="L282" s="2">
        <v>0.3</v>
      </c>
      <c r="M282" s="2">
        <v>0.6</v>
      </c>
      <c r="N282" s="2">
        <v>1.2</v>
      </c>
      <c r="O282" s="2">
        <v>5.2</v>
      </c>
      <c r="P282" s="2">
        <v>0.53</v>
      </c>
      <c r="Q282" s="2">
        <v>18.2</v>
      </c>
      <c r="R282" s="2">
        <v>1.2</v>
      </c>
      <c r="S282" s="2">
        <v>-3.2</v>
      </c>
      <c r="T282" s="2">
        <v>-0.2</v>
      </c>
      <c r="U282" s="5">
        <v>-4</v>
      </c>
      <c r="V282" s="51">
        <f t="shared" si="22"/>
        <v>2.4170487804878049</v>
      </c>
      <c r="W282" s="51">
        <f t="shared" si="23"/>
        <v>-0.40000000000000008</v>
      </c>
      <c r="X282" s="51">
        <f t="shared" si="24"/>
        <v>-0.96681951219512219</v>
      </c>
      <c r="Y282" s="49">
        <f t="shared" si="25"/>
        <v>14.1812</v>
      </c>
      <c r="Z282" s="9">
        <f t="shared" si="26"/>
        <v>6.6071902439024388</v>
      </c>
      <c r="AA282" s="9"/>
    </row>
    <row r="283" spans="1:27" x14ac:dyDescent="0.2">
      <c r="A283" s="2" t="s">
        <v>842</v>
      </c>
      <c r="B283" s="2" t="s">
        <v>42</v>
      </c>
      <c r="C283" s="2">
        <v>29</v>
      </c>
      <c r="D283" s="2">
        <v>57</v>
      </c>
      <c r="E283" s="2">
        <v>16.2</v>
      </c>
      <c r="F283" s="2">
        <v>0.38200000000000001</v>
      </c>
      <c r="G283" s="2">
        <v>0.19400000000000001</v>
      </c>
      <c r="H283" s="2">
        <v>0.57099999999999995</v>
      </c>
      <c r="I283" s="2">
        <v>3.2</v>
      </c>
      <c r="J283" s="2">
        <v>0.6</v>
      </c>
      <c r="K283" s="2">
        <v>0.7</v>
      </c>
      <c r="L283" s="2">
        <v>0.4</v>
      </c>
      <c r="M283" s="2">
        <v>0.8</v>
      </c>
      <c r="N283" s="2">
        <v>2.2000000000000002</v>
      </c>
      <c r="O283" s="2">
        <v>4.0999999999999996</v>
      </c>
      <c r="P283" s="2">
        <v>0.42499999999999999</v>
      </c>
      <c r="Q283" s="2">
        <v>15.7</v>
      </c>
      <c r="R283" s="2">
        <v>0.5</v>
      </c>
      <c r="S283" s="2">
        <v>-3.3</v>
      </c>
      <c r="T283" s="2">
        <v>-0.3</v>
      </c>
      <c r="U283" s="5">
        <v>-14</v>
      </c>
      <c r="V283" s="51">
        <f t="shared" si="22"/>
        <v>1.068150457317073</v>
      </c>
      <c r="W283" s="51">
        <f t="shared" si="23"/>
        <v>-2.72</v>
      </c>
      <c r="X283" s="51">
        <f t="shared" si="24"/>
        <v>-2.905369243902439</v>
      </c>
      <c r="Y283" s="49">
        <f t="shared" si="25"/>
        <v>15.464099999999998</v>
      </c>
      <c r="Z283" s="9">
        <f t="shared" si="26"/>
        <v>6.2793653780487801</v>
      </c>
      <c r="AA283" s="9"/>
    </row>
    <row r="284" spans="1:27" x14ac:dyDescent="0.2">
      <c r="A284" s="2" t="s">
        <v>420</v>
      </c>
      <c r="B284" s="2" t="s">
        <v>20</v>
      </c>
      <c r="C284" s="2">
        <v>44</v>
      </c>
      <c r="D284" s="2">
        <v>62</v>
      </c>
      <c r="E284" s="2">
        <v>15.5</v>
      </c>
      <c r="F284" s="2">
        <v>0.38</v>
      </c>
      <c r="G284" s="2">
        <v>0.33800000000000002</v>
      </c>
      <c r="H284" s="2">
        <v>0.86299999999999999</v>
      </c>
      <c r="I284" s="2">
        <v>2.5</v>
      </c>
      <c r="J284" s="2">
        <v>0.5</v>
      </c>
      <c r="K284" s="2">
        <v>0.2</v>
      </c>
      <c r="L284" s="2">
        <v>0.2</v>
      </c>
      <c r="M284" s="2">
        <v>0.6</v>
      </c>
      <c r="N284" s="2">
        <v>1.1000000000000001</v>
      </c>
      <c r="O284" s="2">
        <v>4.0999999999999996</v>
      </c>
      <c r="P284" s="2">
        <v>0.53100000000000003</v>
      </c>
      <c r="Q284" s="2">
        <v>13.2</v>
      </c>
      <c r="R284" s="2">
        <v>1.2</v>
      </c>
      <c r="S284" s="2">
        <v>-3.3</v>
      </c>
      <c r="T284" s="2">
        <v>-0.3</v>
      </c>
      <c r="U284" s="5">
        <v>-5</v>
      </c>
      <c r="V284" s="51">
        <f t="shared" si="22"/>
        <v>1.4180609756097562</v>
      </c>
      <c r="W284" s="51">
        <f t="shared" si="23"/>
        <v>-0.64</v>
      </c>
      <c r="X284" s="51">
        <f t="shared" si="24"/>
        <v>-0.90755902439024394</v>
      </c>
      <c r="Y284" s="49">
        <f t="shared" si="25"/>
        <v>13.459207999999999</v>
      </c>
      <c r="Z284" s="9">
        <f t="shared" si="26"/>
        <v>6.2758244878048774</v>
      </c>
      <c r="AA284" s="9"/>
    </row>
    <row r="285" spans="1:27" x14ac:dyDescent="0.2">
      <c r="A285" s="2" t="s">
        <v>896</v>
      </c>
      <c r="B285" s="2" t="s">
        <v>40</v>
      </c>
      <c r="C285" s="2">
        <v>31</v>
      </c>
      <c r="D285" s="2">
        <v>36</v>
      </c>
      <c r="E285" s="2">
        <v>17.899999999999999</v>
      </c>
      <c r="F285" s="2">
        <v>0.51800000000000002</v>
      </c>
      <c r="G285" s="2">
        <v>0.308</v>
      </c>
      <c r="H285" s="2">
        <v>0.875</v>
      </c>
      <c r="I285" s="2">
        <v>2.8</v>
      </c>
      <c r="J285" s="2">
        <v>0.7</v>
      </c>
      <c r="K285" s="2">
        <v>0.4</v>
      </c>
      <c r="L285" s="2">
        <v>0.1</v>
      </c>
      <c r="M285" s="2">
        <v>0.4</v>
      </c>
      <c r="N285" s="2">
        <v>1.3</v>
      </c>
      <c r="O285" s="2">
        <v>5</v>
      </c>
      <c r="P285" s="2">
        <v>0.60499999999999998</v>
      </c>
      <c r="Q285" s="2">
        <v>11.5</v>
      </c>
      <c r="R285" s="2">
        <v>1.5</v>
      </c>
      <c r="S285" s="2">
        <v>-0.1</v>
      </c>
      <c r="T285" s="2">
        <v>0.3</v>
      </c>
      <c r="U285" s="5">
        <v>13</v>
      </c>
      <c r="V285" s="51">
        <f t="shared" si="22"/>
        <v>0.58366006097560974</v>
      </c>
      <c r="W285" s="51">
        <f t="shared" si="23"/>
        <v>3.3200000000000003</v>
      </c>
      <c r="X285" s="51">
        <f t="shared" si="24"/>
        <v>1.9377514024390246</v>
      </c>
      <c r="Y285" s="49">
        <f t="shared" si="25"/>
        <v>10.418399999999997</v>
      </c>
      <c r="Z285" s="9">
        <f t="shared" si="26"/>
        <v>6.1780757012195107</v>
      </c>
      <c r="AA285" s="9"/>
    </row>
    <row r="286" spans="1:27" x14ac:dyDescent="0.2">
      <c r="A286" s="2" t="s">
        <v>118</v>
      </c>
      <c r="B286" s="2" t="s">
        <v>22</v>
      </c>
      <c r="C286" s="2">
        <v>24</v>
      </c>
      <c r="D286" s="2">
        <v>43</v>
      </c>
      <c r="E286" s="2">
        <v>11.7</v>
      </c>
      <c r="F286" s="2">
        <v>0.39400000000000002</v>
      </c>
      <c r="G286" s="2">
        <v>0.32900000000000001</v>
      </c>
      <c r="H286" s="2">
        <v>0.53700000000000003</v>
      </c>
      <c r="I286" s="2">
        <v>2.7</v>
      </c>
      <c r="J286" s="2">
        <v>0.7</v>
      </c>
      <c r="K286" s="2">
        <v>0.6</v>
      </c>
      <c r="L286" s="2">
        <v>0.3</v>
      </c>
      <c r="M286" s="2">
        <v>0.5</v>
      </c>
      <c r="N286" s="2">
        <v>1</v>
      </c>
      <c r="O286" s="2">
        <v>4</v>
      </c>
      <c r="P286" s="2">
        <v>0.48599999999999999</v>
      </c>
      <c r="Q286" s="2">
        <v>17.7</v>
      </c>
      <c r="R286" s="2">
        <v>0.7</v>
      </c>
      <c r="S286" s="2">
        <v>-1.7</v>
      </c>
      <c r="T286" s="2">
        <v>0</v>
      </c>
      <c r="U286" s="5">
        <v>-6</v>
      </c>
      <c r="V286" s="51">
        <f t="shared" si="22"/>
        <v>0.54297987804878045</v>
      </c>
      <c r="W286" s="51">
        <f t="shared" si="23"/>
        <v>-0.92000000000000015</v>
      </c>
      <c r="X286" s="51">
        <f t="shared" si="24"/>
        <v>-0.49954148780487811</v>
      </c>
      <c r="Y286" s="49">
        <f t="shared" si="25"/>
        <v>12.786479999999999</v>
      </c>
      <c r="Z286" s="9">
        <f t="shared" si="26"/>
        <v>6.1434692560975606</v>
      </c>
      <c r="AA286" s="9"/>
    </row>
    <row r="287" spans="1:27" x14ac:dyDescent="0.2">
      <c r="A287" s="2" t="s">
        <v>893</v>
      </c>
      <c r="B287" s="2" t="s">
        <v>39</v>
      </c>
      <c r="C287" s="2">
        <v>45</v>
      </c>
      <c r="D287" s="2">
        <v>46</v>
      </c>
      <c r="E287" s="2">
        <v>17.8</v>
      </c>
      <c r="F287" s="2">
        <v>0.38200000000000001</v>
      </c>
      <c r="G287" s="2">
        <v>0.36299999999999999</v>
      </c>
      <c r="H287" s="2">
        <v>0.46200000000000002</v>
      </c>
      <c r="I287" s="2">
        <v>1.5</v>
      </c>
      <c r="J287" s="2">
        <v>2.9</v>
      </c>
      <c r="K287" s="2">
        <v>0.4</v>
      </c>
      <c r="L287" s="2">
        <v>0</v>
      </c>
      <c r="M287" s="2">
        <v>0.9</v>
      </c>
      <c r="N287" s="2">
        <v>1.2</v>
      </c>
      <c r="O287" s="2">
        <v>2.9</v>
      </c>
      <c r="P287" s="2">
        <v>0.51700000000000002</v>
      </c>
      <c r="Q287" s="2">
        <v>9.1999999999999993</v>
      </c>
      <c r="R287" s="2">
        <v>1</v>
      </c>
      <c r="S287" s="2">
        <v>-3.5</v>
      </c>
      <c r="T287" s="2">
        <v>-0.3</v>
      </c>
      <c r="U287" s="5">
        <v>-3</v>
      </c>
      <c r="V287" s="51">
        <f t="shared" si="22"/>
        <v>0.8612378048780488</v>
      </c>
      <c r="W287" s="51">
        <f t="shared" si="23"/>
        <v>-0.32000000000000006</v>
      </c>
      <c r="X287" s="51">
        <f t="shared" si="24"/>
        <v>-0.27559609756097569</v>
      </c>
      <c r="Y287" s="49">
        <f t="shared" si="25"/>
        <v>12.418711999999998</v>
      </c>
      <c r="Z287" s="9">
        <f t="shared" si="26"/>
        <v>6.0715579512195106</v>
      </c>
      <c r="AA287" s="9"/>
    </row>
    <row r="288" spans="1:27" x14ac:dyDescent="0.2">
      <c r="A288" s="2" t="s">
        <v>850</v>
      </c>
      <c r="B288" s="2" t="s">
        <v>26</v>
      </c>
      <c r="C288" s="2">
        <v>43</v>
      </c>
      <c r="D288" s="2">
        <v>48</v>
      </c>
      <c r="E288" s="2">
        <v>17.3</v>
      </c>
      <c r="F288" s="2">
        <v>0.308</v>
      </c>
      <c r="G288" s="2">
        <v>0.17899999999999999</v>
      </c>
      <c r="H288" s="2">
        <v>0.68</v>
      </c>
      <c r="I288" s="2">
        <v>1.8</v>
      </c>
      <c r="J288" s="2">
        <v>4</v>
      </c>
      <c r="K288" s="2">
        <v>0.8</v>
      </c>
      <c r="L288" s="2">
        <v>0.2</v>
      </c>
      <c r="M288" s="2">
        <v>1.4</v>
      </c>
      <c r="N288" s="2">
        <v>2</v>
      </c>
      <c r="O288" s="2">
        <v>2</v>
      </c>
      <c r="P288" s="2">
        <v>0.36599999999999999</v>
      </c>
      <c r="Q288" s="2">
        <v>11</v>
      </c>
      <c r="R288" s="2">
        <v>0</v>
      </c>
      <c r="S288" s="2">
        <v>-4.5</v>
      </c>
      <c r="T288" s="2">
        <v>-0.5</v>
      </c>
      <c r="U288" s="5">
        <v>-20</v>
      </c>
      <c r="V288" s="51">
        <f t="shared" si="22"/>
        <v>0.99791463414634141</v>
      </c>
      <c r="W288" s="51">
        <f t="shared" si="23"/>
        <v>-4.2</v>
      </c>
      <c r="X288" s="51">
        <f t="shared" si="24"/>
        <v>-4.1912414634146344</v>
      </c>
      <c r="Y288" s="49">
        <f t="shared" si="25"/>
        <v>16.304639999999999</v>
      </c>
      <c r="Z288" s="9">
        <f t="shared" si="26"/>
        <v>6.0566992682926823</v>
      </c>
      <c r="AA288" s="9"/>
    </row>
    <row r="289" spans="1:27" x14ac:dyDescent="0.2">
      <c r="A289" s="2" t="s">
        <v>255</v>
      </c>
      <c r="B289" s="2" t="s">
        <v>19</v>
      </c>
      <c r="C289" s="2">
        <v>25</v>
      </c>
      <c r="D289" s="2">
        <v>50</v>
      </c>
      <c r="E289" s="2">
        <v>19.100000000000001</v>
      </c>
      <c r="F289" s="2">
        <v>0.40699999999999997</v>
      </c>
      <c r="G289" s="2">
        <v>0.32300000000000001</v>
      </c>
      <c r="H289" s="2">
        <v>0.77100000000000002</v>
      </c>
      <c r="I289" s="2">
        <v>2.5</v>
      </c>
      <c r="J289" s="2">
        <v>0.7</v>
      </c>
      <c r="K289" s="2">
        <v>0.4</v>
      </c>
      <c r="L289" s="2">
        <v>0.4</v>
      </c>
      <c r="M289" s="2">
        <v>1</v>
      </c>
      <c r="N289" s="2">
        <v>1.1000000000000001</v>
      </c>
      <c r="O289" s="2">
        <v>8</v>
      </c>
      <c r="P289" s="2">
        <v>0.48499999999999999</v>
      </c>
      <c r="Q289" s="2">
        <v>21.4</v>
      </c>
      <c r="R289" s="2">
        <v>0</v>
      </c>
      <c r="S289" s="2">
        <v>-4.9000000000000004</v>
      </c>
      <c r="T289" s="2">
        <v>-0.7</v>
      </c>
      <c r="U289" s="5">
        <v>-17</v>
      </c>
      <c r="V289" s="51">
        <f t="shared" si="22"/>
        <v>1.2980818089430897</v>
      </c>
      <c r="W289" s="51">
        <f t="shared" si="23"/>
        <v>-3.68</v>
      </c>
      <c r="X289" s="51">
        <f t="shared" si="24"/>
        <v>-4.7769410569105704</v>
      </c>
      <c r="Y289" s="49">
        <f t="shared" si="25"/>
        <v>16.46</v>
      </c>
      <c r="Z289" s="9">
        <f t="shared" si="26"/>
        <v>5.8415294715447157</v>
      </c>
      <c r="AA289" s="9"/>
    </row>
    <row r="290" spans="1:27" x14ac:dyDescent="0.2">
      <c r="A290" s="2" t="s">
        <v>680</v>
      </c>
      <c r="B290" s="2" t="s">
        <v>23</v>
      </c>
      <c r="C290" s="2">
        <v>57</v>
      </c>
      <c r="D290" s="2">
        <v>40</v>
      </c>
      <c r="E290" s="2">
        <v>9.9</v>
      </c>
      <c r="F290" s="2">
        <v>0.41799999999999998</v>
      </c>
      <c r="G290" s="2">
        <v>0.37</v>
      </c>
      <c r="H290" s="2">
        <v>0.5</v>
      </c>
      <c r="I290" s="2">
        <v>2.4</v>
      </c>
      <c r="J290" s="2">
        <v>0.6</v>
      </c>
      <c r="K290" s="2">
        <v>0.4</v>
      </c>
      <c r="L290" s="2">
        <v>0.2</v>
      </c>
      <c r="M290" s="2">
        <v>0.5</v>
      </c>
      <c r="N290" s="2">
        <v>0.6</v>
      </c>
      <c r="O290" s="2">
        <v>5.2</v>
      </c>
      <c r="P290" s="2">
        <v>0.49</v>
      </c>
      <c r="Q290" s="2">
        <v>25.3</v>
      </c>
      <c r="R290" s="2">
        <v>0.8</v>
      </c>
      <c r="S290" s="2">
        <v>-1</v>
      </c>
      <c r="T290" s="2">
        <v>0.1</v>
      </c>
      <c r="U290" s="5">
        <v>-1</v>
      </c>
      <c r="V290" s="51">
        <f t="shared" si="22"/>
        <v>1.4508932926829272</v>
      </c>
      <c r="W290" s="51">
        <f t="shared" si="23"/>
        <v>0.16000000000000009</v>
      </c>
      <c r="X290" s="51">
        <f t="shared" si="24"/>
        <v>0.23214292682926849</v>
      </c>
      <c r="Y290" s="49">
        <f t="shared" si="25"/>
        <v>11.2448</v>
      </c>
      <c r="Z290" s="9">
        <f t="shared" si="26"/>
        <v>5.7384714634146343</v>
      </c>
      <c r="AA290" s="9"/>
    </row>
    <row r="291" spans="1:27" x14ac:dyDescent="0.2">
      <c r="A291" s="2" t="s">
        <v>800</v>
      </c>
      <c r="B291" s="2" t="s">
        <v>43</v>
      </c>
      <c r="C291" s="2">
        <v>47</v>
      </c>
      <c r="D291" s="2">
        <v>53</v>
      </c>
      <c r="E291" s="2">
        <v>9.3000000000000007</v>
      </c>
      <c r="F291" s="2">
        <v>0.47599999999999998</v>
      </c>
      <c r="G291" s="3"/>
      <c r="H291" s="2">
        <v>0.308</v>
      </c>
      <c r="I291" s="2">
        <v>2.9</v>
      </c>
      <c r="J291" s="2">
        <v>0.3</v>
      </c>
      <c r="K291" s="2">
        <v>0.3</v>
      </c>
      <c r="L291" s="2">
        <v>0.8</v>
      </c>
      <c r="M291" s="2">
        <v>0.3</v>
      </c>
      <c r="N291" s="2">
        <v>1.9</v>
      </c>
      <c r="O291" s="2">
        <v>0.5</v>
      </c>
      <c r="P291" s="2">
        <v>0.44900000000000001</v>
      </c>
      <c r="Q291" s="2">
        <v>3.7</v>
      </c>
      <c r="R291" s="2">
        <v>1.1000000000000001</v>
      </c>
      <c r="S291" s="2">
        <v>0.7</v>
      </c>
      <c r="T291" s="2">
        <v>0.3</v>
      </c>
      <c r="U291" s="5">
        <v>4</v>
      </c>
      <c r="V291" s="51">
        <f t="shared" si="22"/>
        <v>0.21777263719512199</v>
      </c>
      <c r="W291" s="51">
        <f t="shared" si="23"/>
        <v>1.36</v>
      </c>
      <c r="X291" s="51">
        <f t="shared" si="24"/>
        <v>0.29617078658536594</v>
      </c>
      <c r="Y291" s="49">
        <f t="shared" si="25"/>
        <v>11.13954</v>
      </c>
      <c r="Z291" s="9">
        <f t="shared" si="26"/>
        <v>5.717855393292683</v>
      </c>
      <c r="AA291" s="9"/>
    </row>
    <row r="292" spans="1:27" x14ac:dyDescent="0.2">
      <c r="A292" s="2" t="s">
        <v>654</v>
      </c>
      <c r="B292" s="2" t="s">
        <v>35</v>
      </c>
      <c r="C292" s="2">
        <v>34</v>
      </c>
      <c r="D292" s="2">
        <v>35</v>
      </c>
      <c r="E292" s="2">
        <v>28.7</v>
      </c>
      <c r="F292" s="2">
        <v>0.39900000000000002</v>
      </c>
      <c r="G292" s="2">
        <v>0.309</v>
      </c>
      <c r="H292" s="2">
        <v>0.84399999999999997</v>
      </c>
      <c r="I292" s="2">
        <v>3.7</v>
      </c>
      <c r="J292" s="2">
        <v>1.1000000000000001</v>
      </c>
      <c r="K292" s="2">
        <v>0.6</v>
      </c>
      <c r="L292" s="2">
        <v>0.7</v>
      </c>
      <c r="M292" s="2">
        <v>1.5</v>
      </c>
      <c r="N292" s="2">
        <v>1.8</v>
      </c>
      <c r="O292" s="2">
        <v>12.7</v>
      </c>
      <c r="P292" s="2">
        <v>0.48199999999999998</v>
      </c>
      <c r="Q292" s="2">
        <v>23.8</v>
      </c>
      <c r="R292" s="2">
        <v>0.1</v>
      </c>
      <c r="S292" s="2">
        <v>-4.3</v>
      </c>
      <c r="T292" s="2">
        <v>-0.6</v>
      </c>
      <c r="U292" s="5">
        <v>-15</v>
      </c>
      <c r="V292" s="51">
        <f t="shared" si="22"/>
        <v>2.0651458333333332</v>
      </c>
      <c r="W292" s="51">
        <f t="shared" si="23"/>
        <v>-3.2</v>
      </c>
      <c r="X292" s="51">
        <f t="shared" si="24"/>
        <v>-6.6084666666666667</v>
      </c>
      <c r="Y292" s="49">
        <f t="shared" si="25"/>
        <v>17.935959999999998</v>
      </c>
      <c r="Z292" s="9">
        <f t="shared" si="26"/>
        <v>5.6637466666666656</v>
      </c>
      <c r="AA292" s="9"/>
    </row>
    <row r="293" spans="1:27" x14ac:dyDescent="0.2">
      <c r="A293" s="2" t="s">
        <v>801</v>
      </c>
      <c r="B293" s="2" t="s">
        <v>45</v>
      </c>
      <c r="C293" s="2">
        <v>56</v>
      </c>
      <c r="D293" s="2">
        <v>22</v>
      </c>
      <c r="E293" s="2">
        <v>19</v>
      </c>
      <c r="F293" s="2">
        <v>0.40200000000000002</v>
      </c>
      <c r="G293" s="2">
        <v>0.36699999999999999</v>
      </c>
      <c r="H293" s="2">
        <v>0.93799999999999994</v>
      </c>
      <c r="I293" s="2">
        <v>1.5</v>
      </c>
      <c r="J293" s="2">
        <v>2.2000000000000002</v>
      </c>
      <c r="K293" s="2">
        <v>0.5</v>
      </c>
      <c r="L293" s="2">
        <v>0</v>
      </c>
      <c r="M293" s="2">
        <v>1.2</v>
      </c>
      <c r="N293" s="2">
        <v>1.1000000000000001</v>
      </c>
      <c r="O293" s="2">
        <v>8.4</v>
      </c>
      <c r="P293" s="2">
        <v>0.60099999999999998</v>
      </c>
      <c r="Q293" s="2">
        <v>19.600000000000001</v>
      </c>
      <c r="R293" s="2">
        <v>1.3</v>
      </c>
      <c r="S293" s="2">
        <v>-0.2</v>
      </c>
      <c r="T293" s="2">
        <v>0.2</v>
      </c>
      <c r="U293" s="5">
        <v>9</v>
      </c>
      <c r="V293" s="51">
        <f t="shared" si="22"/>
        <v>1.1656422764227641</v>
      </c>
      <c r="W293" s="51">
        <f t="shared" si="23"/>
        <v>2.4000000000000004</v>
      </c>
      <c r="X293" s="51">
        <f t="shared" si="24"/>
        <v>2.7975414634146341</v>
      </c>
      <c r="Y293" s="49">
        <f t="shared" si="25"/>
        <v>8.2265920000000001</v>
      </c>
      <c r="Z293" s="9">
        <f t="shared" si="26"/>
        <v>5.5120667317073169</v>
      </c>
      <c r="AA293" s="9"/>
    </row>
    <row r="294" spans="1:27" x14ac:dyDescent="0.2">
      <c r="A294" s="2" t="s">
        <v>486</v>
      </c>
      <c r="B294" s="2" t="s">
        <v>33</v>
      </c>
      <c r="C294" s="2">
        <v>41</v>
      </c>
      <c r="D294" s="2">
        <v>45</v>
      </c>
      <c r="E294" s="2">
        <v>19.2</v>
      </c>
      <c r="F294" s="2">
        <v>0.373</v>
      </c>
      <c r="G294" s="2">
        <v>0.38400000000000001</v>
      </c>
      <c r="H294" s="2">
        <v>0.79300000000000004</v>
      </c>
      <c r="I294" s="2">
        <v>1.6</v>
      </c>
      <c r="J294" s="2">
        <v>3.1</v>
      </c>
      <c r="K294" s="2">
        <v>0.6</v>
      </c>
      <c r="L294" s="2">
        <v>0.1</v>
      </c>
      <c r="M294" s="2">
        <v>1.2</v>
      </c>
      <c r="N294" s="2">
        <v>2.1</v>
      </c>
      <c r="O294" s="2">
        <v>6.1</v>
      </c>
      <c r="P294" s="2">
        <v>0.48099999999999998</v>
      </c>
      <c r="Q294" s="2">
        <v>17.899999999999999</v>
      </c>
      <c r="R294" s="2">
        <v>0.4</v>
      </c>
      <c r="S294" s="2">
        <v>-3.4</v>
      </c>
      <c r="T294" s="2">
        <v>-0.3</v>
      </c>
      <c r="U294" s="5">
        <v>-13</v>
      </c>
      <c r="V294" s="51">
        <f t="shared" si="22"/>
        <v>1.6109999999999998</v>
      </c>
      <c r="W294" s="51">
        <f t="shared" si="23"/>
        <v>-2.56</v>
      </c>
      <c r="X294" s="51">
        <f t="shared" si="24"/>
        <v>-4.1241599999999998</v>
      </c>
      <c r="Y294" s="49">
        <f t="shared" si="25"/>
        <v>14.947380000000003</v>
      </c>
      <c r="Z294" s="9">
        <f t="shared" si="26"/>
        <v>5.4116100000000014</v>
      </c>
      <c r="AA294" s="9"/>
    </row>
    <row r="295" spans="1:27" x14ac:dyDescent="0.2">
      <c r="A295" s="2" t="s">
        <v>766</v>
      </c>
      <c r="B295" s="2" t="s">
        <v>28</v>
      </c>
      <c r="C295" s="2">
        <v>54</v>
      </c>
      <c r="D295" s="2">
        <v>18</v>
      </c>
      <c r="E295" s="2">
        <v>23.9</v>
      </c>
      <c r="F295" s="2">
        <v>0.60199999999999998</v>
      </c>
      <c r="G295" s="3"/>
      <c r="H295" s="2">
        <v>0.42499999999999999</v>
      </c>
      <c r="I295" s="2">
        <v>5.3</v>
      </c>
      <c r="J295" s="2">
        <v>0.4</v>
      </c>
      <c r="K295" s="2">
        <v>0.9</v>
      </c>
      <c r="L295" s="2">
        <v>0.9</v>
      </c>
      <c r="M295" s="2">
        <v>0.9</v>
      </c>
      <c r="N295" s="2">
        <v>3.6</v>
      </c>
      <c r="O295" s="2">
        <v>7.2</v>
      </c>
      <c r="P295" s="2">
        <v>0.58299999999999996</v>
      </c>
      <c r="Q295" s="2">
        <v>13.7</v>
      </c>
      <c r="R295" s="2">
        <v>1.2</v>
      </c>
      <c r="S295" s="2">
        <v>0.5</v>
      </c>
      <c r="T295" s="2">
        <v>0.3</v>
      </c>
      <c r="U295" s="5">
        <v>10</v>
      </c>
      <c r="V295" s="51">
        <f t="shared" si="22"/>
        <v>0.80859237804878026</v>
      </c>
      <c r="W295" s="51">
        <f t="shared" si="23"/>
        <v>2.6</v>
      </c>
      <c r="X295" s="51">
        <f t="shared" si="24"/>
        <v>2.1023401829268287</v>
      </c>
      <c r="Y295" s="49">
        <f t="shared" si="25"/>
        <v>8.6814720000000012</v>
      </c>
      <c r="Z295" s="9">
        <f t="shared" si="26"/>
        <v>5.3919060914634152</v>
      </c>
      <c r="AA295" s="9"/>
    </row>
    <row r="296" spans="1:27" x14ac:dyDescent="0.2">
      <c r="A296" s="2" t="s">
        <v>948</v>
      </c>
      <c r="B296" s="2" t="s">
        <v>28</v>
      </c>
      <c r="C296" s="2">
        <v>54</v>
      </c>
      <c r="D296" s="2">
        <v>39</v>
      </c>
      <c r="E296" s="2">
        <v>10.1</v>
      </c>
      <c r="F296" s="2">
        <v>0.54200000000000004</v>
      </c>
      <c r="G296" s="2">
        <v>1</v>
      </c>
      <c r="H296" s="2">
        <v>0.46200000000000002</v>
      </c>
      <c r="I296" s="2">
        <v>2.2999999999999998</v>
      </c>
      <c r="J296" s="2">
        <v>0.5</v>
      </c>
      <c r="K296" s="2">
        <v>0.3</v>
      </c>
      <c r="L296" s="2">
        <v>0.4</v>
      </c>
      <c r="M296" s="2">
        <v>0.2</v>
      </c>
      <c r="N296" s="2">
        <v>1.3</v>
      </c>
      <c r="O296" s="2">
        <v>2.5</v>
      </c>
      <c r="P296" s="2">
        <v>0.54700000000000004</v>
      </c>
      <c r="Q296" s="2">
        <v>11.5</v>
      </c>
      <c r="R296" s="2">
        <v>1.1000000000000001</v>
      </c>
      <c r="S296" s="2">
        <v>0.4</v>
      </c>
      <c r="T296" s="2">
        <v>0.2</v>
      </c>
      <c r="U296" s="5">
        <v>15</v>
      </c>
      <c r="V296" s="51">
        <f t="shared" si="22"/>
        <v>0.62147332317073167</v>
      </c>
      <c r="W296" s="51">
        <f t="shared" si="23"/>
        <v>3.52</v>
      </c>
      <c r="X296" s="51">
        <f t="shared" si="24"/>
        <v>2.1875860975609753</v>
      </c>
      <c r="Y296" s="49">
        <f t="shared" si="25"/>
        <v>8.5448999999999984</v>
      </c>
      <c r="Z296" s="9">
        <f t="shared" si="26"/>
        <v>5.3662430487804871</v>
      </c>
      <c r="AA296" s="9"/>
    </row>
    <row r="297" spans="1:27" x14ac:dyDescent="0.2">
      <c r="A297" s="2" t="s">
        <v>897</v>
      </c>
      <c r="B297" s="2" t="s">
        <v>22</v>
      </c>
      <c r="C297" s="2">
        <v>24</v>
      </c>
      <c r="D297" s="2">
        <v>46</v>
      </c>
      <c r="E297" s="2">
        <v>20</v>
      </c>
      <c r="F297" s="2">
        <v>0.34</v>
      </c>
      <c r="G297" s="2">
        <v>0.34399999999999997</v>
      </c>
      <c r="H297" s="2">
        <v>0.70299999999999996</v>
      </c>
      <c r="I297" s="2">
        <v>1.3</v>
      </c>
      <c r="J297" s="2">
        <v>1.8</v>
      </c>
      <c r="K297" s="2">
        <v>0.7</v>
      </c>
      <c r="L297" s="2">
        <v>0.1</v>
      </c>
      <c r="M297" s="2">
        <v>0.7</v>
      </c>
      <c r="N297" s="2">
        <v>1.9</v>
      </c>
      <c r="O297" s="2">
        <v>5.4</v>
      </c>
      <c r="P297" s="2">
        <v>0.47499999999999998</v>
      </c>
      <c r="Q297" s="2">
        <v>14.3</v>
      </c>
      <c r="R297" s="2">
        <v>0.5</v>
      </c>
      <c r="S297" s="2">
        <v>-3.4</v>
      </c>
      <c r="T297" s="2">
        <v>-0.3</v>
      </c>
      <c r="U297" s="5">
        <v>-11</v>
      </c>
      <c r="V297" s="51">
        <f t="shared" si="22"/>
        <v>0.80219512195121956</v>
      </c>
      <c r="W297" s="51">
        <f t="shared" si="23"/>
        <v>-2.12</v>
      </c>
      <c r="X297" s="51">
        <f t="shared" si="24"/>
        <v>-1.7006536585365855</v>
      </c>
      <c r="Y297" s="49">
        <f t="shared" si="25"/>
        <v>12.190000000000003</v>
      </c>
      <c r="Z297" s="9">
        <f t="shared" si="26"/>
        <v>5.2446731707317085</v>
      </c>
      <c r="AA297" s="9"/>
    </row>
    <row r="298" spans="1:27" x14ac:dyDescent="0.2">
      <c r="A298" s="2" t="s">
        <v>488</v>
      </c>
      <c r="B298" s="2" t="s">
        <v>43</v>
      </c>
      <c r="C298" s="2">
        <v>47</v>
      </c>
      <c r="D298" s="2">
        <v>56</v>
      </c>
      <c r="E298" s="2">
        <v>10.1</v>
      </c>
      <c r="F298" s="2">
        <v>0.45600000000000002</v>
      </c>
      <c r="G298" s="2">
        <v>0.311</v>
      </c>
      <c r="H298" s="2">
        <v>0.71699999999999997</v>
      </c>
      <c r="I298" s="2">
        <v>1.5</v>
      </c>
      <c r="J298" s="2">
        <v>0.6</v>
      </c>
      <c r="K298" s="2">
        <v>0.3</v>
      </c>
      <c r="L298" s="2">
        <v>0.1</v>
      </c>
      <c r="M298" s="2">
        <v>0.4</v>
      </c>
      <c r="N298" s="2">
        <v>0.8</v>
      </c>
      <c r="O298" s="2">
        <v>3.1</v>
      </c>
      <c r="P298" s="2">
        <v>0.55200000000000005</v>
      </c>
      <c r="Q298" s="2">
        <v>14.4</v>
      </c>
      <c r="R298" s="2">
        <v>1</v>
      </c>
      <c r="S298" s="2">
        <v>-2.9</v>
      </c>
      <c r="T298" s="2">
        <v>-0.1</v>
      </c>
      <c r="U298" s="5">
        <v>0</v>
      </c>
      <c r="V298" s="51">
        <f t="shared" si="22"/>
        <v>0.97255609756097572</v>
      </c>
      <c r="W298" s="51">
        <f t="shared" si="23"/>
        <v>0.36</v>
      </c>
      <c r="X298" s="51">
        <f t="shared" si="24"/>
        <v>0.35012019512195125</v>
      </c>
      <c r="Y298" s="49">
        <f t="shared" si="25"/>
        <v>9.8810880000000001</v>
      </c>
      <c r="Z298" s="9">
        <f t="shared" si="26"/>
        <v>5.1156040975609756</v>
      </c>
      <c r="AA298" s="9"/>
    </row>
    <row r="299" spans="1:27" x14ac:dyDescent="0.2">
      <c r="A299" s="2" t="s">
        <v>456</v>
      </c>
      <c r="B299" s="2" t="s">
        <v>29</v>
      </c>
      <c r="C299" s="2">
        <v>33</v>
      </c>
      <c r="D299" s="2">
        <v>62</v>
      </c>
      <c r="E299" s="2">
        <v>11.8</v>
      </c>
      <c r="F299" s="2">
        <v>0.36799999999999999</v>
      </c>
      <c r="G299" s="2">
        <v>0.34799999999999998</v>
      </c>
      <c r="H299" s="2">
        <v>0.76900000000000002</v>
      </c>
      <c r="I299" s="2">
        <v>2.2000000000000002</v>
      </c>
      <c r="J299" s="2">
        <v>0.5</v>
      </c>
      <c r="K299" s="2">
        <v>0.2</v>
      </c>
      <c r="L299" s="2">
        <v>0.1</v>
      </c>
      <c r="M299" s="2">
        <v>0.4</v>
      </c>
      <c r="N299" s="2">
        <v>1.3</v>
      </c>
      <c r="O299" s="2">
        <v>3.9</v>
      </c>
      <c r="P299" s="2">
        <v>0.50900000000000001</v>
      </c>
      <c r="Q299" s="2">
        <v>16.399999999999999</v>
      </c>
      <c r="R299" s="2">
        <v>0.7</v>
      </c>
      <c r="S299" s="2">
        <v>-3.6</v>
      </c>
      <c r="T299" s="2">
        <v>-0.3</v>
      </c>
      <c r="U299" s="5">
        <v>-7</v>
      </c>
      <c r="V299" s="51">
        <f t="shared" si="22"/>
        <v>1.0059500000000001</v>
      </c>
      <c r="W299" s="51">
        <f t="shared" si="23"/>
        <v>-1.2400000000000002</v>
      </c>
      <c r="X299" s="51">
        <f t="shared" si="24"/>
        <v>-1.2473780000000003</v>
      </c>
      <c r="Y299" s="49">
        <f t="shared" si="25"/>
        <v>11.346248000000001</v>
      </c>
      <c r="Z299" s="9">
        <f t="shared" si="26"/>
        <v>5.0494350000000008</v>
      </c>
      <c r="AA299" s="9"/>
    </row>
    <row r="300" spans="1:27" x14ac:dyDescent="0.2">
      <c r="A300" s="2" t="s">
        <v>694</v>
      </c>
      <c r="B300" s="2" t="s">
        <v>19</v>
      </c>
      <c r="C300" s="2">
        <v>25</v>
      </c>
      <c r="D300" s="2">
        <v>48</v>
      </c>
      <c r="E300" s="2">
        <v>14.6</v>
      </c>
      <c r="F300" s="2">
        <v>0.371</v>
      </c>
      <c r="G300" s="2">
        <v>0.315</v>
      </c>
      <c r="H300" s="2">
        <v>0.57099999999999995</v>
      </c>
      <c r="I300" s="2">
        <v>0.9</v>
      </c>
      <c r="J300" s="2">
        <v>3</v>
      </c>
      <c r="K300" s="2">
        <v>0.5</v>
      </c>
      <c r="L300" s="2">
        <v>0.1</v>
      </c>
      <c r="M300" s="2">
        <v>1.2</v>
      </c>
      <c r="N300" s="2">
        <v>1</v>
      </c>
      <c r="O300" s="2">
        <v>3</v>
      </c>
      <c r="P300" s="2">
        <v>0.45500000000000002</v>
      </c>
      <c r="Q300" s="2">
        <v>13.6</v>
      </c>
      <c r="R300" s="2">
        <v>-0.2</v>
      </c>
      <c r="S300" s="2">
        <v>-7.3</v>
      </c>
      <c r="T300" s="2">
        <v>-0.9</v>
      </c>
      <c r="U300" s="5">
        <v>-21</v>
      </c>
      <c r="V300" s="51">
        <f t="shared" si="22"/>
        <v>0.60536585365853646</v>
      </c>
      <c r="W300" s="51">
        <f t="shared" si="23"/>
        <v>-4.6400000000000006</v>
      </c>
      <c r="X300" s="51">
        <f t="shared" si="24"/>
        <v>-2.8088975609756095</v>
      </c>
      <c r="Y300" s="49">
        <f t="shared" si="25"/>
        <v>12.566400000000002</v>
      </c>
      <c r="Z300" s="9">
        <f t="shared" si="26"/>
        <v>4.8787512195121963</v>
      </c>
      <c r="AA300" s="9"/>
    </row>
    <row r="301" spans="1:27" x14ac:dyDescent="0.2">
      <c r="A301" s="2" t="s">
        <v>652</v>
      </c>
      <c r="B301" s="2" t="s">
        <v>31</v>
      </c>
      <c r="C301" s="2">
        <v>49</v>
      </c>
      <c r="D301" s="2">
        <v>37</v>
      </c>
      <c r="E301" s="2">
        <v>10</v>
      </c>
      <c r="F301" s="2">
        <v>0.48399999999999999</v>
      </c>
      <c r="G301" s="2">
        <v>0.5</v>
      </c>
      <c r="H301" s="2">
        <v>0.91300000000000003</v>
      </c>
      <c r="I301" s="2">
        <v>2.8</v>
      </c>
      <c r="J301" s="2">
        <v>0.4</v>
      </c>
      <c r="K301" s="2">
        <v>0.2</v>
      </c>
      <c r="L301" s="2">
        <v>0.3</v>
      </c>
      <c r="M301" s="2">
        <v>0.6</v>
      </c>
      <c r="N301" s="2">
        <v>1.2</v>
      </c>
      <c r="O301" s="2">
        <v>3.9</v>
      </c>
      <c r="P301" s="2">
        <v>0.53300000000000003</v>
      </c>
      <c r="Q301" s="2">
        <v>19.7</v>
      </c>
      <c r="R301" s="2">
        <v>1</v>
      </c>
      <c r="S301" s="2">
        <v>-2.9</v>
      </c>
      <c r="T301" s="2">
        <v>-0.1</v>
      </c>
      <c r="U301" s="5">
        <v>5</v>
      </c>
      <c r="V301" s="51">
        <f t="shared" si="22"/>
        <v>0.90742123983739831</v>
      </c>
      <c r="W301" s="51">
        <f t="shared" si="23"/>
        <v>1.3599999999999999</v>
      </c>
      <c r="X301" s="51">
        <f t="shared" si="24"/>
        <v>1.2340928861788616</v>
      </c>
      <c r="Y301" s="49">
        <f t="shared" si="25"/>
        <v>8.4932760000000016</v>
      </c>
      <c r="Z301" s="9">
        <f t="shared" si="26"/>
        <v>4.8636844430894319</v>
      </c>
      <c r="AA301" s="9"/>
    </row>
    <row r="302" spans="1:27" x14ac:dyDescent="0.2">
      <c r="A302" s="2" t="s">
        <v>262</v>
      </c>
      <c r="B302" s="2" t="s">
        <v>24</v>
      </c>
      <c r="C302" s="2">
        <v>58</v>
      </c>
      <c r="D302" s="2">
        <v>28</v>
      </c>
      <c r="E302" s="2">
        <v>13.9</v>
      </c>
      <c r="F302" s="2">
        <v>0.46400000000000002</v>
      </c>
      <c r="G302" s="2">
        <v>0.28599999999999998</v>
      </c>
      <c r="H302" s="2">
        <v>0.85699999999999998</v>
      </c>
      <c r="I302" s="2">
        <v>1.9</v>
      </c>
      <c r="J302" s="2">
        <v>1.9</v>
      </c>
      <c r="K302" s="2">
        <v>0.5</v>
      </c>
      <c r="L302" s="2">
        <v>0.1</v>
      </c>
      <c r="M302" s="2">
        <v>0.8</v>
      </c>
      <c r="N302" s="2">
        <v>0.9</v>
      </c>
      <c r="O302" s="2">
        <v>4.5</v>
      </c>
      <c r="P302" s="2">
        <v>0.52800000000000002</v>
      </c>
      <c r="Q302" s="2">
        <v>16.600000000000001</v>
      </c>
      <c r="R302" s="2">
        <v>0.9</v>
      </c>
      <c r="S302" s="2">
        <v>-0.5</v>
      </c>
      <c r="T302" s="2">
        <v>0.1</v>
      </c>
      <c r="U302" s="5">
        <v>4</v>
      </c>
      <c r="V302" s="51">
        <f t="shared" si="22"/>
        <v>0.95203699186991897</v>
      </c>
      <c r="W302" s="51">
        <f t="shared" si="23"/>
        <v>1.2000000000000002</v>
      </c>
      <c r="X302" s="51">
        <f t="shared" si="24"/>
        <v>1.142444390243903</v>
      </c>
      <c r="Y302" s="49">
        <f t="shared" si="25"/>
        <v>8.5187200000000001</v>
      </c>
      <c r="Z302" s="9">
        <f t="shared" si="26"/>
        <v>4.8305821951219512</v>
      </c>
      <c r="AA302" s="9"/>
    </row>
    <row r="303" spans="1:27" x14ac:dyDescent="0.2">
      <c r="A303" s="2" t="s">
        <v>819</v>
      </c>
      <c r="B303" s="2" t="s">
        <v>24</v>
      </c>
      <c r="C303" s="2">
        <v>58</v>
      </c>
      <c r="D303" s="2">
        <v>55</v>
      </c>
      <c r="E303" s="2">
        <v>19.5</v>
      </c>
      <c r="F303" s="2">
        <v>0.373</v>
      </c>
      <c r="G303" s="2">
        <v>0.27100000000000002</v>
      </c>
      <c r="H303" s="2">
        <v>0.7</v>
      </c>
      <c r="I303" s="2">
        <v>2.8</v>
      </c>
      <c r="J303" s="2">
        <v>1.5</v>
      </c>
      <c r="K303" s="2">
        <v>0.7</v>
      </c>
      <c r="L303" s="2">
        <v>0.3</v>
      </c>
      <c r="M303" s="2">
        <v>1.4</v>
      </c>
      <c r="N303" s="2">
        <v>1.6</v>
      </c>
      <c r="O303" s="2">
        <v>6.2</v>
      </c>
      <c r="P303" s="2">
        <v>0.47299999999999998</v>
      </c>
      <c r="Q303" s="2">
        <v>18.7</v>
      </c>
      <c r="R303" s="2">
        <v>0.3</v>
      </c>
      <c r="S303" s="2">
        <v>-2.4</v>
      </c>
      <c r="T303" s="2">
        <v>-0.1</v>
      </c>
      <c r="U303" s="5">
        <v>-16</v>
      </c>
      <c r="V303" s="51">
        <f t="shared" si="22"/>
        <v>2.9553696646341461</v>
      </c>
      <c r="W303" s="51">
        <f t="shared" si="23"/>
        <v>-3.12</v>
      </c>
      <c r="X303" s="51">
        <f t="shared" si="24"/>
        <v>-9.2207533536585355</v>
      </c>
      <c r="Y303" s="49">
        <f t="shared" si="25"/>
        <v>18.79372</v>
      </c>
      <c r="Z303" s="9">
        <f t="shared" si="26"/>
        <v>4.7864833231707324</v>
      </c>
      <c r="AA303" s="9"/>
    </row>
    <row r="304" spans="1:27" x14ac:dyDescent="0.2">
      <c r="A304" s="2" t="s">
        <v>688</v>
      </c>
      <c r="B304" s="2" t="s">
        <v>40</v>
      </c>
      <c r="C304" s="2">
        <v>31</v>
      </c>
      <c r="D304" s="2">
        <v>30</v>
      </c>
      <c r="E304" s="2">
        <v>9.5</v>
      </c>
      <c r="F304" s="2">
        <v>0.64</v>
      </c>
      <c r="G304" s="3"/>
      <c r="H304" s="2">
        <v>0.61799999999999999</v>
      </c>
      <c r="I304" s="2">
        <v>2</v>
      </c>
      <c r="J304" s="2">
        <v>0.3</v>
      </c>
      <c r="K304" s="2">
        <v>0.2</v>
      </c>
      <c r="L304" s="2">
        <v>0.9</v>
      </c>
      <c r="M304" s="2">
        <v>0.4</v>
      </c>
      <c r="N304" s="2">
        <v>1.6</v>
      </c>
      <c r="O304" s="2">
        <v>3.9</v>
      </c>
      <c r="P304" s="2">
        <v>0.65</v>
      </c>
      <c r="Q304" s="2">
        <v>16.2</v>
      </c>
      <c r="R304" s="2">
        <v>1</v>
      </c>
      <c r="S304" s="2">
        <v>1.9</v>
      </c>
      <c r="T304" s="2">
        <v>0.3</v>
      </c>
      <c r="U304" s="5">
        <v>18</v>
      </c>
      <c r="V304" s="51">
        <f t="shared" si="22"/>
        <v>0.36363567073170727</v>
      </c>
      <c r="W304" s="51">
        <f t="shared" si="23"/>
        <v>4.12</v>
      </c>
      <c r="X304" s="51">
        <f t="shared" si="24"/>
        <v>1.4981789634146341</v>
      </c>
      <c r="Y304" s="49">
        <f t="shared" si="25"/>
        <v>8.0220000000000002</v>
      </c>
      <c r="Z304" s="9">
        <f t="shared" si="26"/>
        <v>4.7600894817073174</v>
      </c>
      <c r="AA304" s="9"/>
    </row>
    <row r="305" spans="1:27" x14ac:dyDescent="0.2">
      <c r="A305" s="2" t="s">
        <v>913</v>
      </c>
      <c r="B305" s="2" t="s">
        <v>36</v>
      </c>
      <c r="C305" s="2">
        <v>20</v>
      </c>
      <c r="D305" s="2">
        <v>63</v>
      </c>
      <c r="E305" s="2">
        <v>12.7</v>
      </c>
      <c r="F305" s="2">
        <v>0.436</v>
      </c>
      <c r="G305" s="2">
        <v>0.25700000000000001</v>
      </c>
      <c r="H305" s="2">
        <v>0.66700000000000004</v>
      </c>
      <c r="I305" s="2">
        <v>1.7</v>
      </c>
      <c r="J305" s="2">
        <v>0.3</v>
      </c>
      <c r="K305" s="2">
        <v>0.3</v>
      </c>
      <c r="L305" s="2">
        <v>0.3</v>
      </c>
      <c r="M305" s="2">
        <v>0.5</v>
      </c>
      <c r="N305" s="2">
        <v>0.9</v>
      </c>
      <c r="O305" s="2">
        <v>3.7</v>
      </c>
      <c r="P305" s="2">
        <v>0.48499999999999999</v>
      </c>
      <c r="Q305" s="2">
        <v>15.3</v>
      </c>
      <c r="R305" s="2">
        <v>0.1</v>
      </c>
      <c r="S305" s="2">
        <v>-6.1</v>
      </c>
      <c r="T305" s="2">
        <v>-0.8</v>
      </c>
      <c r="U305" s="5">
        <v>-17</v>
      </c>
      <c r="V305" s="51">
        <f t="shared" si="22"/>
        <v>0.62202896341463421</v>
      </c>
      <c r="W305" s="51">
        <f t="shared" si="23"/>
        <v>-3.6800000000000006</v>
      </c>
      <c r="X305" s="51">
        <f t="shared" si="24"/>
        <v>-2.2890665853658541</v>
      </c>
      <c r="Y305" s="49">
        <f t="shared" si="25"/>
        <v>11.804939999999997</v>
      </c>
      <c r="Z305" s="9">
        <f t="shared" si="26"/>
        <v>4.7579367073170715</v>
      </c>
      <c r="AA305" s="9"/>
    </row>
    <row r="306" spans="1:27" x14ac:dyDescent="0.2">
      <c r="A306" s="2" t="s">
        <v>416</v>
      </c>
      <c r="B306" s="2" t="s">
        <v>876</v>
      </c>
      <c r="C306" s="2">
        <v>27</v>
      </c>
      <c r="D306" s="2">
        <v>59</v>
      </c>
      <c r="E306" s="2">
        <v>10.9</v>
      </c>
      <c r="F306" s="2">
        <v>0.5</v>
      </c>
      <c r="G306" s="3"/>
      <c r="H306" s="2">
        <v>0.72899999999999998</v>
      </c>
      <c r="I306" s="2">
        <v>1.9</v>
      </c>
      <c r="J306" s="2">
        <v>0.3</v>
      </c>
      <c r="K306" s="2">
        <v>0.2</v>
      </c>
      <c r="L306" s="2">
        <v>0.1</v>
      </c>
      <c r="M306" s="2">
        <v>0.2</v>
      </c>
      <c r="N306" s="2">
        <v>1.3</v>
      </c>
      <c r="O306" s="2">
        <v>2.5</v>
      </c>
      <c r="P306" s="2">
        <v>0.56499999999999995</v>
      </c>
      <c r="Q306" s="2">
        <v>10.5</v>
      </c>
      <c r="R306" s="2">
        <v>1.2</v>
      </c>
      <c r="S306" s="2">
        <v>-2.7</v>
      </c>
      <c r="T306" s="2">
        <v>-0.1</v>
      </c>
      <c r="U306" s="5">
        <v>9</v>
      </c>
      <c r="V306" s="51">
        <f t="shared" si="22"/>
        <v>0.46320846036585367</v>
      </c>
      <c r="W306" s="51">
        <f t="shared" si="23"/>
        <v>2.2400000000000002</v>
      </c>
      <c r="X306" s="51">
        <f t="shared" si="24"/>
        <v>1.0375869512195124</v>
      </c>
      <c r="Y306" s="49">
        <f t="shared" si="25"/>
        <v>8.3603000000000005</v>
      </c>
      <c r="Z306" s="9">
        <f t="shared" si="26"/>
        <v>4.6989434756097568</v>
      </c>
      <c r="AA306" s="9"/>
    </row>
    <row r="307" spans="1:27" x14ac:dyDescent="0.2">
      <c r="A307" s="2" t="s">
        <v>259</v>
      </c>
      <c r="B307" s="2" t="s">
        <v>34</v>
      </c>
      <c r="C307" s="2">
        <v>45</v>
      </c>
      <c r="D307" s="2">
        <v>19</v>
      </c>
      <c r="E307" s="2">
        <v>14.5</v>
      </c>
      <c r="F307" s="2">
        <v>0.45700000000000002</v>
      </c>
      <c r="G307" s="2">
        <v>0.26300000000000001</v>
      </c>
      <c r="H307" s="2">
        <v>0.76500000000000001</v>
      </c>
      <c r="I307" s="2">
        <v>3.4</v>
      </c>
      <c r="J307" s="2">
        <v>0.8</v>
      </c>
      <c r="K307" s="2">
        <v>0.6</v>
      </c>
      <c r="L307" s="2">
        <v>1</v>
      </c>
      <c r="M307" s="2">
        <v>0.7</v>
      </c>
      <c r="N307" s="2">
        <v>1.1000000000000001</v>
      </c>
      <c r="O307" s="2">
        <v>5.5</v>
      </c>
      <c r="P307" s="2">
        <v>0.51200000000000001</v>
      </c>
      <c r="Q307" s="2">
        <v>18.100000000000001</v>
      </c>
      <c r="R307" s="2">
        <v>0.7</v>
      </c>
      <c r="S307" s="2">
        <v>2.1</v>
      </c>
      <c r="T307" s="2">
        <v>0.3</v>
      </c>
      <c r="U307" s="5">
        <v>6</v>
      </c>
      <c r="V307" s="51">
        <f t="shared" si="22"/>
        <v>0.57010861280487801</v>
      </c>
      <c r="W307" s="51">
        <f t="shared" si="23"/>
        <v>1.6</v>
      </c>
      <c r="X307" s="51">
        <f t="shared" si="24"/>
        <v>0.91217378048780484</v>
      </c>
      <c r="Y307" s="49">
        <f t="shared" si="25"/>
        <v>8.4329600000000013</v>
      </c>
      <c r="Z307" s="9">
        <f t="shared" si="26"/>
        <v>4.6725668902439033</v>
      </c>
      <c r="AA307" s="9"/>
    </row>
    <row r="308" spans="1:27" x14ac:dyDescent="0.2">
      <c r="A308" s="2" t="s">
        <v>564</v>
      </c>
      <c r="B308" s="2" t="s">
        <v>41</v>
      </c>
      <c r="C308" s="2">
        <v>41</v>
      </c>
      <c r="D308" s="2">
        <v>41</v>
      </c>
      <c r="E308" s="2">
        <v>12.5</v>
      </c>
      <c r="F308" s="2">
        <v>0.43</v>
      </c>
      <c r="G308" s="2">
        <v>0.38300000000000001</v>
      </c>
      <c r="H308" s="2">
        <v>0.75600000000000001</v>
      </c>
      <c r="I308" s="2">
        <v>1.1000000000000001</v>
      </c>
      <c r="J308" s="2">
        <v>1.4</v>
      </c>
      <c r="K308" s="2">
        <v>0.4</v>
      </c>
      <c r="L308" s="2">
        <v>0.1</v>
      </c>
      <c r="M308" s="2">
        <v>0.5</v>
      </c>
      <c r="N308" s="2">
        <v>1.2</v>
      </c>
      <c r="O308" s="2">
        <v>5.2</v>
      </c>
      <c r="P308" s="2">
        <v>0.50900000000000001</v>
      </c>
      <c r="Q308" s="2">
        <v>21.4</v>
      </c>
      <c r="R308" s="2">
        <v>0.9</v>
      </c>
      <c r="S308" s="2">
        <v>-2.9</v>
      </c>
      <c r="T308" s="2">
        <v>-0.1</v>
      </c>
      <c r="U308" s="5">
        <v>-3</v>
      </c>
      <c r="V308" s="51">
        <f t="shared" si="22"/>
        <v>1.1424479166666668</v>
      </c>
      <c r="W308" s="51">
        <f t="shared" si="23"/>
        <v>-0.28000000000000003</v>
      </c>
      <c r="X308" s="51">
        <f t="shared" si="24"/>
        <v>-0.31988541666666676</v>
      </c>
      <c r="Y308" s="49">
        <f t="shared" si="25"/>
        <v>9.6215520000000012</v>
      </c>
      <c r="Z308" s="9">
        <f t="shared" si="26"/>
        <v>4.6508332916666673</v>
      </c>
      <c r="AA308" s="9"/>
    </row>
    <row r="309" spans="1:27" x14ac:dyDescent="0.2">
      <c r="A309" s="2" t="s">
        <v>49</v>
      </c>
      <c r="B309" s="2" t="s">
        <v>35</v>
      </c>
      <c r="C309" s="2">
        <v>34</v>
      </c>
      <c r="D309" s="2">
        <v>29</v>
      </c>
      <c r="E309" s="2">
        <v>11.8</v>
      </c>
      <c r="F309" s="2">
        <v>0.56000000000000005</v>
      </c>
      <c r="G309" s="2">
        <v>0.5</v>
      </c>
      <c r="H309" s="2">
        <v>0.81599999999999995</v>
      </c>
      <c r="I309" s="2">
        <v>2.7</v>
      </c>
      <c r="J309" s="2">
        <v>0.4</v>
      </c>
      <c r="K309" s="2">
        <v>0.4</v>
      </c>
      <c r="L309" s="2">
        <v>0.5</v>
      </c>
      <c r="M309" s="2">
        <v>0.6</v>
      </c>
      <c r="N309" s="2">
        <v>1.8</v>
      </c>
      <c r="O309" s="2">
        <v>4</v>
      </c>
      <c r="P309" s="2">
        <v>0.63200000000000001</v>
      </c>
      <c r="Q309" s="2">
        <v>14.7</v>
      </c>
      <c r="R309" s="2">
        <v>1.1000000000000001</v>
      </c>
      <c r="S309" s="2">
        <v>0.7</v>
      </c>
      <c r="T309" s="2">
        <v>0.2</v>
      </c>
      <c r="U309" s="5">
        <v>15</v>
      </c>
      <c r="V309" s="51">
        <f t="shared" si="22"/>
        <v>0.43453140243902438</v>
      </c>
      <c r="W309" s="51">
        <f t="shared" si="23"/>
        <v>3.52</v>
      </c>
      <c r="X309" s="51">
        <f t="shared" si="24"/>
        <v>1.5295505365853659</v>
      </c>
      <c r="Y309" s="49">
        <f t="shared" si="25"/>
        <v>7.7348800000000013</v>
      </c>
      <c r="Z309" s="9">
        <f t="shared" si="26"/>
        <v>4.6322152682926836</v>
      </c>
      <c r="AA309" s="9"/>
    </row>
    <row r="310" spans="1:27" x14ac:dyDescent="0.2">
      <c r="A310" s="2" t="s">
        <v>765</v>
      </c>
      <c r="B310" s="2" t="s">
        <v>42</v>
      </c>
      <c r="C310" s="2">
        <v>29</v>
      </c>
      <c r="D310" s="2">
        <v>41</v>
      </c>
      <c r="E310" s="2">
        <v>16.899999999999999</v>
      </c>
      <c r="F310" s="2">
        <v>0.38100000000000001</v>
      </c>
      <c r="G310" s="2">
        <v>0.39700000000000002</v>
      </c>
      <c r="H310" s="2">
        <v>0.71399999999999997</v>
      </c>
      <c r="I310" s="2">
        <v>2.4</v>
      </c>
      <c r="J310" s="2">
        <v>0.5</v>
      </c>
      <c r="K310" s="2">
        <v>0.5</v>
      </c>
      <c r="L310" s="2">
        <v>0.1</v>
      </c>
      <c r="M310" s="2">
        <v>0.8</v>
      </c>
      <c r="N310" s="2">
        <v>1.4</v>
      </c>
      <c r="O310" s="2">
        <v>6.6</v>
      </c>
      <c r="P310" s="2">
        <v>0.51100000000000001</v>
      </c>
      <c r="Q310" s="2">
        <v>19.5</v>
      </c>
      <c r="R310" s="2">
        <v>0.7</v>
      </c>
      <c r="S310" s="2">
        <v>-3.6</v>
      </c>
      <c r="T310" s="2">
        <v>-0.3</v>
      </c>
      <c r="U310" s="5">
        <v>-9</v>
      </c>
      <c r="V310" s="51">
        <f t="shared" si="22"/>
        <v>0.99551562500000002</v>
      </c>
      <c r="W310" s="51">
        <f t="shared" si="23"/>
        <v>-1.6400000000000001</v>
      </c>
      <c r="X310" s="51">
        <f t="shared" si="24"/>
        <v>-1.6326456250000001</v>
      </c>
      <c r="Y310" s="49">
        <f t="shared" si="25"/>
        <v>10.828263999999999</v>
      </c>
      <c r="Z310" s="9">
        <f t="shared" si="26"/>
        <v>4.5978091874999993</v>
      </c>
      <c r="AA310" s="9"/>
    </row>
    <row r="311" spans="1:27" x14ac:dyDescent="0.2">
      <c r="A311" s="2" t="s">
        <v>661</v>
      </c>
      <c r="B311" s="2" t="s">
        <v>40</v>
      </c>
      <c r="C311" s="2">
        <v>31</v>
      </c>
      <c r="D311" s="2">
        <v>23</v>
      </c>
      <c r="E311" s="2">
        <v>22.1</v>
      </c>
      <c r="F311" s="2">
        <v>0.41399999999999998</v>
      </c>
      <c r="G311" s="2">
        <v>0.32100000000000001</v>
      </c>
      <c r="H311" s="2">
        <v>0.76200000000000001</v>
      </c>
      <c r="I311" s="2">
        <v>3.1</v>
      </c>
      <c r="J311" s="2">
        <v>1.1000000000000001</v>
      </c>
      <c r="K311" s="2">
        <v>0.6</v>
      </c>
      <c r="L311" s="2">
        <v>0.3</v>
      </c>
      <c r="M311" s="2">
        <v>1</v>
      </c>
      <c r="N311" s="2">
        <v>1.3</v>
      </c>
      <c r="O311" s="2">
        <v>9.4</v>
      </c>
      <c r="P311" s="2">
        <v>0.51600000000000001</v>
      </c>
      <c r="Q311" s="2">
        <v>20.5</v>
      </c>
      <c r="R311" s="2">
        <v>0.7</v>
      </c>
      <c r="S311" s="2">
        <v>-1.8</v>
      </c>
      <c r="T311" s="2">
        <v>0</v>
      </c>
      <c r="U311" s="5">
        <v>-5</v>
      </c>
      <c r="V311" s="51">
        <f t="shared" si="22"/>
        <v>0.82069270833333341</v>
      </c>
      <c r="W311" s="51">
        <f t="shared" si="23"/>
        <v>-0.72</v>
      </c>
      <c r="X311" s="51">
        <f t="shared" si="24"/>
        <v>-0.59089875000000003</v>
      </c>
      <c r="Y311" s="49">
        <f t="shared" si="25"/>
        <v>9.7707680000000003</v>
      </c>
      <c r="Z311" s="9">
        <f t="shared" si="26"/>
        <v>4.5899346249999997</v>
      </c>
      <c r="AA311" s="9"/>
    </row>
    <row r="312" spans="1:27" x14ac:dyDescent="0.2">
      <c r="A312" s="2" t="s">
        <v>528</v>
      </c>
      <c r="B312" s="2" t="s">
        <v>27</v>
      </c>
      <c r="C312" s="2">
        <v>49</v>
      </c>
      <c r="D312" s="2">
        <v>53</v>
      </c>
      <c r="E312" s="2">
        <v>9.4</v>
      </c>
      <c r="F312" s="2">
        <v>0.38400000000000001</v>
      </c>
      <c r="G312" s="2">
        <v>0.34300000000000003</v>
      </c>
      <c r="H312" s="2">
        <v>0.81799999999999995</v>
      </c>
      <c r="I312" s="2">
        <v>1.8</v>
      </c>
      <c r="J312" s="2">
        <v>0.4</v>
      </c>
      <c r="K312" s="2">
        <v>0.2</v>
      </c>
      <c r="L312" s="2">
        <v>0.2</v>
      </c>
      <c r="M312" s="2">
        <v>0.4</v>
      </c>
      <c r="N312" s="2">
        <v>1</v>
      </c>
      <c r="O312" s="2">
        <v>3.5</v>
      </c>
      <c r="P312" s="2">
        <v>0.495</v>
      </c>
      <c r="Q312" s="2">
        <v>19.399999999999999</v>
      </c>
      <c r="R312" s="2">
        <v>0.9</v>
      </c>
      <c r="S312" s="2">
        <v>-1.1000000000000001</v>
      </c>
      <c r="T312" s="2">
        <v>0.1</v>
      </c>
      <c r="U312" s="5">
        <v>-2</v>
      </c>
      <c r="V312" s="51">
        <f t="shared" si="22"/>
        <v>1.203223882113821</v>
      </c>
      <c r="W312" s="51">
        <f t="shared" si="23"/>
        <v>0</v>
      </c>
      <c r="X312" s="51">
        <f t="shared" si="24"/>
        <v>0</v>
      </c>
      <c r="Y312" s="49">
        <f t="shared" si="25"/>
        <v>9.1000999999999994</v>
      </c>
      <c r="Z312" s="9">
        <f t="shared" si="26"/>
        <v>4.5500499999999997</v>
      </c>
      <c r="AA312" s="9"/>
    </row>
    <row r="313" spans="1:27" x14ac:dyDescent="0.2">
      <c r="A313" s="2" t="s">
        <v>391</v>
      </c>
      <c r="B313" s="2" t="s">
        <v>20</v>
      </c>
      <c r="C313" s="2">
        <v>44</v>
      </c>
      <c r="D313" s="2">
        <v>40</v>
      </c>
      <c r="E313" s="2">
        <v>9.4</v>
      </c>
      <c r="F313" s="2">
        <v>0.47599999999999998</v>
      </c>
      <c r="G313" s="2">
        <v>0</v>
      </c>
      <c r="H313" s="2">
        <v>0.76800000000000002</v>
      </c>
      <c r="I313" s="2">
        <v>2.8</v>
      </c>
      <c r="J313" s="2">
        <v>0.3</v>
      </c>
      <c r="K313" s="2">
        <v>0.1</v>
      </c>
      <c r="L313" s="2">
        <v>0.1</v>
      </c>
      <c r="M313" s="2">
        <v>0.5</v>
      </c>
      <c r="N313" s="2">
        <v>0.8</v>
      </c>
      <c r="O313" s="2">
        <v>4.5999999999999996</v>
      </c>
      <c r="P313" s="2">
        <v>0.53300000000000003</v>
      </c>
      <c r="Q313" s="2">
        <v>23.7</v>
      </c>
      <c r="R313" s="2">
        <v>0.9</v>
      </c>
      <c r="S313" s="2">
        <v>-6.4</v>
      </c>
      <c r="T313" s="2">
        <v>-0.4</v>
      </c>
      <c r="U313" s="5">
        <v>0</v>
      </c>
      <c r="V313" s="51">
        <f t="shared" si="22"/>
        <v>0.99617073170731685</v>
      </c>
      <c r="W313" s="51">
        <f t="shared" si="23"/>
        <v>0.2</v>
      </c>
      <c r="X313" s="51">
        <f t="shared" si="24"/>
        <v>0.19923414634146339</v>
      </c>
      <c r="Y313" s="49">
        <f t="shared" si="25"/>
        <v>8.8988799999999983</v>
      </c>
      <c r="Z313" s="9">
        <f t="shared" si="26"/>
        <v>4.5490570731707312</v>
      </c>
      <c r="AA313" s="9"/>
    </row>
    <row r="314" spans="1:27" x14ac:dyDescent="0.2">
      <c r="A314" s="2" t="s">
        <v>176</v>
      </c>
      <c r="B314" s="2" t="s">
        <v>23</v>
      </c>
      <c r="C314" s="2">
        <v>57</v>
      </c>
      <c r="D314" s="2">
        <v>38</v>
      </c>
      <c r="E314" s="2">
        <v>11.3</v>
      </c>
      <c r="F314" s="2">
        <v>0.49299999999999999</v>
      </c>
      <c r="G314" s="2">
        <v>0.40699999999999997</v>
      </c>
      <c r="H314" s="2">
        <v>0.76900000000000002</v>
      </c>
      <c r="I314" s="2">
        <v>0.9</v>
      </c>
      <c r="J314" s="2">
        <v>1.2</v>
      </c>
      <c r="K314" s="2">
        <v>0.5</v>
      </c>
      <c r="L314" s="2">
        <v>0</v>
      </c>
      <c r="M314" s="2">
        <v>0.8</v>
      </c>
      <c r="N314" s="2">
        <v>1.7</v>
      </c>
      <c r="O314" s="2">
        <v>5.3</v>
      </c>
      <c r="P314" s="2">
        <v>0.59699999999999998</v>
      </c>
      <c r="Q314" s="2">
        <v>20.399999999999999</v>
      </c>
      <c r="R314" s="2">
        <v>1</v>
      </c>
      <c r="S314" s="2">
        <v>-0.9</v>
      </c>
      <c r="T314" s="2">
        <v>0.1</v>
      </c>
      <c r="U314" s="5">
        <v>3</v>
      </c>
      <c r="V314" s="51">
        <f t="shared" si="22"/>
        <v>1.2685628048780488</v>
      </c>
      <c r="W314" s="51">
        <f t="shared" si="23"/>
        <v>1.04</v>
      </c>
      <c r="X314" s="51">
        <f t="shared" si="24"/>
        <v>1.3193053170731708</v>
      </c>
      <c r="Y314" s="49">
        <f t="shared" si="25"/>
        <v>7.6670320000000007</v>
      </c>
      <c r="Z314" s="9">
        <f t="shared" si="26"/>
        <v>4.493168658536586</v>
      </c>
      <c r="AA314" s="9"/>
    </row>
    <row r="315" spans="1:27" x14ac:dyDescent="0.2">
      <c r="A315" s="2" t="s">
        <v>840</v>
      </c>
      <c r="B315" s="2" t="s">
        <v>23</v>
      </c>
      <c r="C315" s="2">
        <v>57</v>
      </c>
      <c r="D315" s="2">
        <v>39</v>
      </c>
      <c r="E315" s="2">
        <v>8.4</v>
      </c>
      <c r="F315" s="2">
        <v>0.49099999999999999</v>
      </c>
      <c r="G315" s="2">
        <v>0</v>
      </c>
      <c r="H315" s="2">
        <v>0.68899999999999995</v>
      </c>
      <c r="I315" s="2">
        <v>2.4</v>
      </c>
      <c r="J315" s="2">
        <v>0.3</v>
      </c>
      <c r="K315" s="2">
        <v>0.5</v>
      </c>
      <c r="L315" s="2">
        <v>0.5</v>
      </c>
      <c r="M315" s="2">
        <v>0.9</v>
      </c>
      <c r="N315" s="2">
        <v>1.1000000000000001</v>
      </c>
      <c r="O315" s="2">
        <v>3.7</v>
      </c>
      <c r="P315" s="2">
        <v>0.53400000000000003</v>
      </c>
      <c r="Q315" s="2">
        <v>22.5</v>
      </c>
      <c r="R315" s="2">
        <v>0.5</v>
      </c>
      <c r="S315" s="2">
        <v>-1.5</v>
      </c>
      <c r="T315" s="2">
        <v>0</v>
      </c>
      <c r="U315" s="5">
        <v>-5</v>
      </c>
      <c r="V315" s="51">
        <f t="shared" si="22"/>
        <v>1.0674466463414636</v>
      </c>
      <c r="W315" s="51">
        <f t="shared" si="23"/>
        <v>-0.8</v>
      </c>
      <c r="X315" s="51">
        <f t="shared" si="24"/>
        <v>-0.85395731707317091</v>
      </c>
      <c r="Y315" s="49">
        <f t="shared" si="25"/>
        <v>9.8370479999999993</v>
      </c>
      <c r="Z315" s="9">
        <f t="shared" si="26"/>
        <v>4.4915453414634143</v>
      </c>
      <c r="AA315" s="9"/>
    </row>
    <row r="316" spans="1:27" x14ac:dyDescent="0.2">
      <c r="A316" s="2" t="s">
        <v>957</v>
      </c>
      <c r="B316" s="2" t="s">
        <v>31</v>
      </c>
      <c r="C316" s="2">
        <v>49</v>
      </c>
      <c r="D316" s="2">
        <v>56</v>
      </c>
      <c r="E316" s="2">
        <v>12.4</v>
      </c>
      <c r="F316" s="2">
        <v>0.39200000000000002</v>
      </c>
      <c r="G316" s="2">
        <v>0.308</v>
      </c>
      <c r="H316" s="2">
        <v>0.53500000000000003</v>
      </c>
      <c r="I316" s="2">
        <v>2.2000000000000002</v>
      </c>
      <c r="J316" s="2">
        <v>0.8</v>
      </c>
      <c r="K316" s="2">
        <v>0.3</v>
      </c>
      <c r="L316" s="2">
        <v>0.1</v>
      </c>
      <c r="M316" s="2">
        <v>0.6</v>
      </c>
      <c r="N316" s="2">
        <v>1.1000000000000001</v>
      </c>
      <c r="O316" s="2">
        <v>2.8</v>
      </c>
      <c r="P316" s="2">
        <v>0.46400000000000002</v>
      </c>
      <c r="Q316" s="2">
        <v>13.2</v>
      </c>
      <c r="R316" s="2">
        <v>0.9</v>
      </c>
      <c r="S316" s="2">
        <v>-2.8</v>
      </c>
      <c r="T316" s="2">
        <v>-0.1</v>
      </c>
      <c r="U316" s="5">
        <v>-8</v>
      </c>
      <c r="V316" s="51">
        <f t="shared" si="22"/>
        <v>1.1411024390243902</v>
      </c>
      <c r="W316" s="51">
        <f t="shared" si="23"/>
        <v>-1.28</v>
      </c>
      <c r="X316" s="51">
        <f t="shared" si="24"/>
        <v>-1.4606111219512194</v>
      </c>
      <c r="Y316" s="49">
        <f t="shared" si="25"/>
        <v>10.391808000000001</v>
      </c>
      <c r="Z316" s="9">
        <f t="shared" si="26"/>
        <v>4.465598439024391</v>
      </c>
      <c r="AA316" s="9"/>
    </row>
    <row r="317" spans="1:27" x14ac:dyDescent="0.2">
      <c r="A317" s="2" t="s">
        <v>571</v>
      </c>
      <c r="B317" s="2" t="s">
        <v>21</v>
      </c>
      <c r="C317" s="2">
        <v>66</v>
      </c>
      <c r="D317" s="2">
        <v>80</v>
      </c>
      <c r="E317" s="2">
        <v>19.899999999999999</v>
      </c>
      <c r="F317" s="2">
        <v>0.42099999999999999</v>
      </c>
      <c r="G317" s="2">
        <v>0.35699999999999998</v>
      </c>
      <c r="H317" s="2">
        <v>0.65</v>
      </c>
      <c r="I317" s="2">
        <v>1.6</v>
      </c>
      <c r="J317" s="2">
        <v>2.1</v>
      </c>
      <c r="K317" s="2">
        <v>0.7</v>
      </c>
      <c r="L317" s="2">
        <v>0.1</v>
      </c>
      <c r="M317" s="2">
        <v>1.3</v>
      </c>
      <c r="N317" s="2">
        <v>1.9</v>
      </c>
      <c r="O317" s="2">
        <v>5.6</v>
      </c>
      <c r="P317" s="2">
        <v>0.48299999999999998</v>
      </c>
      <c r="Q317" s="2">
        <v>17</v>
      </c>
      <c r="R317" s="2">
        <v>0.6</v>
      </c>
      <c r="S317" s="2">
        <v>-4.5</v>
      </c>
      <c r="T317" s="2">
        <v>-1</v>
      </c>
      <c r="U317" s="5">
        <v>-14</v>
      </c>
      <c r="V317" s="51">
        <f t="shared" si="22"/>
        <v>4.538170731707317</v>
      </c>
      <c r="W317" s="51">
        <f t="shared" si="23"/>
        <v>-2.9600000000000004</v>
      </c>
      <c r="X317" s="51">
        <f t="shared" si="24"/>
        <v>-13.432985365853661</v>
      </c>
      <c r="Y317" s="49">
        <f t="shared" si="25"/>
        <v>22.319359999999996</v>
      </c>
      <c r="Z317" s="9">
        <f t="shared" si="26"/>
        <v>4.4431873170731677</v>
      </c>
      <c r="AA317" s="9"/>
    </row>
    <row r="318" spans="1:27" x14ac:dyDescent="0.2">
      <c r="A318" s="2" t="s">
        <v>950</v>
      </c>
      <c r="B318" s="2" t="s">
        <v>28</v>
      </c>
      <c r="C318" s="2">
        <v>54</v>
      </c>
      <c r="D318" s="2">
        <v>21</v>
      </c>
      <c r="E318" s="2">
        <v>14.1</v>
      </c>
      <c r="F318" s="2">
        <v>0.38700000000000001</v>
      </c>
      <c r="G318" s="2">
        <v>0.31900000000000001</v>
      </c>
      <c r="H318" s="2">
        <v>0.7</v>
      </c>
      <c r="I318" s="2">
        <v>4</v>
      </c>
      <c r="J318" s="2">
        <v>0.3</v>
      </c>
      <c r="K318" s="2">
        <v>0.6</v>
      </c>
      <c r="L318" s="2">
        <v>0.7</v>
      </c>
      <c r="M318" s="2">
        <v>0.5</v>
      </c>
      <c r="N318" s="2">
        <v>1.9</v>
      </c>
      <c r="O318" s="2">
        <v>7</v>
      </c>
      <c r="P318" s="2">
        <v>0.48399999999999999</v>
      </c>
      <c r="Q318" s="2">
        <v>25.4</v>
      </c>
      <c r="R318" s="2">
        <v>0.6</v>
      </c>
      <c r="S318" s="2">
        <v>-3.2</v>
      </c>
      <c r="T318" s="2">
        <v>-0.1</v>
      </c>
      <c r="U318" s="5">
        <v>0</v>
      </c>
      <c r="V318" s="51">
        <f t="shared" si="22"/>
        <v>1.0318362804878047</v>
      </c>
      <c r="W318" s="51">
        <f t="shared" si="23"/>
        <v>0.19999999999999998</v>
      </c>
      <c r="X318" s="51">
        <f t="shared" si="24"/>
        <v>0.20636725609756093</v>
      </c>
      <c r="Y318" s="49">
        <f t="shared" si="25"/>
        <v>8.5159199999999995</v>
      </c>
      <c r="Z318" s="9">
        <f t="shared" si="26"/>
        <v>4.3611436280487803</v>
      </c>
      <c r="AA318" s="9"/>
    </row>
    <row r="319" spans="1:27" x14ac:dyDescent="0.2">
      <c r="A319" s="2" t="s">
        <v>71</v>
      </c>
      <c r="B319" s="2" t="s">
        <v>29</v>
      </c>
      <c r="C319" s="2">
        <v>33</v>
      </c>
      <c r="D319" s="2">
        <v>73</v>
      </c>
      <c r="E319" s="2">
        <v>12.2</v>
      </c>
      <c r="F319" s="2">
        <v>0.38200000000000001</v>
      </c>
      <c r="G319" s="2">
        <v>0.13800000000000001</v>
      </c>
      <c r="H319" s="2">
        <v>0.76900000000000002</v>
      </c>
      <c r="I319" s="2">
        <v>2</v>
      </c>
      <c r="J319" s="2">
        <v>0.8</v>
      </c>
      <c r="K319" s="2">
        <v>0.5</v>
      </c>
      <c r="L319" s="2">
        <v>0.1</v>
      </c>
      <c r="M319" s="2">
        <v>0.8</v>
      </c>
      <c r="N319" s="2">
        <v>0.8</v>
      </c>
      <c r="O319" s="2">
        <v>4</v>
      </c>
      <c r="P319" s="2">
        <v>0.437</v>
      </c>
      <c r="Q319" s="2">
        <v>20.399999999999999</v>
      </c>
      <c r="R319" s="2">
        <v>-0.5</v>
      </c>
      <c r="S319" s="2">
        <v>-5.7</v>
      </c>
      <c r="T319" s="2">
        <v>-0.8</v>
      </c>
      <c r="U319" s="5">
        <v>-22</v>
      </c>
      <c r="V319" s="51">
        <f t="shared" si="22"/>
        <v>1.5232518292682928</v>
      </c>
      <c r="W319" s="51">
        <f t="shared" si="23"/>
        <v>-4.92</v>
      </c>
      <c r="X319" s="51">
        <f t="shared" si="24"/>
        <v>-7.4943990000000005</v>
      </c>
      <c r="Y319" s="49">
        <f t="shared" si="25"/>
        <v>16.200160000000004</v>
      </c>
      <c r="Z319" s="9">
        <f t="shared" si="26"/>
        <v>4.3528805000000013</v>
      </c>
      <c r="AA319" s="9"/>
    </row>
    <row r="320" spans="1:27" x14ac:dyDescent="0.2">
      <c r="A320" s="2" t="s">
        <v>900</v>
      </c>
      <c r="B320" s="2" t="s">
        <v>25</v>
      </c>
      <c r="C320" s="2">
        <v>45</v>
      </c>
      <c r="D320" s="2">
        <v>50</v>
      </c>
      <c r="E320" s="2">
        <v>21.8</v>
      </c>
      <c r="F320" s="2">
        <v>0.42899999999999999</v>
      </c>
      <c r="G320" s="2">
        <v>0.308</v>
      </c>
      <c r="H320" s="2">
        <v>0.85699999999999998</v>
      </c>
      <c r="I320" s="2">
        <v>1.7</v>
      </c>
      <c r="J320" s="2">
        <v>2.4</v>
      </c>
      <c r="K320" s="2">
        <v>0.5</v>
      </c>
      <c r="L320" s="2">
        <v>0.1</v>
      </c>
      <c r="M320" s="2">
        <v>1.7</v>
      </c>
      <c r="N320" s="2">
        <v>1.9</v>
      </c>
      <c r="O320" s="2">
        <v>9.8000000000000007</v>
      </c>
      <c r="P320" s="2">
        <v>0.48099999999999998</v>
      </c>
      <c r="Q320" s="2">
        <v>25</v>
      </c>
      <c r="R320" s="2">
        <v>0.4</v>
      </c>
      <c r="S320" s="2">
        <v>-5.5</v>
      </c>
      <c r="T320" s="2">
        <v>-1</v>
      </c>
      <c r="U320" s="5">
        <v>-13</v>
      </c>
      <c r="V320" s="51">
        <f t="shared" si="22"/>
        <v>3.1154725609756095</v>
      </c>
      <c r="W320" s="51">
        <f t="shared" si="23"/>
        <v>-2.84</v>
      </c>
      <c r="X320" s="51">
        <f t="shared" si="24"/>
        <v>-8.8479420731707314</v>
      </c>
      <c r="Y320" s="49">
        <f t="shared" si="25"/>
        <v>17.107600000000001</v>
      </c>
      <c r="Z320" s="9">
        <f t="shared" si="26"/>
        <v>4.129828963414635</v>
      </c>
      <c r="AA320" s="9"/>
    </row>
    <row r="321" spans="1:27" x14ac:dyDescent="0.2">
      <c r="A321" s="2" t="s">
        <v>877</v>
      </c>
      <c r="B321" s="2" t="s">
        <v>33</v>
      </c>
      <c r="C321" s="2">
        <v>41</v>
      </c>
      <c r="D321" s="2">
        <v>45</v>
      </c>
      <c r="E321" s="2">
        <v>12.2</v>
      </c>
      <c r="F321" s="2">
        <v>0.36899999999999999</v>
      </c>
      <c r="G321" s="2">
        <v>0.29199999999999998</v>
      </c>
      <c r="H321" s="2">
        <v>0.78900000000000003</v>
      </c>
      <c r="I321" s="2">
        <v>1.3</v>
      </c>
      <c r="J321" s="2">
        <v>1.9</v>
      </c>
      <c r="K321" s="2">
        <v>0.4</v>
      </c>
      <c r="L321" s="2">
        <v>0.1</v>
      </c>
      <c r="M321" s="2">
        <v>0.7</v>
      </c>
      <c r="N321" s="2">
        <v>1.2</v>
      </c>
      <c r="O321" s="2">
        <v>4</v>
      </c>
      <c r="P321" s="2">
        <v>0.47</v>
      </c>
      <c r="Q321" s="2">
        <v>18.7</v>
      </c>
      <c r="R321" s="2">
        <v>0.4</v>
      </c>
      <c r="S321" s="2">
        <v>-3.3</v>
      </c>
      <c r="T321" s="2">
        <v>-0.2</v>
      </c>
      <c r="U321" s="5">
        <v>-12</v>
      </c>
      <c r="V321" s="51">
        <f t="shared" si="22"/>
        <v>1.0694062500000001</v>
      </c>
      <c r="W321" s="51">
        <f t="shared" si="23"/>
        <v>-2.3200000000000003</v>
      </c>
      <c r="X321" s="51">
        <f t="shared" si="24"/>
        <v>-2.4810225000000004</v>
      </c>
      <c r="Y321" s="49">
        <f t="shared" si="25"/>
        <v>10.601999999999999</v>
      </c>
      <c r="Z321" s="9">
        <f t="shared" si="26"/>
        <v>4.0604887499999993</v>
      </c>
      <c r="AA321" s="9"/>
    </row>
    <row r="322" spans="1:27" x14ac:dyDescent="0.2">
      <c r="A322" s="2" t="s">
        <v>818</v>
      </c>
      <c r="B322" s="2" t="s">
        <v>46</v>
      </c>
      <c r="C322" s="2">
        <v>34</v>
      </c>
      <c r="D322" s="2">
        <v>53</v>
      </c>
      <c r="E322" s="2">
        <v>13.2</v>
      </c>
      <c r="F322" s="2">
        <v>0.43099999999999999</v>
      </c>
      <c r="G322" s="2">
        <v>0.42</v>
      </c>
      <c r="H322" s="2">
        <v>0.56299999999999994</v>
      </c>
      <c r="I322" s="2">
        <v>1.1000000000000001</v>
      </c>
      <c r="J322" s="2">
        <v>0.6</v>
      </c>
      <c r="K322" s="2">
        <v>0.4</v>
      </c>
      <c r="L322" s="2">
        <v>0.1</v>
      </c>
      <c r="M322" s="2">
        <v>0.4</v>
      </c>
      <c r="N322" s="2">
        <v>1.4</v>
      </c>
      <c r="O322" s="2">
        <v>3.2</v>
      </c>
      <c r="P322" s="2">
        <v>0.56299999999999994</v>
      </c>
      <c r="Q322" s="2">
        <v>11.3</v>
      </c>
      <c r="R322" s="2">
        <v>1</v>
      </c>
      <c r="S322" s="2">
        <v>-2.6</v>
      </c>
      <c r="T322" s="2">
        <v>-0.1</v>
      </c>
      <c r="U322" s="5">
        <v>-1</v>
      </c>
      <c r="V322" s="51">
        <f t="shared" si="22"/>
        <v>0.68289207317073164</v>
      </c>
      <c r="W322" s="51">
        <f t="shared" si="23"/>
        <v>0.15999999999999998</v>
      </c>
      <c r="X322" s="51">
        <f t="shared" si="24"/>
        <v>0.10926273170731704</v>
      </c>
      <c r="Y322" s="49">
        <f t="shared" si="25"/>
        <v>7.8897919999999999</v>
      </c>
      <c r="Z322" s="9">
        <f t="shared" si="26"/>
        <v>3.9995273658536585</v>
      </c>
      <c r="AA322" s="9"/>
    </row>
    <row r="323" spans="1:27" x14ac:dyDescent="0.2">
      <c r="A323" s="2" t="s">
        <v>330</v>
      </c>
      <c r="B323" s="2" t="s">
        <v>34</v>
      </c>
      <c r="C323" s="2">
        <v>45</v>
      </c>
      <c r="D323" s="2">
        <v>44</v>
      </c>
      <c r="E323" s="2">
        <v>12.2</v>
      </c>
      <c r="F323" s="2">
        <v>0.45500000000000002</v>
      </c>
      <c r="G323" s="2">
        <v>0.28899999999999998</v>
      </c>
      <c r="H323" s="2">
        <v>0.627</v>
      </c>
      <c r="I323" s="2">
        <v>2.1</v>
      </c>
      <c r="J323" s="2">
        <v>0.7</v>
      </c>
      <c r="K323" s="2">
        <v>0.2</v>
      </c>
      <c r="L323" s="2">
        <v>0.2</v>
      </c>
      <c r="M323" s="2">
        <v>0.8</v>
      </c>
      <c r="N323" s="2">
        <v>1.7</v>
      </c>
      <c r="O323" s="2">
        <v>5.7</v>
      </c>
      <c r="P323" s="2">
        <v>0.53100000000000003</v>
      </c>
      <c r="Q323" s="2">
        <v>22.1</v>
      </c>
      <c r="R323" s="2">
        <v>0.7</v>
      </c>
      <c r="S323" s="2">
        <v>-2.9</v>
      </c>
      <c r="T323" s="2">
        <v>-0.1</v>
      </c>
      <c r="U323" s="5">
        <v>-7</v>
      </c>
      <c r="V323" s="51">
        <f t="shared" si="22"/>
        <v>1.3563201219512195</v>
      </c>
      <c r="W323" s="51">
        <f t="shared" si="23"/>
        <v>-1.1600000000000001</v>
      </c>
      <c r="X323" s="51">
        <f t="shared" si="24"/>
        <v>-1.5733313414634149</v>
      </c>
      <c r="Y323" s="49">
        <f t="shared" si="25"/>
        <v>9.3221920000000011</v>
      </c>
      <c r="Z323" s="9">
        <f t="shared" si="26"/>
        <v>3.8744303292682929</v>
      </c>
      <c r="AA323" s="9"/>
    </row>
    <row r="324" spans="1:27" x14ac:dyDescent="0.2">
      <c r="A324" s="2" t="s">
        <v>503</v>
      </c>
      <c r="B324" s="2" t="s">
        <v>23</v>
      </c>
      <c r="C324" s="2">
        <v>57</v>
      </c>
      <c r="D324" s="2">
        <v>41</v>
      </c>
      <c r="E324" s="2">
        <v>8.9</v>
      </c>
      <c r="F324" s="2">
        <v>0.50600000000000001</v>
      </c>
      <c r="G324" s="2">
        <v>0</v>
      </c>
      <c r="H324" s="2">
        <v>0.76900000000000002</v>
      </c>
      <c r="I324" s="2">
        <v>2.6</v>
      </c>
      <c r="J324" s="2">
        <v>0.2</v>
      </c>
      <c r="K324" s="2">
        <v>0.1</v>
      </c>
      <c r="L324" s="2">
        <v>0.4</v>
      </c>
      <c r="M324" s="2">
        <v>0.6</v>
      </c>
      <c r="N324" s="2">
        <v>1.4</v>
      </c>
      <c r="O324" s="2">
        <v>2.6</v>
      </c>
      <c r="P324" s="2">
        <v>0.54900000000000004</v>
      </c>
      <c r="Q324" s="2">
        <v>14.6</v>
      </c>
      <c r="R324" s="2">
        <v>0.7</v>
      </c>
      <c r="S324" s="2">
        <v>-1.6</v>
      </c>
      <c r="T324" s="2">
        <v>0</v>
      </c>
      <c r="U324" s="5">
        <v>2</v>
      </c>
      <c r="V324" s="51">
        <f t="shared" si="22"/>
        <v>0.77151874999999992</v>
      </c>
      <c r="W324" s="51">
        <f t="shared" si="23"/>
        <v>0.67999999999999994</v>
      </c>
      <c r="X324" s="51">
        <f t="shared" si="24"/>
        <v>0.52463274999999987</v>
      </c>
      <c r="Y324" s="49">
        <f t="shared" si="25"/>
        <v>7.1297360000000003</v>
      </c>
      <c r="Z324" s="9">
        <f t="shared" si="26"/>
        <v>3.8271843749999999</v>
      </c>
      <c r="AA324" s="9"/>
    </row>
    <row r="325" spans="1:27" x14ac:dyDescent="0.2">
      <c r="A325" s="2" t="s">
        <v>316</v>
      </c>
      <c r="B325" s="2" t="s">
        <v>47</v>
      </c>
      <c r="C325" s="2">
        <v>29</v>
      </c>
      <c r="D325" s="2">
        <v>27</v>
      </c>
      <c r="E325" s="2">
        <v>17.600000000000001</v>
      </c>
      <c r="F325" s="2">
        <v>0.44</v>
      </c>
      <c r="G325" s="2">
        <v>0.311</v>
      </c>
      <c r="H325" s="2">
        <v>0.84399999999999997</v>
      </c>
      <c r="I325" s="2">
        <v>1.9</v>
      </c>
      <c r="J325" s="2">
        <v>1</v>
      </c>
      <c r="K325" s="2">
        <v>0.6</v>
      </c>
      <c r="L325" s="2">
        <v>0.1</v>
      </c>
      <c r="M325" s="2">
        <v>0.4</v>
      </c>
      <c r="N325" s="2">
        <v>2</v>
      </c>
      <c r="O325" s="2">
        <v>6.1</v>
      </c>
      <c r="P325" s="2">
        <v>0.53200000000000003</v>
      </c>
      <c r="Q325" s="2">
        <v>15.9</v>
      </c>
      <c r="R325" s="2">
        <v>0.9</v>
      </c>
      <c r="S325" s="2">
        <v>-2.2999999999999998</v>
      </c>
      <c r="T325" s="2">
        <v>0</v>
      </c>
      <c r="U325" s="5">
        <v>1</v>
      </c>
      <c r="V325" s="51">
        <f t="shared" si="22"/>
        <v>0.55669390243902439</v>
      </c>
      <c r="W325" s="51">
        <f t="shared" si="23"/>
        <v>0.56000000000000005</v>
      </c>
      <c r="X325" s="51">
        <f t="shared" si="24"/>
        <v>0.3117485853658537</v>
      </c>
      <c r="Y325" s="49">
        <f t="shared" si="25"/>
        <v>7.263215999999999</v>
      </c>
      <c r="Z325" s="9">
        <f t="shared" si="26"/>
        <v>3.7874822926829266</v>
      </c>
      <c r="AA325" s="9"/>
    </row>
    <row r="326" spans="1:27" x14ac:dyDescent="0.2">
      <c r="A326" s="2" t="s">
        <v>949</v>
      </c>
      <c r="B326" s="2" t="s">
        <v>42</v>
      </c>
      <c r="C326" s="2">
        <v>29</v>
      </c>
      <c r="D326" s="2">
        <v>51</v>
      </c>
      <c r="E326" s="2">
        <v>11.8</v>
      </c>
      <c r="F326" s="2">
        <v>0.5</v>
      </c>
      <c r="G326" s="2">
        <v>0</v>
      </c>
      <c r="H326" s="2">
        <v>0.308</v>
      </c>
      <c r="I326" s="2">
        <v>2.4</v>
      </c>
      <c r="J326" s="2">
        <v>0.5</v>
      </c>
      <c r="K326" s="2">
        <v>0.3</v>
      </c>
      <c r="L326" s="2">
        <v>0.3</v>
      </c>
      <c r="M326" s="2">
        <v>0.5</v>
      </c>
      <c r="N326" s="2">
        <v>2.1</v>
      </c>
      <c r="O326" s="2">
        <v>2.5</v>
      </c>
      <c r="P326" s="2">
        <v>0.48</v>
      </c>
      <c r="Q326" s="2">
        <v>12</v>
      </c>
      <c r="R326" s="2">
        <v>0.7</v>
      </c>
      <c r="S326" s="2">
        <v>-2.5</v>
      </c>
      <c r="T326" s="2">
        <v>-0.1</v>
      </c>
      <c r="U326" s="5">
        <v>-8</v>
      </c>
      <c r="V326" s="51">
        <f t="shared" si="22"/>
        <v>0.53207926829268304</v>
      </c>
      <c r="W326" s="51">
        <f t="shared" si="23"/>
        <v>-1.36</v>
      </c>
      <c r="X326" s="51">
        <f t="shared" si="24"/>
        <v>-0.72362780487804901</v>
      </c>
      <c r="Y326" s="49">
        <f t="shared" si="25"/>
        <v>8.2211999999999996</v>
      </c>
      <c r="Z326" s="9">
        <f t="shared" si="26"/>
        <v>3.7487860975609753</v>
      </c>
      <c r="AA326" s="9"/>
    </row>
    <row r="327" spans="1:27" x14ac:dyDescent="0.2">
      <c r="A327" s="2" t="s">
        <v>837</v>
      </c>
      <c r="B327" s="2" t="s">
        <v>38</v>
      </c>
      <c r="C327" s="2">
        <v>28</v>
      </c>
      <c r="D327" s="2">
        <v>38</v>
      </c>
      <c r="E327" s="2">
        <v>11.7</v>
      </c>
      <c r="F327" s="2">
        <v>0.41799999999999998</v>
      </c>
      <c r="G327" s="2">
        <v>0.28000000000000003</v>
      </c>
      <c r="H327" s="2">
        <v>0.73099999999999998</v>
      </c>
      <c r="I327" s="2">
        <v>1.6</v>
      </c>
      <c r="J327" s="2">
        <v>0.6</v>
      </c>
      <c r="K327" s="2">
        <v>0.3</v>
      </c>
      <c r="L327" s="2">
        <v>0.2</v>
      </c>
      <c r="M327" s="2">
        <v>0.5</v>
      </c>
      <c r="N327" s="2">
        <v>0.9</v>
      </c>
      <c r="O327" s="2">
        <v>5.3</v>
      </c>
      <c r="P327" s="2">
        <v>0.5</v>
      </c>
      <c r="Q327" s="2">
        <v>21.9</v>
      </c>
      <c r="R327" s="2">
        <v>0.3</v>
      </c>
      <c r="S327" s="2">
        <v>-4.7</v>
      </c>
      <c r="T327" s="2">
        <v>-0.3</v>
      </c>
      <c r="U327" s="5">
        <v>-10</v>
      </c>
      <c r="V327" s="51">
        <f t="shared" si="22"/>
        <v>0.69265426829268284</v>
      </c>
      <c r="W327" s="51">
        <f t="shared" si="23"/>
        <v>-2</v>
      </c>
      <c r="X327" s="51">
        <f t="shared" si="24"/>
        <v>-1.3853085365853657</v>
      </c>
      <c r="Y327" s="49">
        <f t="shared" si="25"/>
        <v>8.4663999999999984</v>
      </c>
      <c r="Z327" s="9">
        <f t="shared" si="26"/>
        <v>3.5405457317073163</v>
      </c>
      <c r="AA327" s="9"/>
    </row>
    <row r="328" spans="1:27" x14ac:dyDescent="0.2">
      <c r="A328" s="2" t="s">
        <v>734</v>
      </c>
      <c r="B328" s="2" t="s">
        <v>29</v>
      </c>
      <c r="C328" s="2">
        <v>33</v>
      </c>
      <c r="D328" s="2">
        <v>49</v>
      </c>
      <c r="E328" s="2">
        <v>16.600000000000001</v>
      </c>
      <c r="F328" s="2">
        <v>0.39200000000000002</v>
      </c>
      <c r="G328" s="2">
        <v>0.28699999999999998</v>
      </c>
      <c r="H328" s="2">
        <v>0.46700000000000003</v>
      </c>
      <c r="I328" s="2">
        <v>2.4</v>
      </c>
      <c r="J328" s="2">
        <v>0.9</v>
      </c>
      <c r="K328" s="2">
        <v>0.5</v>
      </c>
      <c r="L328" s="2">
        <v>0.2</v>
      </c>
      <c r="M328" s="2">
        <v>0.9</v>
      </c>
      <c r="N328" s="2">
        <v>1.5</v>
      </c>
      <c r="O328" s="2">
        <v>3.8</v>
      </c>
      <c r="P328" s="2">
        <v>0.46200000000000002</v>
      </c>
      <c r="Q328" s="2">
        <v>13.9</v>
      </c>
      <c r="R328" s="2">
        <v>-0.1</v>
      </c>
      <c r="S328" s="2">
        <v>-3.3</v>
      </c>
      <c r="T328" s="2">
        <v>-0.3</v>
      </c>
      <c r="U328" s="5">
        <v>-21</v>
      </c>
      <c r="V328" s="51">
        <f t="shared" ref="V328:V391" si="27">C328*(E328/48*D328/82*Q328/100)</f>
        <v>0.94793338414634165</v>
      </c>
      <c r="W328" s="51">
        <f t="shared" ref="W328:W391" si="28">R328*0.4+T328*0.4+U328*0.2</f>
        <v>-4.3600000000000003</v>
      </c>
      <c r="X328" s="51">
        <f t="shared" ref="X328:X391" si="29">V328*W328</f>
        <v>-4.1329895548780495</v>
      </c>
      <c r="Y328" s="49">
        <f t="shared" ref="Y328:Y391" si="30">D328*(O328*P328+1.5*J328+1.2*I328+3*(K328+L328)-M328-N328)/25</f>
        <v>11.143775999999997</v>
      </c>
      <c r="Z328" s="9">
        <f t="shared" ref="Z328:Z391" si="31">0.5*(X328)+0.5*(Y328)</f>
        <v>3.5053932225609739</v>
      </c>
      <c r="AA328" s="9"/>
    </row>
    <row r="329" spans="1:27" x14ac:dyDescent="0.2">
      <c r="A329" s="2" t="s">
        <v>641</v>
      </c>
      <c r="B329" s="2" t="s">
        <v>557</v>
      </c>
      <c r="C329" s="2">
        <v>21</v>
      </c>
      <c r="D329" s="2">
        <v>40</v>
      </c>
      <c r="E329" s="2">
        <v>9.5</v>
      </c>
      <c r="F329" s="2">
        <v>0.432</v>
      </c>
      <c r="G329" s="2">
        <v>0.30599999999999999</v>
      </c>
      <c r="H329" s="2">
        <v>0.47599999999999998</v>
      </c>
      <c r="I329" s="2">
        <v>1.3</v>
      </c>
      <c r="J329" s="2">
        <v>1</v>
      </c>
      <c r="K329" s="2">
        <v>0.3</v>
      </c>
      <c r="L329" s="2">
        <v>0</v>
      </c>
      <c r="M329" s="2">
        <v>0.5</v>
      </c>
      <c r="N329" s="2">
        <v>0.5</v>
      </c>
      <c r="O329" s="2">
        <v>3.7</v>
      </c>
      <c r="P329" s="2">
        <v>0.51700000000000002</v>
      </c>
      <c r="Q329" s="2">
        <v>19.2</v>
      </c>
      <c r="R329" s="2">
        <v>0.3</v>
      </c>
      <c r="S329" s="2">
        <v>-3.4</v>
      </c>
      <c r="T329" s="2">
        <v>-0.1</v>
      </c>
      <c r="U329" s="5">
        <v>-11</v>
      </c>
      <c r="V329" s="51">
        <f t="shared" si="27"/>
        <v>0.38926829268292679</v>
      </c>
      <c r="W329" s="51">
        <f t="shared" si="28"/>
        <v>-2.12</v>
      </c>
      <c r="X329" s="51">
        <f t="shared" si="29"/>
        <v>-0.82524878048780481</v>
      </c>
      <c r="Y329" s="49">
        <f t="shared" si="30"/>
        <v>7.79664</v>
      </c>
      <c r="Z329" s="9">
        <f t="shared" si="31"/>
        <v>3.4856956097560978</v>
      </c>
      <c r="AA329" s="9"/>
    </row>
    <row r="330" spans="1:27" x14ac:dyDescent="0.2">
      <c r="A330" s="2" t="s">
        <v>898</v>
      </c>
      <c r="B330" s="2" t="s">
        <v>35</v>
      </c>
      <c r="C330" s="2">
        <v>34</v>
      </c>
      <c r="D330" s="2">
        <v>42</v>
      </c>
      <c r="E330" s="2">
        <v>12.2</v>
      </c>
      <c r="F330" s="2">
        <v>0.53300000000000003</v>
      </c>
      <c r="G330" s="3"/>
      <c r="H330" s="2">
        <v>0.52300000000000002</v>
      </c>
      <c r="I330" s="2">
        <v>3.2</v>
      </c>
      <c r="J330" s="2">
        <v>0.8</v>
      </c>
      <c r="K330" s="2">
        <v>0.2</v>
      </c>
      <c r="L330" s="2">
        <v>0.1</v>
      </c>
      <c r="M330" s="2">
        <v>0.9</v>
      </c>
      <c r="N330" s="2">
        <v>2</v>
      </c>
      <c r="O330" s="2">
        <v>2.8</v>
      </c>
      <c r="P330" s="2">
        <v>0.54400000000000004</v>
      </c>
      <c r="Q330" s="2">
        <v>13.1</v>
      </c>
      <c r="R330" s="2">
        <v>0.5</v>
      </c>
      <c r="S330" s="2">
        <v>-2.9</v>
      </c>
      <c r="T330" s="2">
        <v>-0.1</v>
      </c>
      <c r="U330" s="5">
        <v>-7</v>
      </c>
      <c r="V330" s="51">
        <f t="shared" si="27"/>
        <v>0.57983475609756097</v>
      </c>
      <c r="W330" s="51">
        <f t="shared" si="28"/>
        <v>-1.2400000000000002</v>
      </c>
      <c r="X330" s="51">
        <f t="shared" si="29"/>
        <v>-0.71899509756097568</v>
      </c>
      <c r="Y330" s="49">
        <f t="shared" si="30"/>
        <v>7.6661760000000001</v>
      </c>
      <c r="Z330" s="9">
        <f t="shared" si="31"/>
        <v>3.4735904512195122</v>
      </c>
      <c r="AA330" s="9"/>
    </row>
    <row r="331" spans="1:27" x14ac:dyDescent="0.2">
      <c r="A331" s="2" t="s">
        <v>318</v>
      </c>
      <c r="B331" s="2" t="s">
        <v>876</v>
      </c>
      <c r="C331" s="2">
        <v>27</v>
      </c>
      <c r="D331" s="2">
        <v>52</v>
      </c>
      <c r="E331" s="2">
        <v>13.3</v>
      </c>
      <c r="F331" s="2">
        <v>0.40699999999999997</v>
      </c>
      <c r="G331" s="2">
        <v>0.39300000000000002</v>
      </c>
      <c r="H331" s="2">
        <v>1</v>
      </c>
      <c r="I331" s="2">
        <v>1.5</v>
      </c>
      <c r="J331" s="2">
        <v>0.8</v>
      </c>
      <c r="K331" s="2">
        <v>0.3</v>
      </c>
      <c r="L331" s="2">
        <v>0.2</v>
      </c>
      <c r="M331" s="2">
        <v>0.4</v>
      </c>
      <c r="N331" s="2">
        <v>1.7</v>
      </c>
      <c r="O331" s="2">
        <v>2.2999999999999998</v>
      </c>
      <c r="P331" s="2">
        <v>0.52900000000000003</v>
      </c>
      <c r="Q331" s="2">
        <v>9</v>
      </c>
      <c r="R331" s="2">
        <v>0.5</v>
      </c>
      <c r="S331" s="2">
        <v>-2.2000000000000002</v>
      </c>
      <c r="T331" s="2">
        <v>0</v>
      </c>
      <c r="U331" s="5">
        <v>-8</v>
      </c>
      <c r="V331" s="51">
        <f t="shared" si="27"/>
        <v>0.42697865853658534</v>
      </c>
      <c r="W331" s="51">
        <f t="shared" si="28"/>
        <v>-1.4000000000000001</v>
      </c>
      <c r="X331" s="51">
        <f t="shared" si="29"/>
        <v>-0.59777012195121959</v>
      </c>
      <c r="Y331" s="49">
        <f t="shared" si="30"/>
        <v>7.5227359999999974</v>
      </c>
      <c r="Z331" s="9">
        <f t="shared" si="31"/>
        <v>3.462482939024389</v>
      </c>
      <c r="AA331" s="9"/>
    </row>
    <row r="332" spans="1:27" x14ac:dyDescent="0.2">
      <c r="A332" s="2" t="s">
        <v>745</v>
      </c>
      <c r="B332" s="2" t="s">
        <v>29</v>
      </c>
      <c r="C332" s="2">
        <v>33</v>
      </c>
      <c r="D332" s="2">
        <v>51</v>
      </c>
      <c r="E332" s="2">
        <v>9.4</v>
      </c>
      <c r="F332" s="2">
        <v>0.40799999999999997</v>
      </c>
      <c r="G332" s="3"/>
      <c r="H332" s="2">
        <v>0.66700000000000004</v>
      </c>
      <c r="I332" s="2">
        <v>2.2999999999999998</v>
      </c>
      <c r="J332" s="2">
        <v>0.3</v>
      </c>
      <c r="K332" s="2">
        <v>0.3</v>
      </c>
      <c r="L332" s="2">
        <v>0.2</v>
      </c>
      <c r="M332" s="2">
        <v>0.4</v>
      </c>
      <c r="N332" s="2">
        <v>1.3</v>
      </c>
      <c r="O332" s="2">
        <v>2.6</v>
      </c>
      <c r="P332" s="2">
        <v>0.435</v>
      </c>
      <c r="Q332" s="2">
        <v>16.600000000000001</v>
      </c>
      <c r="R332" s="2">
        <v>0.2</v>
      </c>
      <c r="S332" s="2">
        <v>-6.2</v>
      </c>
      <c r="T332" s="2">
        <v>-0.5</v>
      </c>
      <c r="U332" s="5">
        <v>-14</v>
      </c>
      <c r="V332" s="51">
        <f t="shared" si="27"/>
        <v>0.66721371951219532</v>
      </c>
      <c r="W332" s="51">
        <f t="shared" si="28"/>
        <v>-2.9200000000000004</v>
      </c>
      <c r="X332" s="51">
        <f t="shared" si="29"/>
        <v>-1.9482640609756106</v>
      </c>
      <c r="Y332" s="49">
        <f t="shared" si="30"/>
        <v>8.447639999999998</v>
      </c>
      <c r="Z332" s="9">
        <f t="shared" si="31"/>
        <v>3.2496879695121939</v>
      </c>
      <c r="AA332" s="9"/>
    </row>
    <row r="333" spans="1:27" x14ac:dyDescent="0.2">
      <c r="A333" s="2" t="s">
        <v>933</v>
      </c>
      <c r="B333" s="2" t="s">
        <v>20</v>
      </c>
      <c r="C333" s="2">
        <v>44</v>
      </c>
      <c r="D333" s="2">
        <v>31</v>
      </c>
      <c r="E333" s="2">
        <v>11.4</v>
      </c>
      <c r="F333" s="2">
        <v>0.436</v>
      </c>
      <c r="G333" s="2">
        <v>0.25</v>
      </c>
      <c r="H333" s="2">
        <v>0.91700000000000004</v>
      </c>
      <c r="I333" s="2">
        <v>3.6</v>
      </c>
      <c r="J333" s="2">
        <v>0.5</v>
      </c>
      <c r="K333" s="2">
        <v>0.3</v>
      </c>
      <c r="L333" s="2">
        <v>0.3</v>
      </c>
      <c r="M333" s="2">
        <v>0.8</v>
      </c>
      <c r="N333" s="2">
        <v>1.5</v>
      </c>
      <c r="O333" s="2">
        <v>3.5</v>
      </c>
      <c r="P333" s="2">
        <v>0.46800000000000003</v>
      </c>
      <c r="Q333" s="2">
        <v>18.3</v>
      </c>
      <c r="R333" s="2">
        <v>0.4</v>
      </c>
      <c r="S333" s="2">
        <v>-4.8</v>
      </c>
      <c r="T333" s="2">
        <v>-0.2</v>
      </c>
      <c r="U333" s="5">
        <v>-9</v>
      </c>
      <c r="V333" s="51">
        <f t="shared" si="27"/>
        <v>0.72296158536585375</v>
      </c>
      <c r="W333" s="51">
        <f t="shared" si="28"/>
        <v>-1.72</v>
      </c>
      <c r="X333" s="51">
        <f t="shared" si="29"/>
        <v>-1.2434939268292684</v>
      </c>
      <c r="Y333" s="49">
        <f t="shared" si="30"/>
        <v>7.697919999999999</v>
      </c>
      <c r="Z333" s="9">
        <f t="shared" si="31"/>
        <v>3.2272130365853653</v>
      </c>
      <c r="AA333" s="9"/>
    </row>
    <row r="334" spans="1:27" x14ac:dyDescent="0.2">
      <c r="A334" s="2" t="s">
        <v>914</v>
      </c>
      <c r="B334" s="2" t="s">
        <v>33</v>
      </c>
      <c r="C334" s="2">
        <v>41</v>
      </c>
      <c r="D334" s="2">
        <v>29</v>
      </c>
      <c r="E334" s="2">
        <v>11.7</v>
      </c>
      <c r="F334" s="2">
        <v>0.36699999999999999</v>
      </c>
      <c r="G334" s="2">
        <v>0.111</v>
      </c>
      <c r="H334" s="2">
        <v>0.66</v>
      </c>
      <c r="I334" s="2">
        <v>1.6</v>
      </c>
      <c r="J334" s="2">
        <v>2.9</v>
      </c>
      <c r="K334" s="2">
        <v>0.5</v>
      </c>
      <c r="L334" s="2">
        <v>0.1</v>
      </c>
      <c r="M334" s="2">
        <v>1.3</v>
      </c>
      <c r="N334" s="2">
        <v>1</v>
      </c>
      <c r="O334" s="2">
        <v>4</v>
      </c>
      <c r="P334" s="2">
        <v>0.438</v>
      </c>
      <c r="Q334" s="2">
        <v>23</v>
      </c>
      <c r="R334" s="2">
        <v>0</v>
      </c>
      <c r="S334" s="2">
        <v>-4.2</v>
      </c>
      <c r="T334" s="2">
        <v>-0.2</v>
      </c>
      <c r="U334" s="5">
        <v>-15</v>
      </c>
      <c r="V334" s="51">
        <f t="shared" si="27"/>
        <v>0.81290624999999983</v>
      </c>
      <c r="W334" s="51">
        <f t="shared" si="28"/>
        <v>-3.08</v>
      </c>
      <c r="X334" s="51">
        <f t="shared" si="29"/>
        <v>-2.5037512499999997</v>
      </c>
      <c r="Y334" s="49">
        <f t="shared" si="30"/>
        <v>8.7255199999999977</v>
      </c>
      <c r="Z334" s="9">
        <f t="shared" si="31"/>
        <v>3.110884374999999</v>
      </c>
      <c r="AA334" s="9"/>
    </row>
    <row r="335" spans="1:27" x14ac:dyDescent="0.2">
      <c r="A335" s="2" t="s">
        <v>956</v>
      </c>
      <c r="B335" s="2" t="s">
        <v>41</v>
      </c>
      <c r="C335" s="2">
        <v>41</v>
      </c>
      <c r="D335" s="2">
        <v>24</v>
      </c>
      <c r="E335" s="2">
        <v>13.3</v>
      </c>
      <c r="F335" s="2">
        <v>0.495</v>
      </c>
      <c r="G335" s="2">
        <v>0.33300000000000002</v>
      </c>
      <c r="H335" s="2">
        <v>0.42899999999999999</v>
      </c>
      <c r="I335" s="2">
        <v>1.8</v>
      </c>
      <c r="J335" s="2">
        <v>1.6</v>
      </c>
      <c r="K335" s="2">
        <v>0.5</v>
      </c>
      <c r="L335" s="2">
        <v>0.1</v>
      </c>
      <c r="M335" s="2">
        <v>0.9</v>
      </c>
      <c r="N335" s="2">
        <v>0.5</v>
      </c>
      <c r="O335" s="2">
        <v>4.5999999999999996</v>
      </c>
      <c r="P335" s="2">
        <v>0.51800000000000002</v>
      </c>
      <c r="Q335" s="2">
        <v>19.100000000000001</v>
      </c>
      <c r="R335" s="2">
        <v>0.3</v>
      </c>
      <c r="S335" s="2">
        <v>-3.5</v>
      </c>
      <c r="T335" s="2">
        <v>-0.1</v>
      </c>
      <c r="U335" s="5">
        <v>-9</v>
      </c>
      <c r="V335" s="51">
        <f t="shared" si="27"/>
        <v>0.63507500000000006</v>
      </c>
      <c r="W335" s="51">
        <f t="shared" si="28"/>
        <v>-1.72</v>
      </c>
      <c r="X335" s="51">
        <f t="shared" si="29"/>
        <v>-1.0923290000000001</v>
      </c>
      <c r="Y335" s="49">
        <f t="shared" si="30"/>
        <v>7.0490879999999994</v>
      </c>
      <c r="Z335" s="9">
        <f t="shared" si="31"/>
        <v>2.9783794999999995</v>
      </c>
      <c r="AA335" s="9"/>
    </row>
    <row r="336" spans="1:27" x14ac:dyDescent="0.2">
      <c r="A336" s="2" t="s">
        <v>776</v>
      </c>
      <c r="B336" s="2" t="s">
        <v>41</v>
      </c>
      <c r="C336" s="2">
        <v>41</v>
      </c>
      <c r="D336" s="2">
        <v>16</v>
      </c>
      <c r="E336" s="2">
        <v>12.4</v>
      </c>
      <c r="F336" s="2">
        <v>0.58299999999999996</v>
      </c>
      <c r="G336" s="3"/>
      <c r="H336" s="2">
        <v>0.40699999999999997</v>
      </c>
      <c r="I336" s="2">
        <v>4.4000000000000004</v>
      </c>
      <c r="J336" s="2">
        <v>0.3</v>
      </c>
      <c r="K336" s="2">
        <v>0.5</v>
      </c>
      <c r="L336" s="2">
        <v>0.4</v>
      </c>
      <c r="M336" s="2">
        <v>0.6</v>
      </c>
      <c r="N336" s="2">
        <v>2.4</v>
      </c>
      <c r="O336" s="2">
        <v>4.2</v>
      </c>
      <c r="P336" s="2">
        <v>0.55900000000000005</v>
      </c>
      <c r="Q336" s="2">
        <v>16.7</v>
      </c>
      <c r="R336" s="2">
        <v>0.7</v>
      </c>
      <c r="S336" s="2">
        <v>-1.6</v>
      </c>
      <c r="T336" s="2">
        <v>0</v>
      </c>
      <c r="U336" s="5">
        <v>12</v>
      </c>
      <c r="V336" s="51">
        <f t="shared" si="27"/>
        <v>0.34513333333333335</v>
      </c>
      <c r="W336" s="51">
        <f t="shared" si="28"/>
        <v>2.68</v>
      </c>
      <c r="X336" s="51">
        <f t="shared" si="29"/>
        <v>0.92495733333333341</v>
      </c>
      <c r="Y336" s="49">
        <f t="shared" si="30"/>
        <v>4.9777919999999991</v>
      </c>
      <c r="Z336" s="9">
        <f t="shared" si="31"/>
        <v>2.9513746666666663</v>
      </c>
      <c r="AA336" s="9"/>
    </row>
    <row r="337" spans="1:27" x14ac:dyDescent="0.2">
      <c r="A337" s="2" t="s">
        <v>497</v>
      </c>
      <c r="B337" s="2" t="s">
        <v>18</v>
      </c>
      <c r="C337" s="2">
        <v>60</v>
      </c>
      <c r="D337" s="2">
        <v>39</v>
      </c>
      <c r="E337" s="2">
        <v>7.4</v>
      </c>
      <c r="F337" s="2">
        <v>0.44700000000000001</v>
      </c>
      <c r="G337" s="2">
        <v>0.36799999999999999</v>
      </c>
      <c r="H337" s="2">
        <v>0.5</v>
      </c>
      <c r="I337" s="2">
        <v>1.4</v>
      </c>
      <c r="J337" s="2">
        <v>0.4</v>
      </c>
      <c r="K337" s="2">
        <v>0.5</v>
      </c>
      <c r="L337" s="2">
        <v>0.1</v>
      </c>
      <c r="M337" s="2">
        <v>0.4</v>
      </c>
      <c r="N337" s="2">
        <v>0.8</v>
      </c>
      <c r="O337" s="2">
        <v>1.5</v>
      </c>
      <c r="P337" s="2">
        <v>0.52800000000000002</v>
      </c>
      <c r="Q337" s="2">
        <v>10.8</v>
      </c>
      <c r="R337" s="2">
        <v>0.6</v>
      </c>
      <c r="S337" s="2">
        <v>-0.1</v>
      </c>
      <c r="T337" s="2">
        <v>0.1</v>
      </c>
      <c r="U337" s="5">
        <v>0</v>
      </c>
      <c r="V337" s="51">
        <f t="shared" si="27"/>
        <v>0.47513414634146339</v>
      </c>
      <c r="W337" s="51">
        <f t="shared" si="28"/>
        <v>0.28000000000000003</v>
      </c>
      <c r="X337" s="51">
        <f t="shared" si="29"/>
        <v>0.13303756097560976</v>
      </c>
      <c r="Y337" s="49">
        <f t="shared" si="30"/>
        <v>5.7283200000000001</v>
      </c>
      <c r="Z337" s="9">
        <f t="shared" si="31"/>
        <v>2.9306787804878049</v>
      </c>
      <c r="AA337" s="9"/>
    </row>
    <row r="338" spans="1:27" x14ac:dyDescent="0.2">
      <c r="A338" s="2" t="s">
        <v>771</v>
      </c>
      <c r="B338" s="2" t="s">
        <v>39</v>
      </c>
      <c r="C338" s="2">
        <v>45</v>
      </c>
      <c r="D338" s="2">
        <v>48</v>
      </c>
      <c r="E338" s="2">
        <v>14.2</v>
      </c>
      <c r="F338" s="2">
        <v>0.38800000000000001</v>
      </c>
      <c r="G338" s="2">
        <v>0.36399999999999999</v>
      </c>
      <c r="H338" s="2">
        <v>0.64900000000000002</v>
      </c>
      <c r="I338" s="2">
        <v>1.2</v>
      </c>
      <c r="J338" s="2">
        <v>1.6</v>
      </c>
      <c r="K338" s="2">
        <v>0.4</v>
      </c>
      <c r="L338" s="2">
        <v>0</v>
      </c>
      <c r="M338" s="2">
        <v>0.9</v>
      </c>
      <c r="N338" s="2">
        <v>1.2</v>
      </c>
      <c r="O338" s="2">
        <v>4</v>
      </c>
      <c r="P338" s="2">
        <v>0.47499999999999998</v>
      </c>
      <c r="Q338" s="2">
        <v>16.2</v>
      </c>
      <c r="R338" s="2">
        <v>0.2</v>
      </c>
      <c r="S338" s="2">
        <v>-4.3</v>
      </c>
      <c r="T338" s="2">
        <v>-0.4</v>
      </c>
      <c r="U338" s="5">
        <v>-14</v>
      </c>
      <c r="V338" s="51">
        <f t="shared" si="27"/>
        <v>1.2624146341463414</v>
      </c>
      <c r="W338" s="51">
        <f t="shared" si="28"/>
        <v>-2.8800000000000003</v>
      </c>
      <c r="X338" s="51">
        <f t="shared" si="29"/>
        <v>-3.6357541463414638</v>
      </c>
      <c r="Y338" s="49">
        <f t="shared" si="30"/>
        <v>9.2927999999999997</v>
      </c>
      <c r="Z338" s="9">
        <f t="shared" si="31"/>
        <v>2.828522926829268</v>
      </c>
      <c r="AA338" s="9"/>
    </row>
    <row r="339" spans="1:27" x14ac:dyDescent="0.2">
      <c r="A339" s="2" t="s">
        <v>915</v>
      </c>
      <c r="B339" s="2" t="s">
        <v>22</v>
      </c>
      <c r="C339" s="2">
        <v>24</v>
      </c>
      <c r="D339" s="2">
        <v>32</v>
      </c>
      <c r="E339" s="2">
        <v>10.4</v>
      </c>
      <c r="F339" s="2">
        <v>0.40200000000000002</v>
      </c>
      <c r="G339" s="3"/>
      <c r="H339" s="2">
        <v>0.6</v>
      </c>
      <c r="I339" s="2">
        <v>2.4</v>
      </c>
      <c r="J339" s="2">
        <v>0.3</v>
      </c>
      <c r="K339" s="2">
        <v>0.3</v>
      </c>
      <c r="L339" s="2">
        <v>0.2</v>
      </c>
      <c r="M339" s="2">
        <v>0.3</v>
      </c>
      <c r="N339" s="2">
        <v>0.8</v>
      </c>
      <c r="O339" s="2">
        <v>3</v>
      </c>
      <c r="P339" s="2">
        <v>0.41799999999999998</v>
      </c>
      <c r="Q339" s="2">
        <v>16.2</v>
      </c>
      <c r="R339" s="2">
        <v>0.2</v>
      </c>
      <c r="S339" s="2">
        <v>-5.2</v>
      </c>
      <c r="T339" s="2">
        <v>-0.3</v>
      </c>
      <c r="U339" s="5">
        <v>-11</v>
      </c>
      <c r="V339" s="51">
        <f t="shared" si="27"/>
        <v>0.32874146341463412</v>
      </c>
      <c r="W339" s="51">
        <f t="shared" si="28"/>
        <v>-2.2400000000000002</v>
      </c>
      <c r="X339" s="51">
        <f t="shared" si="29"/>
        <v>-0.7363808780487805</v>
      </c>
      <c r="Y339" s="49">
        <f t="shared" si="30"/>
        <v>6.3795200000000003</v>
      </c>
      <c r="Z339" s="9">
        <f t="shared" si="31"/>
        <v>2.8215695609756097</v>
      </c>
      <c r="AA339" s="9"/>
    </row>
    <row r="340" spans="1:27" x14ac:dyDescent="0.2">
      <c r="A340" s="2" t="s">
        <v>377</v>
      </c>
      <c r="B340" s="2" t="s">
        <v>876</v>
      </c>
      <c r="C340" s="2">
        <v>27</v>
      </c>
      <c r="D340" s="2">
        <v>61</v>
      </c>
      <c r="E340" s="2">
        <v>23.2</v>
      </c>
      <c r="F340" s="2">
        <v>0.372</v>
      </c>
      <c r="G340" s="2">
        <v>0.32600000000000001</v>
      </c>
      <c r="H340" s="2">
        <v>0.54600000000000004</v>
      </c>
      <c r="I340" s="2">
        <v>1.8</v>
      </c>
      <c r="J340" s="2">
        <v>2.1</v>
      </c>
      <c r="K340" s="2">
        <v>0.4</v>
      </c>
      <c r="L340" s="2">
        <v>0.1</v>
      </c>
      <c r="M340" s="2">
        <v>1.2</v>
      </c>
      <c r="N340" s="2">
        <v>2</v>
      </c>
      <c r="O340" s="2">
        <v>6.2</v>
      </c>
      <c r="P340" s="2">
        <v>0.43099999999999999</v>
      </c>
      <c r="Q340" s="2">
        <v>16.8</v>
      </c>
      <c r="R340" s="2">
        <v>-1.1000000000000001</v>
      </c>
      <c r="S340" s="2">
        <v>-5.6</v>
      </c>
      <c r="T340" s="2">
        <v>-1.3</v>
      </c>
      <c r="U340" s="5">
        <v>-25</v>
      </c>
      <c r="V340" s="51">
        <f t="shared" si="27"/>
        <v>1.6309317073170735</v>
      </c>
      <c r="W340" s="51">
        <f t="shared" si="28"/>
        <v>-5.96</v>
      </c>
      <c r="X340" s="51">
        <f t="shared" si="29"/>
        <v>-9.7203529756097584</v>
      </c>
      <c r="Y340" s="49">
        <f t="shared" si="30"/>
        <v>15.328568000000002</v>
      </c>
      <c r="Z340" s="9">
        <f t="shared" si="31"/>
        <v>2.804107512195122</v>
      </c>
      <c r="AA340" s="9"/>
    </row>
    <row r="341" spans="1:27" x14ac:dyDescent="0.2">
      <c r="A341" s="2" t="s">
        <v>614</v>
      </c>
      <c r="B341" s="2" t="s">
        <v>29</v>
      </c>
      <c r="C341" s="2">
        <v>33</v>
      </c>
      <c r="D341" s="2">
        <v>39</v>
      </c>
      <c r="E341" s="2">
        <v>13.1</v>
      </c>
      <c r="F341" s="2">
        <v>0.32500000000000001</v>
      </c>
      <c r="G341" s="2">
        <v>0.25600000000000001</v>
      </c>
      <c r="H341" s="2">
        <v>0.70799999999999996</v>
      </c>
      <c r="I341" s="2">
        <v>1.1000000000000001</v>
      </c>
      <c r="J341" s="2">
        <v>1.9</v>
      </c>
      <c r="K341" s="2">
        <v>0.7</v>
      </c>
      <c r="L341" s="2">
        <v>0.1</v>
      </c>
      <c r="M341" s="2">
        <v>0.9</v>
      </c>
      <c r="N341" s="2">
        <v>1.6</v>
      </c>
      <c r="O341" s="2">
        <v>2.7</v>
      </c>
      <c r="P341" s="2">
        <v>0.40200000000000002</v>
      </c>
      <c r="Q341" s="2">
        <v>14.8</v>
      </c>
      <c r="R341" s="2">
        <v>-0.2</v>
      </c>
      <c r="S341" s="2">
        <v>-4.8</v>
      </c>
      <c r="T341" s="2">
        <v>-0.4</v>
      </c>
      <c r="U341" s="5">
        <v>-21</v>
      </c>
      <c r="V341" s="51">
        <f t="shared" si="27"/>
        <v>0.63395213414634144</v>
      </c>
      <c r="W341" s="51">
        <f t="shared" si="28"/>
        <v>-4.4400000000000004</v>
      </c>
      <c r="X341" s="51">
        <f t="shared" si="29"/>
        <v>-2.8147474756097561</v>
      </c>
      <c r="Y341" s="49">
        <f t="shared" si="30"/>
        <v>8.0424240000000005</v>
      </c>
      <c r="Z341" s="9">
        <f t="shared" si="31"/>
        <v>2.6138382621951219</v>
      </c>
      <c r="AA341" s="9"/>
    </row>
    <row r="342" spans="1:27" x14ac:dyDescent="0.2">
      <c r="A342" s="2" t="s">
        <v>880</v>
      </c>
      <c r="B342" s="2" t="s">
        <v>46</v>
      </c>
      <c r="C342" s="2">
        <v>34</v>
      </c>
      <c r="D342" s="2">
        <v>22</v>
      </c>
      <c r="E342" s="2">
        <v>12.2</v>
      </c>
      <c r="F342" s="2">
        <v>0.45900000000000002</v>
      </c>
      <c r="G342" s="3"/>
      <c r="H342" s="2">
        <v>0.36799999999999999</v>
      </c>
      <c r="I342" s="2">
        <v>3.4</v>
      </c>
      <c r="J342" s="2">
        <v>0.4</v>
      </c>
      <c r="K342" s="2">
        <v>0.3</v>
      </c>
      <c r="L342" s="2">
        <v>0.5</v>
      </c>
      <c r="M342" s="2">
        <v>0.4</v>
      </c>
      <c r="N342" s="2">
        <v>1.7</v>
      </c>
      <c r="O342" s="2">
        <v>1.9</v>
      </c>
      <c r="P342" s="2">
        <v>0.45200000000000001</v>
      </c>
      <c r="Q342" s="2">
        <v>9.1</v>
      </c>
      <c r="R342" s="2">
        <v>0.4</v>
      </c>
      <c r="S342" s="2">
        <v>-3.5</v>
      </c>
      <c r="T342" s="2">
        <v>-0.1</v>
      </c>
      <c r="U342" s="5">
        <v>-3</v>
      </c>
      <c r="V342" s="51">
        <f t="shared" si="27"/>
        <v>0.21098313008130082</v>
      </c>
      <c r="W342" s="51">
        <f t="shared" si="28"/>
        <v>-0.48000000000000009</v>
      </c>
      <c r="X342" s="51">
        <f t="shared" si="29"/>
        <v>-0.10127190243902441</v>
      </c>
      <c r="Y342" s="49">
        <f t="shared" si="30"/>
        <v>5.1381439999999996</v>
      </c>
      <c r="Z342" s="9">
        <f t="shared" si="31"/>
        <v>2.5184360487804875</v>
      </c>
      <c r="AA342" s="9"/>
    </row>
    <row r="343" spans="1:27" x14ac:dyDescent="0.2">
      <c r="A343" s="2" t="s">
        <v>763</v>
      </c>
      <c r="B343" s="2" t="s">
        <v>40</v>
      </c>
      <c r="C343" s="2">
        <v>31</v>
      </c>
      <c r="D343" s="2">
        <v>16</v>
      </c>
      <c r="E343" s="2">
        <v>18.100000000000001</v>
      </c>
      <c r="F343" s="2">
        <v>0.38200000000000001</v>
      </c>
      <c r="G343" s="2">
        <v>0.33300000000000002</v>
      </c>
      <c r="H343" s="2">
        <v>0.6</v>
      </c>
      <c r="I343" s="2">
        <v>2.4</v>
      </c>
      <c r="J343" s="2">
        <v>1.3</v>
      </c>
      <c r="K343" s="2">
        <v>0.8</v>
      </c>
      <c r="L343" s="2">
        <v>0.4</v>
      </c>
      <c r="M343" s="2">
        <v>0.6</v>
      </c>
      <c r="N343" s="2">
        <v>1.9</v>
      </c>
      <c r="O343" s="2">
        <v>4.9000000000000004</v>
      </c>
      <c r="P343" s="2">
        <v>0.46</v>
      </c>
      <c r="Q343" s="2">
        <v>14.7</v>
      </c>
      <c r="R343" s="2">
        <v>0.4</v>
      </c>
      <c r="S343" s="2">
        <v>-0.9</v>
      </c>
      <c r="T343" s="2">
        <v>0.1</v>
      </c>
      <c r="U343" s="5">
        <v>-6</v>
      </c>
      <c r="V343" s="51">
        <f t="shared" si="27"/>
        <v>0.33529146341463417</v>
      </c>
      <c r="W343" s="51">
        <f t="shared" si="28"/>
        <v>-1.0000000000000002</v>
      </c>
      <c r="X343" s="51">
        <f t="shared" si="29"/>
        <v>-0.33529146341463423</v>
      </c>
      <c r="Y343" s="49">
        <f t="shared" si="30"/>
        <v>5.2377600000000006</v>
      </c>
      <c r="Z343" s="9">
        <f t="shared" si="31"/>
        <v>2.4512342682926831</v>
      </c>
      <c r="AA343" s="9"/>
    </row>
    <row r="344" spans="1:27" x14ac:dyDescent="0.2">
      <c r="A344" s="2" t="s">
        <v>786</v>
      </c>
      <c r="B344" s="2" t="s">
        <v>557</v>
      </c>
      <c r="C344" s="2">
        <v>21</v>
      </c>
      <c r="D344" s="2">
        <v>26</v>
      </c>
      <c r="E344" s="2">
        <v>13.8</v>
      </c>
      <c r="F344" s="2">
        <v>0.35299999999999998</v>
      </c>
      <c r="G344" s="2">
        <v>0.375</v>
      </c>
      <c r="H344" s="2">
        <v>0.83899999999999997</v>
      </c>
      <c r="I344" s="2">
        <v>2.2999999999999998</v>
      </c>
      <c r="J344" s="2">
        <v>0.7</v>
      </c>
      <c r="K344" s="2">
        <v>0.5</v>
      </c>
      <c r="L344" s="2">
        <v>0.6</v>
      </c>
      <c r="M344" s="2">
        <v>0.7</v>
      </c>
      <c r="N344" s="2">
        <v>2</v>
      </c>
      <c r="O344" s="2">
        <v>4.8</v>
      </c>
      <c r="P344" s="2">
        <v>0.41799999999999998</v>
      </c>
      <c r="Q344" s="2">
        <v>21.1</v>
      </c>
      <c r="R344" s="2">
        <v>-0.2</v>
      </c>
      <c r="S344" s="2">
        <v>-6.2</v>
      </c>
      <c r="T344" s="2">
        <v>-0.4</v>
      </c>
      <c r="U344" s="5">
        <v>-22</v>
      </c>
      <c r="V344" s="51">
        <f t="shared" si="27"/>
        <v>0.40392347560975617</v>
      </c>
      <c r="W344" s="51">
        <f t="shared" si="28"/>
        <v>-4.6400000000000006</v>
      </c>
      <c r="X344" s="51">
        <f t="shared" si="29"/>
        <v>-1.8742049268292689</v>
      </c>
      <c r="Y344" s="49">
        <f t="shared" si="30"/>
        <v>6.6730560000000017</v>
      </c>
      <c r="Z344" s="9">
        <f t="shared" si="31"/>
        <v>2.3994255365853663</v>
      </c>
      <c r="AA344" s="9"/>
    </row>
    <row r="345" spans="1:27" x14ac:dyDescent="0.2">
      <c r="A345" s="2" t="s">
        <v>752</v>
      </c>
      <c r="B345" s="2" t="s">
        <v>876</v>
      </c>
      <c r="C345" s="2">
        <v>27</v>
      </c>
      <c r="D345" s="2">
        <v>50</v>
      </c>
      <c r="E345" s="2">
        <v>12.5</v>
      </c>
      <c r="F345" s="2">
        <v>0.41</v>
      </c>
      <c r="G345" s="2">
        <v>0.36399999999999999</v>
      </c>
      <c r="H345" s="2">
        <v>0.63</v>
      </c>
      <c r="I345" s="2">
        <v>1.8</v>
      </c>
      <c r="J345" s="2">
        <v>0.3</v>
      </c>
      <c r="K345" s="2">
        <v>0.3</v>
      </c>
      <c r="L345" s="2">
        <v>0.1</v>
      </c>
      <c r="M345" s="2">
        <v>0.6</v>
      </c>
      <c r="N345" s="2">
        <v>1.4</v>
      </c>
      <c r="O345" s="2">
        <v>3.9</v>
      </c>
      <c r="P345" s="2">
        <v>0.48099999999999998</v>
      </c>
      <c r="Q345" s="2">
        <v>17.3</v>
      </c>
      <c r="R345" s="2">
        <v>0</v>
      </c>
      <c r="S345" s="2">
        <v>-6.6</v>
      </c>
      <c r="T345" s="2">
        <v>-0.7</v>
      </c>
      <c r="U345" s="5">
        <v>-17</v>
      </c>
      <c r="V345" s="51">
        <f t="shared" si="27"/>
        <v>0.7417111280487807</v>
      </c>
      <c r="W345" s="51">
        <f t="shared" si="28"/>
        <v>-3.68</v>
      </c>
      <c r="X345" s="51">
        <f t="shared" si="29"/>
        <v>-2.7294969512195131</v>
      </c>
      <c r="Y345" s="49">
        <f t="shared" si="30"/>
        <v>7.3718000000000021</v>
      </c>
      <c r="Z345" s="9">
        <f t="shared" si="31"/>
        <v>2.3211515243902445</v>
      </c>
      <c r="AA345" s="9"/>
    </row>
    <row r="346" spans="1:27" x14ac:dyDescent="0.2">
      <c r="A346" s="2" t="s">
        <v>953</v>
      </c>
      <c r="B346" s="2" t="s">
        <v>28</v>
      </c>
      <c r="C346" s="2">
        <v>54</v>
      </c>
      <c r="D346" s="2">
        <v>57</v>
      </c>
      <c r="E346" s="2">
        <v>7.6</v>
      </c>
      <c r="F346" s="2">
        <v>0.43099999999999999</v>
      </c>
      <c r="G346" s="2">
        <v>0.34100000000000003</v>
      </c>
      <c r="H346" s="2">
        <v>0.57899999999999996</v>
      </c>
      <c r="I346" s="2">
        <v>0.8</v>
      </c>
      <c r="J346" s="2">
        <v>0.5</v>
      </c>
      <c r="K346" s="2">
        <v>0.2</v>
      </c>
      <c r="L346" s="2">
        <v>0.1</v>
      </c>
      <c r="M346" s="2">
        <v>0.3</v>
      </c>
      <c r="N346" s="2">
        <v>0.8</v>
      </c>
      <c r="O346" s="2">
        <v>2.2000000000000002</v>
      </c>
      <c r="P346" s="2">
        <v>0.503</v>
      </c>
      <c r="Q346" s="2">
        <v>15.2</v>
      </c>
      <c r="R346" s="2">
        <v>0.5</v>
      </c>
      <c r="S346" s="2">
        <v>-3.4</v>
      </c>
      <c r="T346" s="2">
        <v>-0.2</v>
      </c>
      <c r="U346" s="5">
        <v>-8</v>
      </c>
      <c r="V346" s="51">
        <f t="shared" si="27"/>
        <v>0.9033804878048779</v>
      </c>
      <c r="W346" s="51">
        <f t="shared" si="28"/>
        <v>-1.48</v>
      </c>
      <c r="X346" s="51">
        <f t="shared" si="29"/>
        <v>-1.3370031219512193</v>
      </c>
      <c r="Y346" s="49">
        <f t="shared" si="30"/>
        <v>5.965848000000002</v>
      </c>
      <c r="Z346" s="9">
        <f t="shared" si="31"/>
        <v>2.3144224390243915</v>
      </c>
      <c r="AA346" s="9"/>
    </row>
    <row r="347" spans="1:27" x14ac:dyDescent="0.2">
      <c r="A347" s="2" t="s">
        <v>824</v>
      </c>
      <c r="B347" s="2" t="s">
        <v>47</v>
      </c>
      <c r="C347" s="2">
        <v>29</v>
      </c>
      <c r="D347" s="2">
        <v>25</v>
      </c>
      <c r="E347" s="2">
        <v>9</v>
      </c>
      <c r="F347" s="2">
        <v>0.71699999999999997</v>
      </c>
      <c r="G347" s="3"/>
      <c r="H347" s="2">
        <v>0.29699999999999999</v>
      </c>
      <c r="I347" s="2">
        <v>1.8</v>
      </c>
      <c r="J347" s="2">
        <v>0.4</v>
      </c>
      <c r="K347" s="2">
        <v>0.2</v>
      </c>
      <c r="L347" s="2">
        <v>0.4</v>
      </c>
      <c r="M347" s="2">
        <v>0.6</v>
      </c>
      <c r="N347" s="2">
        <v>1.3</v>
      </c>
      <c r="O347" s="2">
        <v>3.1</v>
      </c>
      <c r="P347" s="2">
        <v>0.61799999999999999</v>
      </c>
      <c r="Q347" s="2">
        <v>15.5</v>
      </c>
      <c r="R347" s="2">
        <v>0.4</v>
      </c>
      <c r="S347" s="2">
        <v>-0.9</v>
      </c>
      <c r="T347" s="2">
        <v>0.1</v>
      </c>
      <c r="U347" s="5">
        <v>0</v>
      </c>
      <c r="V347" s="51">
        <f t="shared" si="27"/>
        <v>0.25695503048780488</v>
      </c>
      <c r="W347" s="51">
        <f t="shared" si="28"/>
        <v>0.20000000000000004</v>
      </c>
      <c r="X347" s="51">
        <f t="shared" si="29"/>
        <v>5.1391006097560983E-2</v>
      </c>
      <c r="Y347" s="49">
        <f t="shared" si="30"/>
        <v>4.5758000000000019</v>
      </c>
      <c r="Z347" s="9">
        <f t="shared" si="31"/>
        <v>2.3135955030487816</v>
      </c>
      <c r="AA347" s="9"/>
    </row>
    <row r="348" spans="1:27" x14ac:dyDescent="0.2">
      <c r="A348" s="2" t="s">
        <v>932</v>
      </c>
      <c r="B348" s="2" t="s">
        <v>29</v>
      </c>
      <c r="C348" s="2">
        <v>33</v>
      </c>
      <c r="D348" s="2">
        <v>39</v>
      </c>
      <c r="E348" s="2">
        <v>13.5</v>
      </c>
      <c r="F348" s="2">
        <v>0.35299999999999998</v>
      </c>
      <c r="G348" s="2">
        <v>0.3</v>
      </c>
      <c r="H348" s="2">
        <v>0.16700000000000001</v>
      </c>
      <c r="I348" s="2">
        <v>1.4</v>
      </c>
      <c r="J348" s="2">
        <v>0.8</v>
      </c>
      <c r="K348" s="2">
        <v>0.6</v>
      </c>
      <c r="L348" s="2">
        <v>0.1</v>
      </c>
      <c r="M348" s="2">
        <v>0.4</v>
      </c>
      <c r="N348" s="2">
        <v>1.5</v>
      </c>
      <c r="O348" s="2">
        <v>2.6</v>
      </c>
      <c r="P348" s="2">
        <v>0.42299999999999999</v>
      </c>
      <c r="Q348" s="2">
        <v>11.8</v>
      </c>
      <c r="R348" s="2">
        <v>0.1</v>
      </c>
      <c r="S348" s="2">
        <v>-3.1</v>
      </c>
      <c r="T348" s="2">
        <v>-0.1</v>
      </c>
      <c r="U348" s="5">
        <v>-19</v>
      </c>
      <c r="V348" s="51">
        <f t="shared" si="27"/>
        <v>0.52088185975609758</v>
      </c>
      <c r="W348" s="51">
        <f t="shared" si="28"/>
        <v>-3.8000000000000003</v>
      </c>
      <c r="X348" s="51">
        <f t="shared" si="29"/>
        <v>-1.9793510670731709</v>
      </c>
      <c r="Y348" s="49">
        <f t="shared" si="30"/>
        <v>6.5204879999999994</v>
      </c>
      <c r="Z348" s="9">
        <f t="shared" si="31"/>
        <v>2.2705684664634145</v>
      </c>
      <c r="AA348" s="9"/>
    </row>
    <row r="349" spans="1:27" x14ac:dyDescent="0.2">
      <c r="A349" s="2" t="s">
        <v>881</v>
      </c>
      <c r="B349" s="2" t="s">
        <v>28</v>
      </c>
      <c r="C349" s="2">
        <v>54</v>
      </c>
      <c r="D349" s="2">
        <v>24</v>
      </c>
      <c r="E349" s="2">
        <v>10.4</v>
      </c>
      <c r="F349" s="2">
        <v>0.32100000000000001</v>
      </c>
      <c r="G349" s="3"/>
      <c r="H349" s="2">
        <v>0.42099999999999999</v>
      </c>
      <c r="I349" s="2">
        <v>3.3</v>
      </c>
      <c r="J349" s="2">
        <v>0.6</v>
      </c>
      <c r="K349" s="2">
        <v>0.3</v>
      </c>
      <c r="L349" s="2">
        <v>0.6</v>
      </c>
      <c r="M349" s="2">
        <v>0.6</v>
      </c>
      <c r="N349" s="2">
        <v>1.2</v>
      </c>
      <c r="O349" s="2">
        <v>1.8</v>
      </c>
      <c r="P349" s="2">
        <v>0.34200000000000003</v>
      </c>
      <c r="Q349" s="2">
        <v>14.3</v>
      </c>
      <c r="R349" s="2">
        <v>0</v>
      </c>
      <c r="S349" s="2">
        <v>-3.2</v>
      </c>
      <c r="T349" s="2">
        <v>-0.1</v>
      </c>
      <c r="U349" s="5">
        <v>-19</v>
      </c>
      <c r="V349" s="51">
        <f t="shared" si="27"/>
        <v>0.4896878048780488</v>
      </c>
      <c r="W349" s="51">
        <f t="shared" si="28"/>
        <v>-3.8400000000000003</v>
      </c>
      <c r="X349" s="51">
        <f t="shared" si="29"/>
        <v>-1.8804011707317076</v>
      </c>
      <c r="Y349" s="49">
        <f t="shared" si="30"/>
        <v>6.1205759999999998</v>
      </c>
      <c r="Z349" s="9">
        <f t="shared" si="31"/>
        <v>2.120087414634146</v>
      </c>
      <c r="AA349" s="9"/>
    </row>
    <row r="350" spans="1:27" x14ac:dyDescent="0.2">
      <c r="A350" s="2" t="s">
        <v>944</v>
      </c>
      <c r="B350" s="2" t="s">
        <v>27</v>
      </c>
      <c r="C350" s="2">
        <v>49</v>
      </c>
      <c r="D350" s="2">
        <v>37</v>
      </c>
      <c r="E350" s="2">
        <v>14.7</v>
      </c>
      <c r="F350" s="2">
        <v>0.38400000000000001</v>
      </c>
      <c r="G350" s="2">
        <v>0.33700000000000002</v>
      </c>
      <c r="H350" s="2">
        <v>0.87</v>
      </c>
      <c r="I350" s="2">
        <v>0.9</v>
      </c>
      <c r="J350" s="2">
        <v>0.9</v>
      </c>
      <c r="K350" s="2">
        <v>0.2</v>
      </c>
      <c r="L350" s="2">
        <v>0.1</v>
      </c>
      <c r="M350" s="2">
        <v>0.6</v>
      </c>
      <c r="N350" s="2">
        <v>0.8</v>
      </c>
      <c r="O350" s="2">
        <v>4.9000000000000004</v>
      </c>
      <c r="P350" s="2">
        <v>0.5</v>
      </c>
      <c r="Q350" s="2">
        <v>17.5</v>
      </c>
      <c r="R350" s="2">
        <v>0.4</v>
      </c>
      <c r="S350" s="2">
        <v>-4.0999999999999996</v>
      </c>
      <c r="T350" s="2">
        <v>-0.3</v>
      </c>
      <c r="U350" s="5">
        <v>-10</v>
      </c>
      <c r="V350" s="51">
        <f t="shared" si="27"/>
        <v>1.1849447408536584</v>
      </c>
      <c r="W350" s="51">
        <f t="shared" si="28"/>
        <v>-1.96</v>
      </c>
      <c r="X350" s="51">
        <f t="shared" si="29"/>
        <v>-2.3224916920731706</v>
      </c>
      <c r="Y350" s="49">
        <f t="shared" si="30"/>
        <v>6.4824000000000019</v>
      </c>
      <c r="Z350" s="9">
        <f t="shared" si="31"/>
        <v>2.0799541539634157</v>
      </c>
      <c r="AA350" s="9"/>
    </row>
    <row r="351" spans="1:27" x14ac:dyDescent="0.2">
      <c r="A351" s="2" t="s">
        <v>927</v>
      </c>
      <c r="B351" s="2" t="s">
        <v>33</v>
      </c>
      <c r="C351" s="2">
        <v>41</v>
      </c>
      <c r="D351" s="2">
        <v>14</v>
      </c>
      <c r="E351" s="2">
        <v>18.3</v>
      </c>
      <c r="F351" s="2">
        <v>0.36099999999999999</v>
      </c>
      <c r="G351" s="2">
        <v>0.314</v>
      </c>
      <c r="H351" s="2">
        <v>0.90900000000000003</v>
      </c>
      <c r="I351" s="2">
        <v>3.5</v>
      </c>
      <c r="J351" s="2">
        <v>0.5</v>
      </c>
      <c r="K351" s="2">
        <v>0.7</v>
      </c>
      <c r="L351" s="2">
        <v>0.4</v>
      </c>
      <c r="M351" s="2">
        <v>0.5</v>
      </c>
      <c r="N351" s="2">
        <v>2.1</v>
      </c>
      <c r="O351" s="2">
        <v>4.5999999999999996</v>
      </c>
      <c r="P351" s="2">
        <v>0.49399999999999999</v>
      </c>
      <c r="Q351" s="2">
        <v>13</v>
      </c>
      <c r="R351" s="2">
        <v>0.3</v>
      </c>
      <c r="S351" s="2">
        <v>-1.7</v>
      </c>
      <c r="T351" s="2">
        <v>0</v>
      </c>
      <c r="U351" s="5">
        <v>-6</v>
      </c>
      <c r="V351" s="51">
        <f t="shared" si="27"/>
        <v>0.34693750000000001</v>
      </c>
      <c r="W351" s="51">
        <f t="shared" si="28"/>
        <v>-1.08</v>
      </c>
      <c r="X351" s="51">
        <f t="shared" si="29"/>
        <v>-0.37469250000000004</v>
      </c>
      <c r="Y351" s="49">
        <f t="shared" si="30"/>
        <v>4.4365440000000005</v>
      </c>
      <c r="Z351" s="9">
        <f t="shared" si="31"/>
        <v>2.0309257500000002</v>
      </c>
      <c r="AA351" s="9"/>
    </row>
    <row r="352" spans="1:27" x14ac:dyDescent="0.2">
      <c r="A352" s="2" t="s">
        <v>891</v>
      </c>
      <c r="B352" s="2" t="s">
        <v>557</v>
      </c>
      <c r="C352" s="2">
        <v>21</v>
      </c>
      <c r="D352" s="2">
        <v>22</v>
      </c>
      <c r="E352" s="2">
        <v>10.3</v>
      </c>
      <c r="F352" s="2">
        <v>0.29599999999999999</v>
      </c>
      <c r="G352" s="2">
        <v>0</v>
      </c>
      <c r="H352" s="2">
        <v>0</v>
      </c>
      <c r="I352" s="2">
        <v>2.2999999999999998</v>
      </c>
      <c r="J352" s="2">
        <v>0.6</v>
      </c>
      <c r="K352" s="2">
        <v>0.2</v>
      </c>
      <c r="L352" s="2">
        <v>0.7</v>
      </c>
      <c r="M352" s="2">
        <v>0.4</v>
      </c>
      <c r="N352" s="2">
        <v>0.9</v>
      </c>
      <c r="O352" s="2">
        <v>0.7</v>
      </c>
      <c r="P352" s="2">
        <v>0.29199999999999998</v>
      </c>
      <c r="Q352" s="2">
        <v>7.1</v>
      </c>
      <c r="R352" s="2">
        <v>-0.1</v>
      </c>
      <c r="S352" s="2">
        <v>-4.0999999999999996</v>
      </c>
      <c r="T352" s="2">
        <v>-0.1</v>
      </c>
      <c r="U352" s="5">
        <v>-34</v>
      </c>
      <c r="V352" s="51">
        <f t="shared" si="27"/>
        <v>8.5838567073170738E-2</v>
      </c>
      <c r="W352" s="51">
        <f t="shared" si="28"/>
        <v>-6.8800000000000008</v>
      </c>
      <c r="X352" s="51">
        <f t="shared" si="29"/>
        <v>-0.59056934146341478</v>
      </c>
      <c r="Y352" s="49">
        <f t="shared" si="30"/>
        <v>4.6326719999999986</v>
      </c>
      <c r="Z352" s="9">
        <f t="shared" si="31"/>
        <v>2.0210513292682917</v>
      </c>
      <c r="AA352" s="9"/>
    </row>
    <row r="353" spans="1:27" x14ac:dyDescent="0.2">
      <c r="A353" s="2" t="s">
        <v>895</v>
      </c>
      <c r="B353" s="2" t="s">
        <v>47</v>
      </c>
      <c r="C353" s="2">
        <v>29</v>
      </c>
      <c r="D353" s="2">
        <v>41</v>
      </c>
      <c r="E353" s="2">
        <v>9.9</v>
      </c>
      <c r="F353" s="2">
        <v>0.375</v>
      </c>
      <c r="G353" s="2">
        <v>0.28000000000000003</v>
      </c>
      <c r="H353" s="2">
        <v>0.72399999999999998</v>
      </c>
      <c r="I353" s="2">
        <v>0.9</v>
      </c>
      <c r="J353" s="2">
        <v>0.6</v>
      </c>
      <c r="K353" s="2">
        <v>0.4</v>
      </c>
      <c r="L353" s="2">
        <v>0.1</v>
      </c>
      <c r="M353" s="2">
        <v>0.5</v>
      </c>
      <c r="N353" s="2">
        <v>1.1000000000000001</v>
      </c>
      <c r="O353" s="2">
        <v>2.9</v>
      </c>
      <c r="P353" s="2">
        <v>0.47699999999999998</v>
      </c>
      <c r="Q353" s="2">
        <v>16.100000000000001</v>
      </c>
      <c r="R353" s="2">
        <v>0.2</v>
      </c>
      <c r="S353" s="2">
        <v>-4.2</v>
      </c>
      <c r="T353" s="2">
        <v>-0.2</v>
      </c>
      <c r="U353" s="5">
        <v>-14</v>
      </c>
      <c r="V353" s="51">
        <f t="shared" si="27"/>
        <v>0.48149062500000012</v>
      </c>
      <c r="W353" s="51">
        <f t="shared" si="28"/>
        <v>-2.8000000000000003</v>
      </c>
      <c r="X353" s="51">
        <f t="shared" si="29"/>
        <v>-1.3481737500000004</v>
      </c>
      <c r="Y353" s="49">
        <f t="shared" si="30"/>
        <v>5.3518119999999998</v>
      </c>
      <c r="Z353" s="9">
        <f t="shared" si="31"/>
        <v>2.0018191249999999</v>
      </c>
      <c r="AA353" s="9"/>
    </row>
    <row r="354" spans="1:27" x14ac:dyDescent="0.2">
      <c r="A354" s="2" t="s">
        <v>75</v>
      </c>
      <c r="B354" s="2" t="s">
        <v>43</v>
      </c>
      <c r="C354" s="2">
        <v>47</v>
      </c>
      <c r="D354" s="2">
        <v>61</v>
      </c>
      <c r="E354" s="2">
        <v>4.4000000000000004</v>
      </c>
      <c r="F354" s="2">
        <v>0.371</v>
      </c>
      <c r="G354" s="2">
        <v>0.29399999999999998</v>
      </c>
      <c r="H354" s="2">
        <v>0.61399999999999999</v>
      </c>
      <c r="I354" s="2">
        <v>0.4</v>
      </c>
      <c r="J354" s="2">
        <v>0.4</v>
      </c>
      <c r="K354" s="2">
        <v>0.3</v>
      </c>
      <c r="L354" s="2">
        <v>0.1</v>
      </c>
      <c r="M354" s="2">
        <v>0.3</v>
      </c>
      <c r="N354" s="2">
        <v>0.4</v>
      </c>
      <c r="O354" s="2">
        <v>2</v>
      </c>
      <c r="P354" s="2">
        <v>0.45400000000000001</v>
      </c>
      <c r="Q354" s="2">
        <v>25.7</v>
      </c>
      <c r="R354" s="2">
        <v>0.1</v>
      </c>
      <c r="S354" s="2">
        <v>-4.9000000000000004</v>
      </c>
      <c r="T354" s="2">
        <v>-0.2</v>
      </c>
      <c r="U354" s="5">
        <v>-13</v>
      </c>
      <c r="V354" s="51">
        <f t="shared" si="27"/>
        <v>0.82367977642276424</v>
      </c>
      <c r="W354" s="51">
        <f t="shared" si="28"/>
        <v>-2.64</v>
      </c>
      <c r="X354" s="51">
        <f t="shared" si="29"/>
        <v>-2.1745146097560979</v>
      </c>
      <c r="Y354" s="49">
        <f t="shared" si="30"/>
        <v>6.0707200000000014</v>
      </c>
      <c r="Z354" s="9">
        <f t="shared" si="31"/>
        <v>1.9481026951219518</v>
      </c>
      <c r="AA354" s="9"/>
    </row>
    <row r="355" spans="1:27" x14ac:dyDescent="0.2">
      <c r="A355" s="2" t="s">
        <v>594</v>
      </c>
      <c r="B355" s="2" t="s">
        <v>21</v>
      </c>
      <c r="C355" s="2">
        <v>66</v>
      </c>
      <c r="D355" s="2">
        <v>38</v>
      </c>
      <c r="E355" s="2">
        <v>5.8</v>
      </c>
      <c r="F355" s="2">
        <v>0.34399999999999997</v>
      </c>
      <c r="G355" s="2">
        <v>0.30199999999999999</v>
      </c>
      <c r="H355" s="2">
        <v>0.5</v>
      </c>
      <c r="I355" s="2">
        <v>0.6</v>
      </c>
      <c r="J355" s="2">
        <v>0.3</v>
      </c>
      <c r="K355" s="2">
        <v>0.1</v>
      </c>
      <c r="L355" s="2">
        <v>0.2</v>
      </c>
      <c r="M355" s="2">
        <v>0.1</v>
      </c>
      <c r="N355" s="2">
        <v>0.4</v>
      </c>
      <c r="O355" s="2">
        <v>1.6</v>
      </c>
      <c r="P355" s="2">
        <v>0.47799999999999998</v>
      </c>
      <c r="Q355" s="2">
        <v>14.2</v>
      </c>
      <c r="R355" s="2">
        <v>0.2</v>
      </c>
      <c r="S355" s="2">
        <v>-3.7</v>
      </c>
      <c r="T355" s="2">
        <v>-0.1</v>
      </c>
      <c r="U355" s="5">
        <v>-7</v>
      </c>
      <c r="V355" s="51">
        <f t="shared" si="27"/>
        <v>0.52479390243902446</v>
      </c>
      <c r="W355" s="51">
        <f t="shared" si="28"/>
        <v>-1.36</v>
      </c>
      <c r="X355" s="51">
        <f t="shared" si="29"/>
        <v>-0.71371970731707335</v>
      </c>
      <c r="Y355" s="49">
        <f t="shared" si="30"/>
        <v>3.5488959999999996</v>
      </c>
      <c r="Z355" s="9">
        <f t="shared" si="31"/>
        <v>1.4175881463414632</v>
      </c>
      <c r="AA355" s="9"/>
    </row>
    <row r="356" spans="1:27" x14ac:dyDescent="0.2">
      <c r="A356" s="2" t="s">
        <v>907</v>
      </c>
      <c r="B356" s="2" t="s">
        <v>40</v>
      </c>
      <c r="C356" s="2">
        <v>31</v>
      </c>
      <c r="D356" s="2">
        <v>11</v>
      </c>
      <c r="E356" s="2">
        <v>18.8</v>
      </c>
      <c r="F356" s="2">
        <v>0.40300000000000002</v>
      </c>
      <c r="G356" s="2">
        <v>0.313</v>
      </c>
      <c r="H356" s="2">
        <v>0.58299999999999996</v>
      </c>
      <c r="I356" s="2">
        <v>3.3</v>
      </c>
      <c r="J356" s="2">
        <v>0.4</v>
      </c>
      <c r="K356" s="2">
        <v>0.9</v>
      </c>
      <c r="L356" s="2">
        <v>0.3</v>
      </c>
      <c r="M356" s="2">
        <v>0.9</v>
      </c>
      <c r="N356" s="2">
        <v>1.6</v>
      </c>
      <c r="O356" s="2">
        <v>6.7</v>
      </c>
      <c r="P356" s="2">
        <v>0.45</v>
      </c>
      <c r="Q356" s="2">
        <v>20</v>
      </c>
      <c r="R356" s="2">
        <v>0</v>
      </c>
      <c r="S356" s="2">
        <v>-5.2</v>
      </c>
      <c r="T356" s="2">
        <v>-0.2</v>
      </c>
      <c r="U356" s="5">
        <v>-16</v>
      </c>
      <c r="V356" s="51">
        <f t="shared" si="27"/>
        <v>0.3257520325203252</v>
      </c>
      <c r="W356" s="51">
        <f t="shared" si="28"/>
        <v>-3.2800000000000002</v>
      </c>
      <c r="X356" s="51">
        <f t="shared" si="29"/>
        <v>-1.0684666666666667</v>
      </c>
      <c r="Y356" s="49">
        <f t="shared" si="30"/>
        <v>3.8169999999999993</v>
      </c>
      <c r="Z356" s="9">
        <f t="shared" si="31"/>
        <v>1.3742666666666663</v>
      </c>
      <c r="AA356" s="9"/>
    </row>
    <row r="357" spans="1:27" x14ac:dyDescent="0.2">
      <c r="A357" s="2" t="s">
        <v>836</v>
      </c>
      <c r="B357" s="2" t="s">
        <v>18</v>
      </c>
      <c r="C357" s="2">
        <v>60</v>
      </c>
      <c r="D357" s="2">
        <v>13</v>
      </c>
      <c r="E357" s="2">
        <v>8</v>
      </c>
      <c r="F357" s="2">
        <v>0.46200000000000002</v>
      </c>
      <c r="G357" s="3"/>
      <c r="H357" s="2">
        <v>0.52900000000000003</v>
      </c>
      <c r="I357" s="2">
        <v>2</v>
      </c>
      <c r="J357" s="2">
        <v>0.3</v>
      </c>
      <c r="K357" s="2">
        <v>0.3</v>
      </c>
      <c r="L357" s="2">
        <v>0.2</v>
      </c>
      <c r="M357" s="2">
        <v>0.3</v>
      </c>
      <c r="N357" s="2">
        <v>1</v>
      </c>
      <c r="O357" s="2">
        <v>2.5</v>
      </c>
      <c r="P357" s="2">
        <v>0.49299999999999999</v>
      </c>
      <c r="Q357" s="2">
        <v>16.399999999999999</v>
      </c>
      <c r="R357" s="2">
        <v>0.3</v>
      </c>
      <c r="S357" s="2">
        <v>-1.3</v>
      </c>
      <c r="T357" s="2">
        <v>0</v>
      </c>
      <c r="U357" s="5">
        <v>7</v>
      </c>
      <c r="V357" s="51">
        <f t="shared" si="27"/>
        <v>0.25999999999999995</v>
      </c>
      <c r="W357" s="51">
        <f t="shared" si="28"/>
        <v>1.52</v>
      </c>
      <c r="X357" s="51">
        <f t="shared" si="29"/>
        <v>0.39519999999999994</v>
      </c>
      <c r="Y357" s="49">
        <f t="shared" si="30"/>
        <v>2.2269000000000001</v>
      </c>
      <c r="Z357" s="9">
        <f t="shared" si="31"/>
        <v>1.31105</v>
      </c>
      <c r="AA357" s="9"/>
    </row>
    <row r="358" spans="1:27" x14ac:dyDescent="0.2">
      <c r="A358" s="2" t="s">
        <v>688</v>
      </c>
      <c r="B358" s="2" t="s">
        <v>30</v>
      </c>
      <c r="C358" s="2">
        <v>56</v>
      </c>
      <c r="D358" s="2">
        <v>8</v>
      </c>
      <c r="E358" s="2">
        <v>12.8</v>
      </c>
      <c r="F358" s="2">
        <v>0.44</v>
      </c>
      <c r="G358" s="2">
        <v>0.33300000000000002</v>
      </c>
      <c r="H358" s="2">
        <v>0.5</v>
      </c>
      <c r="I358" s="2">
        <v>1.4</v>
      </c>
      <c r="J358" s="2">
        <v>0.3</v>
      </c>
      <c r="K358" s="2">
        <v>0.5</v>
      </c>
      <c r="L358" s="2">
        <v>0</v>
      </c>
      <c r="M358" s="2">
        <v>0.4</v>
      </c>
      <c r="N358" s="2">
        <v>0.6</v>
      </c>
      <c r="O358" s="2">
        <v>3.6</v>
      </c>
      <c r="P358" s="2">
        <v>0.65</v>
      </c>
      <c r="Q358" s="2">
        <v>16.2</v>
      </c>
      <c r="R358" s="2">
        <v>0.2</v>
      </c>
      <c r="S358" s="2">
        <v>-0.3</v>
      </c>
      <c r="T358" s="2">
        <v>0</v>
      </c>
      <c r="U358" s="5">
        <v>18</v>
      </c>
      <c r="V358" s="51">
        <f t="shared" si="27"/>
        <v>0.23601951219512196</v>
      </c>
      <c r="W358" s="51">
        <f t="shared" si="28"/>
        <v>3.68</v>
      </c>
      <c r="X358" s="51">
        <f t="shared" si="29"/>
        <v>0.86855180487804884</v>
      </c>
      <c r="Y358" s="49">
        <f t="shared" si="30"/>
        <v>1.5903999999999998</v>
      </c>
      <c r="Z358" s="9">
        <f t="shared" si="31"/>
        <v>1.2294759024390243</v>
      </c>
      <c r="AA358" s="9"/>
    </row>
    <row r="359" spans="1:27" x14ac:dyDescent="0.2">
      <c r="A359" s="2" t="s">
        <v>934</v>
      </c>
      <c r="B359" s="2" t="s">
        <v>35</v>
      </c>
      <c r="C359" s="2">
        <v>34</v>
      </c>
      <c r="D359" s="2">
        <v>19</v>
      </c>
      <c r="E359" s="2">
        <v>20.3</v>
      </c>
      <c r="F359" s="2">
        <v>0.34699999999999998</v>
      </c>
      <c r="G359" s="2">
        <v>0.313</v>
      </c>
      <c r="H359" s="2">
        <v>0.66700000000000004</v>
      </c>
      <c r="I359" s="2">
        <v>1.9</v>
      </c>
      <c r="J359" s="2">
        <v>0.5</v>
      </c>
      <c r="K359" s="2">
        <v>0.6</v>
      </c>
      <c r="L359" s="2">
        <v>0.3</v>
      </c>
      <c r="M359" s="2">
        <v>0.8</v>
      </c>
      <c r="N359" s="2">
        <v>1.7</v>
      </c>
      <c r="O359" s="2">
        <v>5.3</v>
      </c>
      <c r="P359" s="2">
        <v>0.47199999999999998</v>
      </c>
      <c r="Q359" s="2">
        <v>14.7</v>
      </c>
      <c r="R359" s="2">
        <v>0</v>
      </c>
      <c r="S359" s="2">
        <v>-3.6</v>
      </c>
      <c r="T359" s="2">
        <v>-0.2</v>
      </c>
      <c r="U359" s="5">
        <v>-20</v>
      </c>
      <c r="V359" s="51">
        <f t="shared" si="27"/>
        <v>0.48976844512195122</v>
      </c>
      <c r="W359" s="51">
        <f t="shared" si="28"/>
        <v>-4.08</v>
      </c>
      <c r="X359" s="51">
        <f t="shared" si="29"/>
        <v>-1.9982552560975611</v>
      </c>
      <c r="Y359" s="49">
        <f t="shared" si="30"/>
        <v>4.3560159999999994</v>
      </c>
      <c r="Z359" s="9">
        <f t="shared" si="31"/>
        <v>1.1788803719512191</v>
      </c>
      <c r="AA359" s="9"/>
    </row>
    <row r="360" spans="1:27" x14ac:dyDescent="0.2">
      <c r="A360" s="2" t="s">
        <v>917</v>
      </c>
      <c r="B360" s="2" t="s">
        <v>35</v>
      </c>
      <c r="C360" s="2">
        <v>34</v>
      </c>
      <c r="D360" s="2">
        <v>20</v>
      </c>
      <c r="E360" s="2">
        <v>18.8</v>
      </c>
      <c r="F360" s="2">
        <v>0.33300000000000002</v>
      </c>
      <c r="G360" s="2">
        <v>0.30299999999999999</v>
      </c>
      <c r="H360" s="2">
        <v>0.84199999999999997</v>
      </c>
      <c r="I360" s="2">
        <v>2.6</v>
      </c>
      <c r="J360" s="2">
        <v>0.8</v>
      </c>
      <c r="K360" s="2">
        <v>0.2</v>
      </c>
      <c r="L360" s="2">
        <v>0.1</v>
      </c>
      <c r="M360" s="2">
        <v>0.7</v>
      </c>
      <c r="N360" s="2">
        <v>2.2999999999999998</v>
      </c>
      <c r="O360" s="2">
        <v>7.4</v>
      </c>
      <c r="P360" s="2">
        <v>0.46</v>
      </c>
      <c r="Q360" s="2">
        <v>21.6</v>
      </c>
      <c r="R360" s="2">
        <v>0.1</v>
      </c>
      <c r="S360" s="2">
        <v>-5.7</v>
      </c>
      <c r="T360" s="2">
        <v>-0.3</v>
      </c>
      <c r="U360" s="5">
        <v>-15</v>
      </c>
      <c r="V360" s="51">
        <f t="shared" si="27"/>
        <v>0.70156097560975617</v>
      </c>
      <c r="W360" s="51">
        <f t="shared" si="28"/>
        <v>-3.08</v>
      </c>
      <c r="X360" s="51">
        <f t="shared" si="29"/>
        <v>-2.1608078048780492</v>
      </c>
      <c r="Y360" s="49">
        <f t="shared" si="30"/>
        <v>4.499200000000001</v>
      </c>
      <c r="Z360" s="9">
        <f t="shared" si="31"/>
        <v>1.1691960975609759</v>
      </c>
      <c r="AA360" s="9"/>
    </row>
    <row r="361" spans="1:27" x14ac:dyDescent="0.2">
      <c r="A361" s="2" t="s">
        <v>812</v>
      </c>
      <c r="B361" s="2" t="s">
        <v>19</v>
      </c>
      <c r="C361" s="2">
        <v>25</v>
      </c>
      <c r="D361" s="2">
        <v>19</v>
      </c>
      <c r="E361" s="2">
        <v>7.8</v>
      </c>
      <c r="F361" s="2">
        <v>0.32700000000000001</v>
      </c>
      <c r="G361" s="2">
        <v>0.2</v>
      </c>
      <c r="H361" s="2">
        <v>0.5</v>
      </c>
      <c r="I361" s="2">
        <v>0.8</v>
      </c>
      <c r="J361" s="2">
        <v>1.6</v>
      </c>
      <c r="K361" s="2">
        <v>0.5</v>
      </c>
      <c r="L361" s="2">
        <v>0</v>
      </c>
      <c r="M361" s="2">
        <v>0.8</v>
      </c>
      <c r="N361" s="2">
        <v>0.3</v>
      </c>
      <c r="O361" s="2">
        <v>2.1</v>
      </c>
      <c r="P361" s="2">
        <v>0.375</v>
      </c>
      <c r="Q361" s="2">
        <v>20.7</v>
      </c>
      <c r="R361" s="2">
        <v>-0.2</v>
      </c>
      <c r="S361" s="2">
        <v>-6.2</v>
      </c>
      <c r="T361" s="2">
        <v>-0.2</v>
      </c>
      <c r="U361" s="5">
        <v>-28</v>
      </c>
      <c r="V361" s="51">
        <f t="shared" si="27"/>
        <v>0.19485137195121949</v>
      </c>
      <c r="W361" s="51">
        <f t="shared" si="28"/>
        <v>-5.7600000000000007</v>
      </c>
      <c r="X361" s="51">
        <f t="shared" si="29"/>
        <v>-1.1223439024390245</v>
      </c>
      <c r="Y361" s="49">
        <f t="shared" si="30"/>
        <v>3.4561000000000006</v>
      </c>
      <c r="Z361" s="9">
        <f t="shared" si="31"/>
        <v>1.1668780487804882</v>
      </c>
      <c r="AA361" s="9"/>
    </row>
    <row r="362" spans="1:27" x14ac:dyDescent="0.2">
      <c r="A362" s="2" t="s">
        <v>852</v>
      </c>
      <c r="B362" s="2" t="s">
        <v>41</v>
      </c>
      <c r="C362" s="2">
        <v>41</v>
      </c>
      <c r="D362" s="2">
        <v>12</v>
      </c>
      <c r="E362" s="2">
        <v>7.2</v>
      </c>
      <c r="F362" s="2">
        <v>0.52200000000000002</v>
      </c>
      <c r="G362" s="3"/>
      <c r="H362" s="2">
        <v>0.55600000000000005</v>
      </c>
      <c r="I362" s="2">
        <v>1.1000000000000001</v>
      </c>
      <c r="J362" s="2">
        <v>0.3</v>
      </c>
      <c r="K362" s="2">
        <v>0.1</v>
      </c>
      <c r="L362" s="2">
        <v>0.5</v>
      </c>
      <c r="M362" s="2">
        <v>0.2</v>
      </c>
      <c r="N362" s="2">
        <v>0.4</v>
      </c>
      <c r="O362" s="2">
        <v>2.4</v>
      </c>
      <c r="P362" s="2">
        <v>0.53800000000000003</v>
      </c>
      <c r="Q362" s="2">
        <v>15.9</v>
      </c>
      <c r="R362" s="2">
        <v>0.2</v>
      </c>
      <c r="S362" s="2">
        <v>-2.1</v>
      </c>
      <c r="T362" s="2">
        <v>0</v>
      </c>
      <c r="U362" s="5">
        <v>6</v>
      </c>
      <c r="V362" s="51">
        <f t="shared" si="27"/>
        <v>0.1431</v>
      </c>
      <c r="W362" s="51">
        <f t="shared" si="28"/>
        <v>1.2800000000000002</v>
      </c>
      <c r="X362" s="51">
        <f t="shared" si="29"/>
        <v>0.18316800000000005</v>
      </c>
      <c r="Y362" s="49">
        <f t="shared" si="30"/>
        <v>2.0453760000000001</v>
      </c>
      <c r="Z362" s="9">
        <f t="shared" si="31"/>
        <v>1.1142720000000002</v>
      </c>
      <c r="AA362" s="9"/>
    </row>
    <row r="363" spans="1:27" x14ac:dyDescent="0.2">
      <c r="A363" s="2" t="s">
        <v>901</v>
      </c>
      <c r="B363" s="2" t="s">
        <v>31</v>
      </c>
      <c r="C363" s="2">
        <v>49</v>
      </c>
      <c r="D363" s="2">
        <v>28</v>
      </c>
      <c r="E363" s="2">
        <v>7.1</v>
      </c>
      <c r="F363" s="2">
        <v>0.33300000000000002</v>
      </c>
      <c r="G363" s="2">
        <v>0.26100000000000001</v>
      </c>
      <c r="H363" s="2">
        <v>0.77800000000000002</v>
      </c>
      <c r="I363" s="2">
        <v>0.6</v>
      </c>
      <c r="J363" s="2">
        <v>0.8</v>
      </c>
      <c r="K363" s="2">
        <v>0.3</v>
      </c>
      <c r="L363" s="2">
        <v>0.1</v>
      </c>
      <c r="M363" s="2">
        <v>0.6</v>
      </c>
      <c r="N363" s="2">
        <v>0.8</v>
      </c>
      <c r="O363" s="2">
        <v>2</v>
      </c>
      <c r="P363" s="2">
        <v>0.501</v>
      </c>
      <c r="Q363" s="2">
        <v>17.100000000000001</v>
      </c>
      <c r="R363" s="2">
        <v>0.2</v>
      </c>
      <c r="S363" s="2">
        <v>-4.4000000000000004</v>
      </c>
      <c r="T363" s="2">
        <v>-0.1</v>
      </c>
      <c r="U363" s="5">
        <v>-10</v>
      </c>
      <c r="V363" s="51">
        <f t="shared" si="27"/>
        <v>0.42320762195121953</v>
      </c>
      <c r="W363" s="51">
        <f t="shared" si="28"/>
        <v>-1.96</v>
      </c>
      <c r="X363" s="51">
        <f t="shared" si="29"/>
        <v>-0.8294869390243903</v>
      </c>
      <c r="Y363" s="49">
        <f t="shared" si="30"/>
        <v>3.0486399999999994</v>
      </c>
      <c r="Z363" s="9">
        <f t="shared" si="31"/>
        <v>1.1095765304878045</v>
      </c>
      <c r="AA363" s="9"/>
    </row>
    <row r="364" spans="1:27" x14ac:dyDescent="0.2">
      <c r="A364" s="2" t="s">
        <v>719</v>
      </c>
      <c r="B364" s="2" t="s">
        <v>30</v>
      </c>
      <c r="C364" s="2">
        <v>56</v>
      </c>
      <c r="D364" s="2">
        <v>35</v>
      </c>
      <c r="E364" s="2">
        <v>7.8</v>
      </c>
      <c r="F364" s="2">
        <v>0.38400000000000001</v>
      </c>
      <c r="G364" s="2">
        <v>0.25</v>
      </c>
      <c r="H364" s="2">
        <v>0.72399999999999998</v>
      </c>
      <c r="I364" s="2">
        <v>0.8</v>
      </c>
      <c r="J364" s="2">
        <v>1.2</v>
      </c>
      <c r="K364" s="2">
        <v>0.2</v>
      </c>
      <c r="L364" s="2">
        <v>0.1</v>
      </c>
      <c r="M364" s="2">
        <v>0.8</v>
      </c>
      <c r="N364" s="2">
        <v>1</v>
      </c>
      <c r="O364" s="2">
        <v>2.6</v>
      </c>
      <c r="P364" s="2">
        <v>0.46100000000000002</v>
      </c>
      <c r="Q364" s="2">
        <v>21.7</v>
      </c>
      <c r="R364" s="2">
        <v>0.1</v>
      </c>
      <c r="S364" s="2">
        <v>-4.2</v>
      </c>
      <c r="T364" s="2">
        <v>-0.2</v>
      </c>
      <c r="U364" s="5">
        <v>-13</v>
      </c>
      <c r="V364" s="51">
        <f t="shared" si="27"/>
        <v>0.84285975609756092</v>
      </c>
      <c r="W364" s="51">
        <f t="shared" si="28"/>
        <v>-2.64</v>
      </c>
      <c r="X364" s="51">
        <f t="shared" si="29"/>
        <v>-2.225149756097561</v>
      </c>
      <c r="Y364" s="49">
        <f t="shared" si="30"/>
        <v>4.2820400000000003</v>
      </c>
      <c r="Z364" s="9">
        <f t="shared" si="31"/>
        <v>1.0284451219512196</v>
      </c>
      <c r="AA364" s="9"/>
    </row>
    <row r="365" spans="1:27" x14ac:dyDescent="0.2">
      <c r="A365" s="2" t="s">
        <v>947</v>
      </c>
      <c r="B365" s="2" t="s">
        <v>25</v>
      </c>
      <c r="C365" s="2">
        <v>45</v>
      </c>
      <c r="D365" s="2">
        <v>48</v>
      </c>
      <c r="E365" s="2">
        <v>8.1999999999999993</v>
      </c>
      <c r="F365" s="2">
        <v>0.38100000000000001</v>
      </c>
      <c r="G365" s="2">
        <v>0.17399999999999999</v>
      </c>
      <c r="H365" s="2">
        <v>0.56299999999999994</v>
      </c>
      <c r="I365" s="2">
        <v>0.9</v>
      </c>
      <c r="J365" s="2">
        <v>1.3</v>
      </c>
      <c r="K365" s="2">
        <v>0.2</v>
      </c>
      <c r="L365" s="2">
        <v>0.1</v>
      </c>
      <c r="M365" s="2">
        <v>0.7</v>
      </c>
      <c r="N365" s="2">
        <v>1</v>
      </c>
      <c r="O365" s="2">
        <v>2.1</v>
      </c>
      <c r="P365" s="2">
        <v>0.41199999999999998</v>
      </c>
      <c r="Q365" s="2">
        <v>18.2</v>
      </c>
      <c r="R365" s="2">
        <v>-0.3</v>
      </c>
      <c r="S365" s="2">
        <v>-7.3</v>
      </c>
      <c r="T365" s="2">
        <v>-0.5</v>
      </c>
      <c r="U365" s="5">
        <v>-23</v>
      </c>
      <c r="V365" s="51">
        <f t="shared" si="27"/>
        <v>0.81899999999999984</v>
      </c>
      <c r="W365" s="51">
        <f t="shared" si="28"/>
        <v>-4.9200000000000008</v>
      </c>
      <c r="X365" s="51">
        <f t="shared" si="29"/>
        <v>-4.0294799999999995</v>
      </c>
      <c r="Y365" s="49">
        <f t="shared" si="30"/>
        <v>5.9427840000000005</v>
      </c>
      <c r="Z365" s="9">
        <f t="shared" si="31"/>
        <v>0.9566520000000005</v>
      </c>
      <c r="AA365" s="9"/>
    </row>
    <row r="366" spans="1:27" x14ac:dyDescent="0.2">
      <c r="A366" s="2" t="s">
        <v>815</v>
      </c>
      <c r="B366" s="2" t="s">
        <v>36</v>
      </c>
      <c r="C366" s="2">
        <v>20</v>
      </c>
      <c r="D366" s="2">
        <v>10</v>
      </c>
      <c r="E366" s="2">
        <v>11.9</v>
      </c>
      <c r="F366" s="2">
        <v>0.35099999999999998</v>
      </c>
      <c r="G366" s="2">
        <v>0.26700000000000002</v>
      </c>
      <c r="H366" s="2">
        <v>0.75</v>
      </c>
      <c r="I366" s="2">
        <v>2.7</v>
      </c>
      <c r="J366" s="2">
        <v>1</v>
      </c>
      <c r="K366" s="2">
        <v>0.4</v>
      </c>
      <c r="L366" s="2">
        <v>0.1</v>
      </c>
      <c r="M366" s="2">
        <v>0.7</v>
      </c>
      <c r="N366" s="2">
        <v>1.8</v>
      </c>
      <c r="O366" s="2">
        <v>5.0999999999999996</v>
      </c>
      <c r="P366" s="2">
        <v>0.434</v>
      </c>
      <c r="Q366" s="2">
        <v>25.1</v>
      </c>
      <c r="R366" s="2">
        <v>0</v>
      </c>
      <c r="S366" s="2">
        <v>-3.8</v>
      </c>
      <c r="T366" s="2">
        <v>-0.1</v>
      </c>
      <c r="U366" s="5">
        <v>-17</v>
      </c>
      <c r="V366" s="51">
        <f t="shared" si="27"/>
        <v>0.15177337398373988</v>
      </c>
      <c r="W366" s="51">
        <f t="shared" si="28"/>
        <v>-3.4400000000000004</v>
      </c>
      <c r="X366" s="51">
        <f t="shared" si="29"/>
        <v>-0.52210040650406531</v>
      </c>
      <c r="Y366" s="49">
        <f t="shared" si="30"/>
        <v>2.3813600000000004</v>
      </c>
      <c r="Z366" s="9">
        <f t="shared" si="31"/>
        <v>0.92962979674796753</v>
      </c>
      <c r="AA366" s="9"/>
    </row>
    <row r="367" spans="1:27" x14ac:dyDescent="0.2">
      <c r="A367" s="2" t="s">
        <v>919</v>
      </c>
      <c r="B367" s="2" t="s">
        <v>47</v>
      </c>
      <c r="C367" s="2">
        <v>29</v>
      </c>
      <c r="D367" s="2">
        <v>18</v>
      </c>
      <c r="E367" s="2">
        <v>14.3</v>
      </c>
      <c r="F367" s="2">
        <v>0.35499999999999998</v>
      </c>
      <c r="G367" s="2">
        <v>0.23799999999999999</v>
      </c>
      <c r="H367" s="2">
        <v>0.75</v>
      </c>
      <c r="I367" s="2">
        <v>1.4</v>
      </c>
      <c r="J367" s="2">
        <v>1.1000000000000001</v>
      </c>
      <c r="K367" s="2">
        <v>0.3</v>
      </c>
      <c r="L367" s="2">
        <v>0.1</v>
      </c>
      <c r="M367" s="2">
        <v>0.9</v>
      </c>
      <c r="N367" s="2">
        <v>2.2999999999999998</v>
      </c>
      <c r="O367" s="2">
        <v>5.3</v>
      </c>
      <c r="P367" s="2">
        <v>0.48899999999999999</v>
      </c>
      <c r="Q367" s="2">
        <v>20.2</v>
      </c>
      <c r="R367" s="2">
        <v>0.1</v>
      </c>
      <c r="S367" s="2">
        <v>-5.9</v>
      </c>
      <c r="T367" s="2">
        <v>-0.3</v>
      </c>
      <c r="U367" s="5">
        <v>-14</v>
      </c>
      <c r="V367" s="51">
        <f t="shared" si="27"/>
        <v>0.38309176829268293</v>
      </c>
      <c r="W367" s="51">
        <f t="shared" si="28"/>
        <v>-2.8800000000000003</v>
      </c>
      <c r="X367" s="51">
        <f t="shared" si="29"/>
        <v>-1.1033042926829271</v>
      </c>
      <c r="Y367" s="49">
        <f t="shared" si="30"/>
        <v>2.8236239999999997</v>
      </c>
      <c r="Z367" s="9">
        <f t="shared" si="31"/>
        <v>0.86015985365853631</v>
      </c>
      <c r="AA367" s="9"/>
    </row>
    <row r="368" spans="1:27" x14ac:dyDescent="0.2">
      <c r="A368" s="2" t="s">
        <v>74</v>
      </c>
      <c r="B368" s="2" t="s">
        <v>24</v>
      </c>
      <c r="C368" s="2">
        <v>58</v>
      </c>
      <c r="D368" s="2">
        <v>16</v>
      </c>
      <c r="E368" s="2">
        <v>8.8000000000000007</v>
      </c>
      <c r="F368" s="2">
        <v>0.5</v>
      </c>
      <c r="G368" s="2">
        <v>0</v>
      </c>
      <c r="H368" s="2">
        <v>0.58299999999999996</v>
      </c>
      <c r="I368" s="2">
        <v>2</v>
      </c>
      <c r="J368" s="2">
        <v>0.3</v>
      </c>
      <c r="K368" s="2">
        <v>0.1</v>
      </c>
      <c r="L368" s="2">
        <v>0.4</v>
      </c>
      <c r="M368" s="2">
        <v>0.7</v>
      </c>
      <c r="N368" s="2">
        <v>1.4</v>
      </c>
      <c r="O368" s="2">
        <v>2.7</v>
      </c>
      <c r="P368" s="2">
        <v>0.52100000000000002</v>
      </c>
      <c r="Q368" s="2">
        <v>17.100000000000001</v>
      </c>
      <c r="R368" s="2">
        <v>0.1</v>
      </c>
      <c r="S368" s="2">
        <v>-4.3</v>
      </c>
      <c r="T368" s="2">
        <v>-0.1</v>
      </c>
      <c r="U368" s="5">
        <v>-9</v>
      </c>
      <c r="V368" s="51">
        <f t="shared" si="27"/>
        <v>0.35479024390243907</v>
      </c>
      <c r="W368" s="51">
        <f t="shared" si="28"/>
        <v>-1.8</v>
      </c>
      <c r="X368" s="51">
        <f t="shared" si="29"/>
        <v>-0.63862243902439031</v>
      </c>
      <c r="Y368" s="49">
        <f t="shared" si="30"/>
        <v>2.3402880000000001</v>
      </c>
      <c r="Z368" s="9">
        <f t="shared" si="31"/>
        <v>0.85083278048780486</v>
      </c>
      <c r="AA368" s="9"/>
    </row>
    <row r="369" spans="1:27" x14ac:dyDescent="0.2">
      <c r="A369" s="2" t="s">
        <v>788</v>
      </c>
      <c r="B369" s="2" t="s">
        <v>36</v>
      </c>
      <c r="C369" s="2">
        <v>20</v>
      </c>
      <c r="D369" s="2">
        <v>11</v>
      </c>
      <c r="E369" s="2">
        <v>17.2</v>
      </c>
      <c r="F369" s="2">
        <v>0.26400000000000001</v>
      </c>
      <c r="G369" s="2">
        <v>4.2000000000000003E-2</v>
      </c>
      <c r="H369" s="2">
        <v>0.5</v>
      </c>
      <c r="I369" s="2">
        <v>2.4</v>
      </c>
      <c r="J369" s="2">
        <v>2.1</v>
      </c>
      <c r="K369" s="2">
        <v>0.6</v>
      </c>
      <c r="L369" s="2">
        <v>0.1</v>
      </c>
      <c r="M369" s="2">
        <v>1.1000000000000001</v>
      </c>
      <c r="N369" s="2">
        <v>1</v>
      </c>
      <c r="O369" s="2">
        <v>2.9</v>
      </c>
      <c r="P369" s="2">
        <v>0.28799999999999998</v>
      </c>
      <c r="Q369" s="2">
        <v>16.3</v>
      </c>
      <c r="R369" s="2">
        <v>-0.5</v>
      </c>
      <c r="S369" s="2">
        <v>-7.3</v>
      </c>
      <c r="T369" s="2">
        <v>-0.3</v>
      </c>
      <c r="U369" s="5">
        <v>-41</v>
      </c>
      <c r="V369" s="51">
        <f t="shared" si="27"/>
        <v>0.15670528455284552</v>
      </c>
      <c r="W369" s="51">
        <f t="shared" si="28"/>
        <v>-8.5200000000000014</v>
      </c>
      <c r="X369" s="51">
        <f t="shared" si="29"/>
        <v>-1.3351290243902441</v>
      </c>
      <c r="Y369" s="49">
        <f t="shared" si="30"/>
        <v>3.0206880000000003</v>
      </c>
      <c r="Z369" s="9">
        <f t="shared" si="31"/>
        <v>0.8427794878048781</v>
      </c>
      <c r="AA369" s="9"/>
    </row>
    <row r="370" spans="1:27" x14ac:dyDescent="0.2">
      <c r="A370" s="2" t="s">
        <v>939</v>
      </c>
      <c r="B370" s="2" t="s">
        <v>40</v>
      </c>
      <c r="C370" s="2">
        <v>31</v>
      </c>
      <c r="D370" s="2">
        <v>5</v>
      </c>
      <c r="E370" s="2">
        <v>24.4</v>
      </c>
      <c r="F370" s="2">
        <v>0.314</v>
      </c>
      <c r="G370" s="2">
        <v>0</v>
      </c>
      <c r="H370" s="2">
        <v>0.7</v>
      </c>
      <c r="I370" s="2">
        <v>2.8</v>
      </c>
      <c r="J370" s="2">
        <v>4.5999999999999996</v>
      </c>
      <c r="K370" s="2">
        <v>0.6</v>
      </c>
      <c r="L370" s="2">
        <v>0</v>
      </c>
      <c r="M370" s="2">
        <v>1.4</v>
      </c>
      <c r="N370" s="2">
        <v>1</v>
      </c>
      <c r="O370" s="2">
        <v>5.8</v>
      </c>
      <c r="P370" s="2">
        <v>0.36799999999999999</v>
      </c>
      <c r="Q370" s="2">
        <v>17</v>
      </c>
      <c r="R370" s="2">
        <v>0</v>
      </c>
      <c r="S370" s="2">
        <v>-5.5</v>
      </c>
      <c r="T370" s="2">
        <v>-0.1</v>
      </c>
      <c r="U370" s="5">
        <v>-21</v>
      </c>
      <c r="V370" s="51">
        <f t="shared" si="27"/>
        <v>0.16334857723577231</v>
      </c>
      <c r="W370" s="51">
        <f t="shared" si="28"/>
        <v>-4.24</v>
      </c>
      <c r="X370" s="51">
        <f t="shared" si="29"/>
        <v>-0.69259796747967461</v>
      </c>
      <c r="Y370" s="49">
        <f t="shared" si="30"/>
        <v>2.3588799999999996</v>
      </c>
      <c r="Z370" s="9">
        <f t="shared" si="31"/>
        <v>0.83314101626016246</v>
      </c>
      <c r="AA370" s="9"/>
    </row>
    <row r="371" spans="1:27" x14ac:dyDescent="0.2">
      <c r="A371" s="2" t="s">
        <v>757</v>
      </c>
      <c r="B371" s="2" t="s">
        <v>18</v>
      </c>
      <c r="C371" s="2">
        <v>60</v>
      </c>
      <c r="D371" s="2">
        <v>38</v>
      </c>
      <c r="E371" s="2">
        <v>7.4</v>
      </c>
      <c r="F371" s="2">
        <v>0.39400000000000002</v>
      </c>
      <c r="G371" s="2">
        <v>0</v>
      </c>
      <c r="H371" s="2">
        <v>0.66700000000000004</v>
      </c>
      <c r="I371" s="2">
        <v>1.6</v>
      </c>
      <c r="J371" s="2">
        <v>0.3</v>
      </c>
      <c r="K371" s="2">
        <v>0.1</v>
      </c>
      <c r="L371" s="2">
        <v>0.2</v>
      </c>
      <c r="M371" s="2">
        <v>0.4</v>
      </c>
      <c r="N371" s="2">
        <v>0.6</v>
      </c>
      <c r="O371" s="2">
        <v>2.2999999999999998</v>
      </c>
      <c r="P371" s="2">
        <v>0.41699999999999998</v>
      </c>
      <c r="Q371" s="2">
        <v>19.600000000000001</v>
      </c>
      <c r="R371" s="2">
        <v>0</v>
      </c>
      <c r="S371" s="2">
        <v>-8.6</v>
      </c>
      <c r="T371" s="2">
        <v>-0.5</v>
      </c>
      <c r="U371" s="5">
        <v>-19</v>
      </c>
      <c r="V371" s="51">
        <f t="shared" si="27"/>
        <v>0.84017073170731715</v>
      </c>
      <c r="W371" s="51">
        <f t="shared" si="28"/>
        <v>-4</v>
      </c>
      <c r="X371" s="51">
        <f t="shared" si="29"/>
        <v>-3.3606829268292686</v>
      </c>
      <c r="Y371" s="49">
        <f t="shared" si="30"/>
        <v>4.9082319999999999</v>
      </c>
      <c r="Z371" s="9">
        <f t="shared" si="31"/>
        <v>0.77377453658536566</v>
      </c>
      <c r="AA371" s="9"/>
    </row>
    <row r="372" spans="1:27" x14ac:dyDescent="0.2">
      <c r="A372" s="2" t="s">
        <v>225</v>
      </c>
      <c r="B372" s="2" t="s">
        <v>46</v>
      </c>
      <c r="C372" s="2">
        <v>34</v>
      </c>
      <c r="D372" s="2">
        <v>9</v>
      </c>
      <c r="E372" s="2">
        <v>15.8</v>
      </c>
      <c r="F372" s="2">
        <v>0.33300000000000002</v>
      </c>
      <c r="G372" s="2">
        <v>0.25</v>
      </c>
      <c r="H372" s="2">
        <v>0.75</v>
      </c>
      <c r="I372" s="2">
        <v>1.6</v>
      </c>
      <c r="J372" s="2">
        <v>1.7</v>
      </c>
      <c r="K372" s="2">
        <v>0.3</v>
      </c>
      <c r="L372" s="2">
        <v>0.7</v>
      </c>
      <c r="M372" s="2">
        <v>1</v>
      </c>
      <c r="N372" s="2">
        <v>0.8</v>
      </c>
      <c r="O372" s="2">
        <v>4.7</v>
      </c>
      <c r="P372" s="2">
        <v>0.40799999999999997</v>
      </c>
      <c r="Q372" s="2">
        <v>19.600000000000001</v>
      </c>
      <c r="R372" s="2">
        <v>-0.1</v>
      </c>
      <c r="S372" s="2">
        <v>-6.7</v>
      </c>
      <c r="T372" s="2">
        <v>-0.2</v>
      </c>
      <c r="U372" s="5">
        <v>-25</v>
      </c>
      <c r="V372" s="51">
        <f t="shared" si="27"/>
        <v>0.24075731707317075</v>
      </c>
      <c r="W372" s="51">
        <f t="shared" si="28"/>
        <v>-5.12</v>
      </c>
      <c r="X372" s="51">
        <f t="shared" si="29"/>
        <v>-1.2326774634146342</v>
      </c>
      <c r="Y372" s="49">
        <f t="shared" si="30"/>
        <v>2.7315359999999997</v>
      </c>
      <c r="Z372" s="9">
        <f t="shared" si="31"/>
        <v>0.74942926829268275</v>
      </c>
      <c r="AA372" s="9"/>
    </row>
    <row r="373" spans="1:27" x14ac:dyDescent="0.2">
      <c r="A373" s="2" t="s">
        <v>937</v>
      </c>
      <c r="B373" s="2" t="s">
        <v>25</v>
      </c>
      <c r="C373" s="2">
        <v>45</v>
      </c>
      <c r="D373" s="2">
        <v>25</v>
      </c>
      <c r="E373" s="2">
        <v>5.8</v>
      </c>
      <c r="F373" s="2">
        <v>0.30199999999999999</v>
      </c>
      <c r="G373" s="2">
        <v>0.185</v>
      </c>
      <c r="H373" s="2">
        <v>0.66700000000000004</v>
      </c>
      <c r="I373" s="2">
        <v>1.1000000000000001</v>
      </c>
      <c r="J373" s="2">
        <v>0.3</v>
      </c>
      <c r="K373" s="2">
        <v>0.3</v>
      </c>
      <c r="L373" s="2">
        <v>0.2</v>
      </c>
      <c r="M373" s="2">
        <v>0.3</v>
      </c>
      <c r="N373" s="2">
        <v>1.2</v>
      </c>
      <c r="O373" s="2">
        <v>1.3</v>
      </c>
      <c r="P373" s="2">
        <v>0.372</v>
      </c>
      <c r="Q373" s="2">
        <v>16.399999999999999</v>
      </c>
      <c r="R373" s="2">
        <v>0.1</v>
      </c>
      <c r="S373" s="2">
        <v>-2.2000000000000002</v>
      </c>
      <c r="T373" s="2">
        <v>0</v>
      </c>
      <c r="U373" s="5">
        <v>-16</v>
      </c>
      <c r="V373" s="51">
        <f t="shared" si="27"/>
        <v>0.27187499999999998</v>
      </c>
      <c r="W373" s="51">
        <f t="shared" si="28"/>
        <v>-3.16</v>
      </c>
      <c r="X373" s="51">
        <f t="shared" si="29"/>
        <v>-0.85912499999999992</v>
      </c>
      <c r="Y373" s="49">
        <f t="shared" si="30"/>
        <v>2.2536000000000005</v>
      </c>
      <c r="Z373" s="9">
        <f t="shared" si="31"/>
        <v>0.69723750000000029</v>
      </c>
      <c r="AA373" s="9"/>
    </row>
    <row r="374" spans="1:27" x14ac:dyDescent="0.2">
      <c r="A374" s="2" t="s">
        <v>675</v>
      </c>
      <c r="B374" s="2" t="s">
        <v>32</v>
      </c>
      <c r="C374" s="2">
        <v>38</v>
      </c>
      <c r="D374" s="2">
        <v>16</v>
      </c>
      <c r="E374" s="2">
        <v>9.4</v>
      </c>
      <c r="F374" s="2">
        <v>0.32800000000000001</v>
      </c>
      <c r="G374" s="2">
        <v>0.2</v>
      </c>
      <c r="H374" s="2">
        <v>0.68799999999999994</v>
      </c>
      <c r="I374" s="2">
        <v>1.9</v>
      </c>
      <c r="J374" s="2">
        <v>0.4</v>
      </c>
      <c r="K374" s="2">
        <v>0.3</v>
      </c>
      <c r="L374" s="2">
        <v>0.4</v>
      </c>
      <c r="M374" s="2">
        <v>0.6</v>
      </c>
      <c r="N374" s="2">
        <v>1.3</v>
      </c>
      <c r="O374" s="2">
        <v>3.3</v>
      </c>
      <c r="P374" s="2">
        <v>0.38200000000000001</v>
      </c>
      <c r="Q374" s="2">
        <v>22.2</v>
      </c>
      <c r="R374" s="2">
        <v>-0.1</v>
      </c>
      <c r="S374" s="2">
        <v>-7.2</v>
      </c>
      <c r="T374" s="2">
        <v>-0.2</v>
      </c>
      <c r="U374" s="5">
        <v>-21</v>
      </c>
      <c r="V374" s="51">
        <f t="shared" si="27"/>
        <v>0.32235121951219509</v>
      </c>
      <c r="W374" s="51">
        <f t="shared" si="28"/>
        <v>-4.32</v>
      </c>
      <c r="X374" s="51">
        <f t="shared" si="29"/>
        <v>-1.3925572682926828</v>
      </c>
      <c r="Y374" s="49">
        <f t="shared" si="30"/>
        <v>2.777984</v>
      </c>
      <c r="Z374" s="9">
        <f t="shared" si="31"/>
        <v>0.69271336585365861</v>
      </c>
      <c r="AA374" s="9"/>
    </row>
    <row r="375" spans="1:27" x14ac:dyDescent="0.2">
      <c r="A375" s="2" t="s">
        <v>909</v>
      </c>
      <c r="B375" s="2" t="s">
        <v>29</v>
      </c>
      <c r="C375" s="2">
        <v>33</v>
      </c>
      <c r="D375" s="2">
        <v>38</v>
      </c>
      <c r="E375" s="2">
        <v>9.1999999999999993</v>
      </c>
      <c r="F375" s="2">
        <v>0.29599999999999999</v>
      </c>
      <c r="G375" s="2">
        <v>0</v>
      </c>
      <c r="H375" s="2">
        <v>0.52200000000000002</v>
      </c>
      <c r="I375" s="2">
        <v>1.6</v>
      </c>
      <c r="J375" s="2">
        <v>0.4</v>
      </c>
      <c r="K375" s="2">
        <v>0.2</v>
      </c>
      <c r="L375" s="2">
        <v>0.2</v>
      </c>
      <c r="M375" s="2">
        <v>0.4</v>
      </c>
      <c r="N375" s="2">
        <v>1.5</v>
      </c>
      <c r="O375" s="2">
        <v>1.2</v>
      </c>
      <c r="P375" s="2">
        <v>0.34300000000000003</v>
      </c>
      <c r="Q375" s="2">
        <v>10.6</v>
      </c>
      <c r="R375" s="2">
        <v>-0.3</v>
      </c>
      <c r="S375" s="2">
        <v>-6</v>
      </c>
      <c r="T375" s="2">
        <v>-0.4</v>
      </c>
      <c r="U375" s="5">
        <v>-31</v>
      </c>
      <c r="V375" s="51">
        <f t="shared" si="27"/>
        <v>0.31069634146341463</v>
      </c>
      <c r="W375" s="51">
        <f t="shared" si="28"/>
        <v>-6.48</v>
      </c>
      <c r="X375" s="51">
        <f t="shared" si="29"/>
        <v>-2.0133122926829268</v>
      </c>
      <c r="Y375" s="49">
        <f t="shared" si="30"/>
        <v>3.3920320000000008</v>
      </c>
      <c r="Z375" s="9">
        <f t="shared" si="31"/>
        <v>0.68935985365853703</v>
      </c>
      <c r="AA375" s="9"/>
    </row>
    <row r="376" spans="1:27" x14ac:dyDescent="0.2">
      <c r="A376" s="2" t="s">
        <v>275</v>
      </c>
      <c r="B376" s="2" t="s">
        <v>18</v>
      </c>
      <c r="C376" s="2">
        <v>60</v>
      </c>
      <c r="D376" s="2">
        <v>23</v>
      </c>
      <c r="E376" s="2">
        <v>6.4</v>
      </c>
      <c r="F376" s="2">
        <v>0.35299999999999998</v>
      </c>
      <c r="G376" s="2">
        <v>0.3</v>
      </c>
      <c r="H376" s="2">
        <v>1</v>
      </c>
      <c r="I376" s="2">
        <v>0.8</v>
      </c>
      <c r="J376" s="2">
        <v>0.2</v>
      </c>
      <c r="K376" s="2">
        <v>0.1</v>
      </c>
      <c r="L376" s="2">
        <v>0.1</v>
      </c>
      <c r="M376" s="2">
        <v>0.3</v>
      </c>
      <c r="N376" s="2">
        <v>0.6</v>
      </c>
      <c r="O376" s="2">
        <v>3.1</v>
      </c>
      <c r="P376" s="2">
        <v>0.47899999999999998</v>
      </c>
      <c r="Q376" s="2">
        <v>24.8</v>
      </c>
      <c r="R376" s="2">
        <v>0.2</v>
      </c>
      <c r="S376" s="2">
        <v>-7.1</v>
      </c>
      <c r="T376" s="2">
        <v>-0.2</v>
      </c>
      <c r="U376" s="5">
        <v>-8</v>
      </c>
      <c r="V376" s="51">
        <f t="shared" si="27"/>
        <v>0.55648780487804872</v>
      </c>
      <c r="W376" s="51">
        <f t="shared" si="28"/>
        <v>-1.6</v>
      </c>
      <c r="X376" s="51">
        <f t="shared" si="29"/>
        <v>-0.890380487804878</v>
      </c>
      <c r="Y376" s="49">
        <f t="shared" si="30"/>
        <v>2.2493080000000001</v>
      </c>
      <c r="Z376" s="9">
        <f t="shared" si="31"/>
        <v>0.67946375609756104</v>
      </c>
      <c r="AA376" s="9"/>
    </row>
    <row r="377" spans="1:27" x14ac:dyDescent="0.2">
      <c r="A377" s="2" t="s">
        <v>940</v>
      </c>
      <c r="B377" s="2" t="s">
        <v>22</v>
      </c>
      <c r="C377" s="2">
        <v>24</v>
      </c>
      <c r="D377" s="2">
        <v>18</v>
      </c>
      <c r="E377" s="2">
        <v>10.9</v>
      </c>
      <c r="F377" s="2">
        <v>0.36699999999999999</v>
      </c>
      <c r="G377" s="2">
        <v>0</v>
      </c>
      <c r="H377" s="2">
        <v>0.58299999999999996</v>
      </c>
      <c r="I377" s="2">
        <v>1.6</v>
      </c>
      <c r="J377" s="2">
        <v>0.4</v>
      </c>
      <c r="K377" s="2">
        <v>0.2</v>
      </c>
      <c r="L377" s="2">
        <v>0.2</v>
      </c>
      <c r="M377" s="2">
        <v>0.3</v>
      </c>
      <c r="N377" s="2">
        <v>1.7</v>
      </c>
      <c r="O377" s="2">
        <v>3.2</v>
      </c>
      <c r="P377" s="2">
        <v>0.41099999999999998</v>
      </c>
      <c r="Q377" s="2">
        <v>17.399999999999999</v>
      </c>
      <c r="R377" s="2">
        <v>-0.1</v>
      </c>
      <c r="S377" s="2">
        <v>-7.7</v>
      </c>
      <c r="T377" s="2">
        <v>-0.3</v>
      </c>
      <c r="U377" s="5">
        <v>-20</v>
      </c>
      <c r="V377" s="51">
        <f t="shared" si="27"/>
        <v>0.20816341463414634</v>
      </c>
      <c r="W377" s="51">
        <f t="shared" si="28"/>
        <v>-4.16</v>
      </c>
      <c r="X377" s="51">
        <f t="shared" si="29"/>
        <v>-0.8659598048780488</v>
      </c>
      <c r="Y377" s="49">
        <f t="shared" si="30"/>
        <v>2.1853439999999997</v>
      </c>
      <c r="Z377" s="9">
        <f t="shared" si="31"/>
        <v>0.65969209756097547</v>
      </c>
      <c r="AA377" s="9"/>
    </row>
    <row r="378" spans="1:27" x14ac:dyDescent="0.2">
      <c r="A378" s="2" t="s">
        <v>892</v>
      </c>
      <c r="B378" s="2" t="s">
        <v>30</v>
      </c>
      <c r="C378" s="2">
        <v>56</v>
      </c>
      <c r="D378" s="2">
        <v>7</v>
      </c>
      <c r="E378" s="2">
        <v>11.7</v>
      </c>
      <c r="F378" s="2">
        <v>0.47599999999999998</v>
      </c>
      <c r="G378" s="2">
        <v>0.41699999999999998</v>
      </c>
      <c r="H378" s="2">
        <v>0.85699999999999998</v>
      </c>
      <c r="I378" s="2">
        <v>0.1</v>
      </c>
      <c r="J378" s="2">
        <v>1.1000000000000001</v>
      </c>
      <c r="K378" s="2">
        <v>0.1</v>
      </c>
      <c r="L378" s="2">
        <v>0</v>
      </c>
      <c r="M378" s="2">
        <v>0.7</v>
      </c>
      <c r="N378" s="2">
        <v>1.1000000000000001</v>
      </c>
      <c r="O378" s="2">
        <v>4.4000000000000004</v>
      </c>
      <c r="P378" s="2">
        <v>0.64400000000000002</v>
      </c>
      <c r="Q378" s="2">
        <v>16.399999999999999</v>
      </c>
      <c r="R378" s="2">
        <v>0.2</v>
      </c>
      <c r="S378" s="2">
        <v>-4.7</v>
      </c>
      <c r="T378" s="2">
        <v>-0.1</v>
      </c>
      <c r="U378" s="5">
        <v>9</v>
      </c>
      <c r="V378" s="51">
        <f t="shared" si="27"/>
        <v>0.19110000000000002</v>
      </c>
      <c r="W378" s="51">
        <f t="shared" si="28"/>
        <v>1.84</v>
      </c>
      <c r="X378" s="51">
        <f t="shared" si="29"/>
        <v>0.35162400000000005</v>
      </c>
      <c r="Y378" s="49">
        <f t="shared" si="30"/>
        <v>0.86900799999999989</v>
      </c>
      <c r="Z378" s="9">
        <f t="shared" si="31"/>
        <v>0.61031599999999997</v>
      </c>
      <c r="AA378" s="9"/>
    </row>
    <row r="379" spans="1:27" x14ac:dyDescent="0.2">
      <c r="A379" s="2" t="s">
        <v>804</v>
      </c>
      <c r="B379" s="2" t="s">
        <v>27</v>
      </c>
      <c r="C379" s="2">
        <v>49</v>
      </c>
      <c r="D379" s="2">
        <v>14</v>
      </c>
      <c r="E379" s="2">
        <v>7.1</v>
      </c>
      <c r="F379" s="2">
        <v>0.28599999999999998</v>
      </c>
      <c r="G379" s="2">
        <v>0.33300000000000002</v>
      </c>
      <c r="H379" s="2">
        <v>0.5</v>
      </c>
      <c r="I379" s="2">
        <v>1.1000000000000001</v>
      </c>
      <c r="J379" s="2">
        <v>0.4</v>
      </c>
      <c r="K379" s="2">
        <v>0.1</v>
      </c>
      <c r="L379" s="2">
        <v>0.1</v>
      </c>
      <c r="M379" s="2">
        <v>0</v>
      </c>
      <c r="N379" s="2">
        <v>0.2</v>
      </c>
      <c r="O379" s="2">
        <v>1</v>
      </c>
      <c r="P379" s="2">
        <v>0.32</v>
      </c>
      <c r="Q379" s="2">
        <v>10.1</v>
      </c>
      <c r="R379" s="2">
        <v>0.1</v>
      </c>
      <c r="S379" s="2">
        <v>-3.5</v>
      </c>
      <c r="T379" s="2">
        <v>0</v>
      </c>
      <c r="U379" s="5">
        <v>-13</v>
      </c>
      <c r="V379" s="51">
        <f t="shared" si="27"/>
        <v>0.12498236788617886</v>
      </c>
      <c r="W379" s="51">
        <f t="shared" si="28"/>
        <v>-2.56</v>
      </c>
      <c r="X379" s="51">
        <f t="shared" si="29"/>
        <v>-0.31995486178861787</v>
      </c>
      <c r="Y379" s="49">
        <f t="shared" si="30"/>
        <v>1.4783999999999999</v>
      </c>
      <c r="Z379" s="9">
        <f t="shared" si="31"/>
        <v>0.57922256910569103</v>
      </c>
      <c r="AA379" s="9"/>
    </row>
    <row r="380" spans="1:27" x14ac:dyDescent="0.2">
      <c r="A380" s="2" t="s">
        <v>894</v>
      </c>
      <c r="B380" s="2" t="s">
        <v>39</v>
      </c>
      <c r="C380" s="2">
        <v>45</v>
      </c>
      <c r="D380" s="2">
        <v>19</v>
      </c>
      <c r="E380" s="2">
        <v>10.4</v>
      </c>
      <c r="F380" s="2">
        <v>0.32900000000000001</v>
      </c>
      <c r="G380" s="2">
        <v>0.27300000000000002</v>
      </c>
      <c r="H380" s="2">
        <v>0.78600000000000003</v>
      </c>
      <c r="I380" s="2">
        <v>2.2000000000000002</v>
      </c>
      <c r="J380" s="2">
        <v>0.5</v>
      </c>
      <c r="K380" s="2">
        <v>0.2</v>
      </c>
      <c r="L380" s="2">
        <v>0.1</v>
      </c>
      <c r="M380" s="2">
        <v>0.6</v>
      </c>
      <c r="N380" s="2">
        <v>1.2</v>
      </c>
      <c r="O380" s="2">
        <v>3.4</v>
      </c>
      <c r="P380" s="2">
        <v>0.41099999999999998</v>
      </c>
      <c r="Q380" s="2">
        <v>20.399999999999999</v>
      </c>
      <c r="R380" s="2">
        <v>-0.1</v>
      </c>
      <c r="S380" s="2">
        <v>-7.6</v>
      </c>
      <c r="T380" s="2">
        <v>-0.3</v>
      </c>
      <c r="U380" s="5">
        <v>-21</v>
      </c>
      <c r="V380" s="51">
        <f t="shared" si="27"/>
        <v>0.46086585365853655</v>
      </c>
      <c r="W380" s="51">
        <f t="shared" si="28"/>
        <v>-4.3600000000000003</v>
      </c>
      <c r="X380" s="51">
        <f t="shared" si="29"/>
        <v>-2.0093751219512197</v>
      </c>
      <c r="Y380" s="49">
        <f t="shared" si="30"/>
        <v>2.9544240000000004</v>
      </c>
      <c r="Z380" s="9">
        <f t="shared" si="31"/>
        <v>0.47252443902439034</v>
      </c>
      <c r="AA380" s="9"/>
    </row>
    <row r="381" spans="1:27" x14ac:dyDescent="0.2">
      <c r="A381" s="2" t="s">
        <v>935</v>
      </c>
      <c r="B381" s="2" t="s">
        <v>32</v>
      </c>
      <c r="C381" s="2">
        <v>38</v>
      </c>
      <c r="D381" s="2">
        <v>12</v>
      </c>
      <c r="E381" s="2">
        <v>5.7</v>
      </c>
      <c r="F381" s="2">
        <v>0.25</v>
      </c>
      <c r="G381" s="3"/>
      <c r="H381" s="2">
        <v>0</v>
      </c>
      <c r="I381" s="2">
        <v>1.8</v>
      </c>
      <c r="J381" s="2">
        <v>0.3</v>
      </c>
      <c r="K381" s="2">
        <v>0.1</v>
      </c>
      <c r="L381" s="2">
        <v>0.2</v>
      </c>
      <c r="M381" s="2">
        <v>0.3</v>
      </c>
      <c r="N381" s="2">
        <v>0.8</v>
      </c>
      <c r="O381" s="2">
        <v>0.2</v>
      </c>
      <c r="P381" s="2">
        <v>0.20499999999999999</v>
      </c>
      <c r="Q381" s="2">
        <v>5.7</v>
      </c>
      <c r="R381" s="2">
        <v>0</v>
      </c>
      <c r="S381" s="2">
        <v>-5.6</v>
      </c>
      <c r="T381" s="2">
        <v>-0.1</v>
      </c>
      <c r="U381" s="5">
        <v>-37</v>
      </c>
      <c r="V381" s="51">
        <f t="shared" si="27"/>
        <v>3.7640853658536588E-2</v>
      </c>
      <c r="W381" s="51">
        <f t="shared" si="28"/>
        <v>-7.44</v>
      </c>
      <c r="X381" s="51">
        <f t="shared" si="29"/>
        <v>-0.28004795121951226</v>
      </c>
      <c r="Y381" s="49">
        <f t="shared" si="30"/>
        <v>1.1764800000000002</v>
      </c>
      <c r="Z381" s="9">
        <f t="shared" si="31"/>
        <v>0.44821602439024399</v>
      </c>
      <c r="AA381" s="9"/>
    </row>
    <row r="382" spans="1:27" x14ac:dyDescent="0.2">
      <c r="A382" s="2" t="s">
        <v>364</v>
      </c>
      <c r="B382" s="2" t="s">
        <v>31</v>
      </c>
      <c r="C382" s="2">
        <v>49</v>
      </c>
      <c r="D382" s="2">
        <v>14</v>
      </c>
      <c r="E382" s="2">
        <v>3.9</v>
      </c>
      <c r="F382" s="2">
        <v>0.23799999999999999</v>
      </c>
      <c r="G382" s="3"/>
      <c r="H382" s="2">
        <v>0.75</v>
      </c>
      <c r="I382" s="2">
        <v>1.6</v>
      </c>
      <c r="J382" s="2">
        <v>0.1</v>
      </c>
      <c r="K382" s="2">
        <v>0</v>
      </c>
      <c r="L382" s="2">
        <v>0.2</v>
      </c>
      <c r="M382" s="2">
        <v>0.2</v>
      </c>
      <c r="N382" s="2">
        <v>0.4</v>
      </c>
      <c r="O382" s="2">
        <v>0.9</v>
      </c>
      <c r="P382" s="2">
        <v>0.28599999999999998</v>
      </c>
      <c r="Q382" s="2">
        <v>21.4</v>
      </c>
      <c r="R382" s="2">
        <v>0</v>
      </c>
      <c r="S382" s="2">
        <v>-7.8</v>
      </c>
      <c r="T382" s="2">
        <v>-0.1</v>
      </c>
      <c r="U382" s="5">
        <v>-18</v>
      </c>
      <c r="V382" s="51">
        <f t="shared" si="27"/>
        <v>0.14546128048780485</v>
      </c>
      <c r="W382" s="51">
        <f t="shared" si="28"/>
        <v>-3.64</v>
      </c>
      <c r="X382" s="51">
        <f t="shared" si="29"/>
        <v>-0.52947906097560971</v>
      </c>
      <c r="Y382" s="49">
        <f t="shared" si="30"/>
        <v>1.3033439999999998</v>
      </c>
      <c r="Z382" s="9">
        <f t="shared" si="31"/>
        <v>0.38693246951219507</v>
      </c>
      <c r="AA382" s="9"/>
    </row>
    <row r="383" spans="1:27" x14ac:dyDescent="0.2">
      <c r="A383" s="2" t="s">
        <v>942</v>
      </c>
      <c r="B383" s="2" t="s">
        <v>27</v>
      </c>
      <c r="C383" s="2">
        <v>49</v>
      </c>
      <c r="D383" s="2">
        <v>19</v>
      </c>
      <c r="E383" s="2">
        <v>4.9000000000000004</v>
      </c>
      <c r="F383" s="2">
        <v>0.435</v>
      </c>
      <c r="G383" s="2">
        <v>0.5</v>
      </c>
      <c r="H383" s="2">
        <v>0.56299999999999994</v>
      </c>
      <c r="I383" s="2">
        <v>1.2</v>
      </c>
      <c r="J383" s="2">
        <v>0.2</v>
      </c>
      <c r="K383" s="2">
        <v>0.2</v>
      </c>
      <c r="L383" s="2">
        <v>0.1</v>
      </c>
      <c r="M383" s="2">
        <v>0.6</v>
      </c>
      <c r="N383" s="2">
        <v>0.6</v>
      </c>
      <c r="O383" s="2">
        <v>1.6</v>
      </c>
      <c r="P383" s="2">
        <v>0.499</v>
      </c>
      <c r="Q383" s="2">
        <v>20.3</v>
      </c>
      <c r="R383" s="2">
        <v>0</v>
      </c>
      <c r="S383" s="2">
        <v>-6.4</v>
      </c>
      <c r="T383" s="2">
        <v>-0.1</v>
      </c>
      <c r="U383" s="5">
        <v>-20</v>
      </c>
      <c r="V383" s="51">
        <f t="shared" si="27"/>
        <v>0.23528091971544721</v>
      </c>
      <c r="W383" s="51">
        <f t="shared" si="28"/>
        <v>-4.04</v>
      </c>
      <c r="X383" s="51">
        <f t="shared" si="29"/>
        <v>-0.95053491565040671</v>
      </c>
      <c r="Y383" s="49">
        <f t="shared" si="30"/>
        <v>1.7011840000000005</v>
      </c>
      <c r="Z383" s="9">
        <f t="shared" si="31"/>
        <v>0.37532454217479688</v>
      </c>
      <c r="AA383" s="9"/>
    </row>
    <row r="384" spans="1:27" x14ac:dyDescent="0.2">
      <c r="A384" s="2" t="s">
        <v>943</v>
      </c>
      <c r="B384" s="2" t="s">
        <v>29</v>
      </c>
      <c r="C384" s="2">
        <v>33</v>
      </c>
      <c r="D384" s="2">
        <v>40</v>
      </c>
      <c r="E384" s="2">
        <v>7.2</v>
      </c>
      <c r="F384" s="2">
        <v>0.36799999999999999</v>
      </c>
      <c r="G384" s="2">
        <v>0.214</v>
      </c>
      <c r="H384" s="2">
        <v>0.71399999999999997</v>
      </c>
      <c r="I384" s="2">
        <v>0.7</v>
      </c>
      <c r="J384" s="2">
        <v>0.9</v>
      </c>
      <c r="K384" s="2">
        <v>0.2</v>
      </c>
      <c r="L384" s="2">
        <v>0</v>
      </c>
      <c r="M384" s="2">
        <v>0.7</v>
      </c>
      <c r="N384" s="2">
        <v>0.7</v>
      </c>
      <c r="O384" s="2">
        <v>2.8</v>
      </c>
      <c r="P384" s="2">
        <v>0.435</v>
      </c>
      <c r="Q384" s="2">
        <v>24.7</v>
      </c>
      <c r="R384" s="2">
        <v>-0.5</v>
      </c>
      <c r="S384" s="2">
        <v>-8.6</v>
      </c>
      <c r="T384" s="2">
        <v>-0.5</v>
      </c>
      <c r="U384" s="5">
        <v>-27</v>
      </c>
      <c r="V384" s="51">
        <f t="shared" si="27"/>
        <v>0.59641463414634144</v>
      </c>
      <c r="W384" s="51">
        <f t="shared" si="28"/>
        <v>-5.8000000000000007</v>
      </c>
      <c r="X384" s="51">
        <f t="shared" si="29"/>
        <v>-3.459204878048781</v>
      </c>
      <c r="Y384" s="49">
        <f t="shared" si="30"/>
        <v>4.1727999999999996</v>
      </c>
      <c r="Z384" s="9">
        <f t="shared" si="31"/>
        <v>0.35679756097560933</v>
      </c>
      <c r="AA384" s="9"/>
    </row>
    <row r="385" spans="1:27" x14ac:dyDescent="0.2">
      <c r="A385" s="2" t="s">
        <v>905</v>
      </c>
      <c r="B385" s="2" t="s">
        <v>45</v>
      </c>
      <c r="C385" s="2">
        <v>56</v>
      </c>
      <c r="D385" s="2">
        <v>29</v>
      </c>
      <c r="E385" s="2">
        <v>15.1</v>
      </c>
      <c r="F385" s="2">
        <v>0.38800000000000001</v>
      </c>
      <c r="G385" s="2">
        <v>0.27300000000000002</v>
      </c>
      <c r="H385" s="2">
        <v>0.58299999999999996</v>
      </c>
      <c r="I385" s="2">
        <v>1.7</v>
      </c>
      <c r="J385" s="2">
        <v>0.9</v>
      </c>
      <c r="K385" s="2">
        <v>0.4</v>
      </c>
      <c r="L385" s="2">
        <v>0.2</v>
      </c>
      <c r="M385" s="2">
        <v>0.9</v>
      </c>
      <c r="N385" s="2">
        <v>1.3</v>
      </c>
      <c r="O385" s="2">
        <v>3.2</v>
      </c>
      <c r="P385" s="2">
        <v>0.42799999999999999</v>
      </c>
      <c r="Q385" s="2">
        <v>14</v>
      </c>
      <c r="R385" s="2">
        <v>-0.1</v>
      </c>
      <c r="S385" s="2">
        <v>-5.3</v>
      </c>
      <c r="T385" s="2">
        <v>-0.4</v>
      </c>
      <c r="U385" s="5">
        <v>-24</v>
      </c>
      <c r="V385" s="51">
        <f t="shared" si="27"/>
        <v>0.87223983739837407</v>
      </c>
      <c r="W385" s="51">
        <f t="shared" si="28"/>
        <v>-5.0000000000000009</v>
      </c>
      <c r="X385" s="51">
        <f t="shared" si="29"/>
        <v>-4.3611991869918709</v>
      </c>
      <c r="Y385" s="49">
        <f t="shared" si="30"/>
        <v>5.0571360000000016</v>
      </c>
      <c r="Z385" s="9">
        <f t="shared" si="31"/>
        <v>0.34796840650406535</v>
      </c>
      <c r="AA385" s="9"/>
    </row>
    <row r="386" spans="1:27" x14ac:dyDescent="0.2">
      <c r="A386" s="2" t="s">
        <v>903</v>
      </c>
      <c r="B386" s="2" t="s">
        <v>40</v>
      </c>
      <c r="C386" s="2">
        <v>31</v>
      </c>
      <c r="D386" s="2">
        <v>4</v>
      </c>
      <c r="E386" s="2">
        <v>7.8</v>
      </c>
      <c r="F386" s="2">
        <v>0.2</v>
      </c>
      <c r="G386" s="2">
        <v>0</v>
      </c>
      <c r="H386" s="2">
        <v>1</v>
      </c>
      <c r="I386" s="2">
        <v>1</v>
      </c>
      <c r="J386" s="2">
        <v>0.8</v>
      </c>
      <c r="K386" s="2">
        <v>0.5</v>
      </c>
      <c r="L386" s="2">
        <v>0</v>
      </c>
      <c r="M386" s="2">
        <v>0</v>
      </c>
      <c r="N386" s="2">
        <v>0.8</v>
      </c>
      <c r="O386" s="2">
        <v>2.5</v>
      </c>
      <c r="P386" s="2">
        <v>0.39600000000000002</v>
      </c>
      <c r="Q386" s="2">
        <v>18.3</v>
      </c>
      <c r="R386" s="2">
        <v>0.1</v>
      </c>
      <c r="S386" s="2">
        <v>-2.9</v>
      </c>
      <c r="T386" s="2">
        <v>0</v>
      </c>
      <c r="U386" s="5">
        <v>-1</v>
      </c>
      <c r="V386" s="51">
        <f t="shared" si="27"/>
        <v>4.4968902439024398E-2</v>
      </c>
      <c r="W386" s="51">
        <f t="shared" si="28"/>
        <v>-0.16</v>
      </c>
      <c r="X386" s="51">
        <f t="shared" si="29"/>
        <v>-7.1950243902439035E-3</v>
      </c>
      <c r="Y386" s="49">
        <f t="shared" si="30"/>
        <v>0.65440000000000009</v>
      </c>
      <c r="Z386" s="9">
        <f t="shared" si="31"/>
        <v>0.3236024878048781</v>
      </c>
      <c r="AA386" s="9"/>
    </row>
    <row r="387" spans="1:27" x14ac:dyDescent="0.2">
      <c r="A387" s="2" t="s">
        <v>741</v>
      </c>
      <c r="B387" s="2" t="s">
        <v>33</v>
      </c>
      <c r="C387" s="2">
        <v>41</v>
      </c>
      <c r="D387" s="2">
        <v>6</v>
      </c>
      <c r="E387" s="2">
        <v>10.5</v>
      </c>
      <c r="F387" s="2">
        <v>0.35699999999999998</v>
      </c>
      <c r="G387" s="2">
        <v>0</v>
      </c>
      <c r="H387" s="2">
        <v>0.7</v>
      </c>
      <c r="I387" s="2">
        <v>0.8</v>
      </c>
      <c r="J387" s="2">
        <v>0.7</v>
      </c>
      <c r="K387" s="2">
        <v>0.3</v>
      </c>
      <c r="L387" s="2">
        <v>0</v>
      </c>
      <c r="M387" s="2">
        <v>0.2</v>
      </c>
      <c r="N387" s="2">
        <v>0.7</v>
      </c>
      <c r="O387" s="2">
        <v>2.8</v>
      </c>
      <c r="P387" s="2">
        <v>0.46200000000000002</v>
      </c>
      <c r="Q387" s="2">
        <v>14</v>
      </c>
      <c r="R387" s="2">
        <v>0.1</v>
      </c>
      <c r="S387" s="2">
        <v>-5</v>
      </c>
      <c r="T387" s="2">
        <v>0</v>
      </c>
      <c r="U387" s="5">
        <v>-9</v>
      </c>
      <c r="V387" s="51">
        <f t="shared" si="27"/>
        <v>9.1875000000000012E-2</v>
      </c>
      <c r="W387" s="51">
        <f t="shared" si="28"/>
        <v>-1.76</v>
      </c>
      <c r="X387" s="51">
        <f t="shared" si="29"/>
        <v>-0.16170000000000001</v>
      </c>
      <c r="Y387" s="49">
        <f t="shared" si="30"/>
        <v>0.7928639999999999</v>
      </c>
      <c r="Z387" s="9">
        <f t="shared" si="31"/>
        <v>0.31558199999999992</v>
      </c>
      <c r="AA387" s="9"/>
    </row>
    <row r="388" spans="1:27" x14ac:dyDescent="0.2">
      <c r="A388" s="2" t="s">
        <v>904</v>
      </c>
      <c r="B388" s="2" t="s">
        <v>557</v>
      </c>
      <c r="C388" s="2">
        <v>21</v>
      </c>
      <c r="D388" s="2">
        <v>6</v>
      </c>
      <c r="E388" s="2">
        <v>5.3</v>
      </c>
      <c r="F388" s="2">
        <v>0.316</v>
      </c>
      <c r="G388" s="2">
        <v>0.2</v>
      </c>
      <c r="H388" s="2">
        <v>0.5</v>
      </c>
      <c r="I388" s="2">
        <v>0.5</v>
      </c>
      <c r="J388" s="2">
        <v>0.8</v>
      </c>
      <c r="K388" s="2">
        <v>0.5</v>
      </c>
      <c r="L388" s="2">
        <v>0</v>
      </c>
      <c r="M388" s="2">
        <v>0</v>
      </c>
      <c r="N388" s="2">
        <v>0.8</v>
      </c>
      <c r="O388" s="2">
        <v>2.2999999999999998</v>
      </c>
      <c r="P388" s="2">
        <v>0.35199999999999998</v>
      </c>
      <c r="Q388" s="2">
        <v>28.3</v>
      </c>
      <c r="R388" s="2">
        <v>0</v>
      </c>
      <c r="S388" s="2">
        <v>-2.7</v>
      </c>
      <c r="T388" s="2">
        <v>0</v>
      </c>
      <c r="U388" s="5">
        <v>-18</v>
      </c>
      <c r="V388" s="51">
        <f t="shared" si="27"/>
        <v>4.8015091463414636E-2</v>
      </c>
      <c r="W388" s="51">
        <f t="shared" si="28"/>
        <v>-3.6</v>
      </c>
      <c r="X388" s="51">
        <f t="shared" si="29"/>
        <v>-0.17285432926829269</v>
      </c>
      <c r="Y388" s="49">
        <f t="shared" si="30"/>
        <v>0.79430400000000023</v>
      </c>
      <c r="Z388" s="9">
        <f t="shared" si="31"/>
        <v>0.31072483536585377</v>
      </c>
      <c r="AA388" s="9"/>
    </row>
    <row r="389" spans="1:27" x14ac:dyDescent="0.2">
      <c r="A389" s="2" t="s">
        <v>526</v>
      </c>
      <c r="B389" s="2" t="s">
        <v>23</v>
      </c>
      <c r="C389" s="2">
        <v>57</v>
      </c>
      <c r="D389" s="2">
        <v>4</v>
      </c>
      <c r="E389" s="2">
        <v>7</v>
      </c>
      <c r="F389" s="2">
        <v>1</v>
      </c>
      <c r="G389" s="3"/>
      <c r="H389" s="2">
        <v>0.75</v>
      </c>
      <c r="I389" s="2">
        <v>0.8</v>
      </c>
      <c r="J389" s="2">
        <v>0.5</v>
      </c>
      <c r="K389" s="2">
        <v>0.3</v>
      </c>
      <c r="L389" s="2">
        <v>0</v>
      </c>
      <c r="M389" s="2">
        <v>0.5</v>
      </c>
      <c r="N389" s="2">
        <v>1</v>
      </c>
      <c r="O389" s="2">
        <v>1.8</v>
      </c>
      <c r="P389" s="2">
        <v>0.93100000000000005</v>
      </c>
      <c r="Q389" s="2">
        <v>8.9</v>
      </c>
      <c r="R389" s="2">
        <v>0.1</v>
      </c>
      <c r="S389" s="2">
        <v>0.7</v>
      </c>
      <c r="T389" s="2">
        <v>0</v>
      </c>
      <c r="U389" s="5">
        <v>21</v>
      </c>
      <c r="V389" s="51">
        <f t="shared" si="27"/>
        <v>3.6088414634146346E-2</v>
      </c>
      <c r="W389" s="51">
        <f t="shared" si="28"/>
        <v>4.24</v>
      </c>
      <c r="X389" s="51">
        <f t="shared" si="29"/>
        <v>0.1530148780487805</v>
      </c>
      <c r="Y389" s="49">
        <f t="shared" si="30"/>
        <v>0.44572800000000001</v>
      </c>
      <c r="Z389" s="9">
        <f t="shared" si="31"/>
        <v>0.29937143902439023</v>
      </c>
      <c r="AA389" s="9"/>
    </row>
    <row r="390" spans="1:27" x14ac:dyDescent="0.2">
      <c r="A390" s="2" t="s">
        <v>958</v>
      </c>
      <c r="B390" s="2" t="s">
        <v>19</v>
      </c>
      <c r="C390" s="2">
        <v>25</v>
      </c>
      <c r="D390" s="2">
        <v>16</v>
      </c>
      <c r="E390" s="2">
        <v>3.6</v>
      </c>
      <c r="F390" s="2">
        <v>0.34599999999999997</v>
      </c>
      <c r="G390" s="2">
        <v>0.2</v>
      </c>
      <c r="H390" s="3"/>
      <c r="I390" s="2">
        <v>0.6</v>
      </c>
      <c r="J390" s="2">
        <v>0.2</v>
      </c>
      <c r="K390" s="2">
        <v>0</v>
      </c>
      <c r="L390" s="2">
        <v>0</v>
      </c>
      <c r="M390" s="2">
        <v>0</v>
      </c>
      <c r="N390" s="2">
        <v>0.3</v>
      </c>
      <c r="O390" s="2">
        <v>1.2</v>
      </c>
      <c r="P390" s="2">
        <v>0.36499999999999999</v>
      </c>
      <c r="Q390" s="2">
        <v>19.899999999999999</v>
      </c>
      <c r="R390" s="2">
        <v>-0.1</v>
      </c>
      <c r="S390" s="2">
        <v>-10.4</v>
      </c>
      <c r="T390" s="2">
        <v>-0.1</v>
      </c>
      <c r="U390" s="5">
        <v>-26</v>
      </c>
      <c r="V390" s="51">
        <f t="shared" si="27"/>
        <v>7.2804878048780483E-2</v>
      </c>
      <c r="W390" s="51">
        <f t="shared" si="28"/>
        <v>-5.28</v>
      </c>
      <c r="X390" s="51">
        <f t="shared" si="29"/>
        <v>-0.38440975609756095</v>
      </c>
      <c r="Y390" s="49">
        <f t="shared" si="30"/>
        <v>0.74112</v>
      </c>
      <c r="Z390" s="9">
        <f t="shared" si="31"/>
        <v>0.17835512195121953</v>
      </c>
      <c r="AA390" s="9"/>
    </row>
    <row r="391" spans="1:27" x14ac:dyDescent="0.2">
      <c r="A391" s="2" t="s">
        <v>708</v>
      </c>
      <c r="B391" s="2" t="s">
        <v>39</v>
      </c>
      <c r="C391" s="2">
        <v>45</v>
      </c>
      <c r="D391" s="2">
        <v>32</v>
      </c>
      <c r="E391" s="2">
        <v>6.3</v>
      </c>
      <c r="F391" s="2">
        <v>0.375</v>
      </c>
      <c r="G391" s="3"/>
      <c r="H391" s="2">
        <v>0.63600000000000001</v>
      </c>
      <c r="I391" s="2">
        <v>1.1000000000000001</v>
      </c>
      <c r="J391" s="2">
        <v>0.2</v>
      </c>
      <c r="K391" s="2">
        <v>0</v>
      </c>
      <c r="L391" s="2">
        <v>0.3</v>
      </c>
      <c r="M391" s="2">
        <v>0.3</v>
      </c>
      <c r="N391" s="2">
        <v>1.2</v>
      </c>
      <c r="O391" s="2">
        <v>1.3</v>
      </c>
      <c r="P391" s="2">
        <v>0.40699999999999997</v>
      </c>
      <c r="Q391" s="2">
        <v>13.8</v>
      </c>
      <c r="R391" s="2">
        <v>-0.1</v>
      </c>
      <c r="S391" s="2">
        <v>-7.5</v>
      </c>
      <c r="T391" s="2">
        <v>-0.3</v>
      </c>
      <c r="U391" s="5">
        <v>-25</v>
      </c>
      <c r="V391" s="51">
        <f t="shared" si="27"/>
        <v>0.31807317073170738</v>
      </c>
      <c r="W391" s="51">
        <f t="shared" si="28"/>
        <v>-5.16</v>
      </c>
      <c r="X391" s="51">
        <f t="shared" si="29"/>
        <v>-1.6412575609756102</v>
      </c>
      <c r="Y391" s="49">
        <f t="shared" si="30"/>
        <v>1.9828480000000004</v>
      </c>
      <c r="Z391" s="9">
        <f t="shared" si="31"/>
        <v>0.17079521951219512</v>
      </c>
      <c r="AA391" s="9"/>
    </row>
    <row r="392" spans="1:27" x14ac:dyDescent="0.2">
      <c r="A392" s="2" t="s">
        <v>908</v>
      </c>
      <c r="B392" s="2" t="s">
        <v>21</v>
      </c>
      <c r="C392" s="2">
        <v>66</v>
      </c>
      <c r="D392" s="2">
        <v>7</v>
      </c>
      <c r="E392" s="2">
        <v>7.3</v>
      </c>
      <c r="F392" s="2">
        <v>0.52600000000000002</v>
      </c>
      <c r="G392" s="3"/>
      <c r="H392" s="2">
        <v>1</v>
      </c>
      <c r="I392" s="2">
        <v>1.1000000000000001</v>
      </c>
      <c r="J392" s="2">
        <v>0.9</v>
      </c>
      <c r="K392" s="2">
        <v>0</v>
      </c>
      <c r="L392" s="2">
        <v>0</v>
      </c>
      <c r="M392" s="2">
        <v>0.6</v>
      </c>
      <c r="N392" s="2">
        <v>1.3</v>
      </c>
      <c r="O392" s="2">
        <v>3</v>
      </c>
      <c r="P392" s="2">
        <v>0.54</v>
      </c>
      <c r="Q392" s="2">
        <v>22</v>
      </c>
      <c r="R392" s="2">
        <v>0</v>
      </c>
      <c r="S392" s="2">
        <v>-7.7</v>
      </c>
      <c r="T392" s="2">
        <v>-0.1</v>
      </c>
      <c r="U392" s="5">
        <v>-10</v>
      </c>
      <c r="V392" s="51">
        <f t="shared" ref="V392:V417" si="32">C392*(E392/48*D392/82*Q392/100)</f>
        <v>0.1885091463414634</v>
      </c>
      <c r="W392" s="51">
        <f t="shared" ref="W392:W417" si="33">R392*0.4+T392*0.4+U392*0.2</f>
        <v>-2.04</v>
      </c>
      <c r="X392" s="51">
        <f t="shared" ref="X392:X417" si="34">V392*W392</f>
        <v>-0.38455865853658533</v>
      </c>
      <c r="Y392" s="49">
        <f t="shared" ref="Y392:Y417" si="35">D392*(O392*P392+1.5*J392+1.2*I392+3*(K392+L392)-M392-N392)/25</f>
        <v>0.66919999999999991</v>
      </c>
      <c r="Z392" s="9">
        <f t="shared" ref="Z392:Z417" si="36">0.5*(X392)+0.5*(Y392)</f>
        <v>0.14232067073170729</v>
      </c>
      <c r="AA392" s="9"/>
    </row>
    <row r="393" spans="1:27" x14ac:dyDescent="0.2">
      <c r="A393" s="2" t="s">
        <v>667</v>
      </c>
      <c r="B393" s="2" t="s">
        <v>33</v>
      </c>
      <c r="C393" s="2">
        <v>41</v>
      </c>
      <c r="D393" s="2">
        <v>8</v>
      </c>
      <c r="E393" s="2">
        <v>3.3</v>
      </c>
      <c r="F393" s="2">
        <v>0.42899999999999999</v>
      </c>
      <c r="G393" s="2">
        <v>0.66700000000000004</v>
      </c>
      <c r="H393" s="2">
        <v>1</v>
      </c>
      <c r="I393" s="2">
        <v>0.4</v>
      </c>
      <c r="J393" s="2">
        <v>0.1</v>
      </c>
      <c r="K393" s="2">
        <v>0.1</v>
      </c>
      <c r="L393" s="2">
        <v>0</v>
      </c>
      <c r="M393" s="2">
        <v>0.3</v>
      </c>
      <c r="N393" s="2">
        <v>0.4</v>
      </c>
      <c r="O393" s="2">
        <v>2</v>
      </c>
      <c r="P393" s="2">
        <v>0.53800000000000003</v>
      </c>
      <c r="Q393" s="2">
        <v>29.6</v>
      </c>
      <c r="R393" s="2">
        <v>0</v>
      </c>
      <c r="S393" s="2">
        <v>-6.3</v>
      </c>
      <c r="T393" s="2">
        <v>0</v>
      </c>
      <c r="U393" s="5">
        <v>-11</v>
      </c>
      <c r="V393" s="51">
        <f t="shared" si="32"/>
        <v>8.14E-2</v>
      </c>
      <c r="W393" s="51">
        <f t="shared" si="33"/>
        <v>-2.2000000000000002</v>
      </c>
      <c r="X393" s="51">
        <f t="shared" si="34"/>
        <v>-0.17908000000000002</v>
      </c>
      <c r="Y393" s="49">
        <f t="shared" si="35"/>
        <v>0.41792000000000001</v>
      </c>
      <c r="Z393" s="9">
        <f t="shared" si="36"/>
        <v>0.11942</v>
      </c>
      <c r="AA393" s="9"/>
    </row>
    <row r="394" spans="1:27" x14ac:dyDescent="0.2">
      <c r="A394" s="2" t="s">
        <v>814</v>
      </c>
      <c r="B394" s="2" t="s">
        <v>21</v>
      </c>
      <c r="C394" s="2">
        <v>66</v>
      </c>
      <c r="D394" s="2">
        <v>6</v>
      </c>
      <c r="E394" s="2">
        <v>5.2</v>
      </c>
      <c r="F394" s="2">
        <v>0.44400000000000001</v>
      </c>
      <c r="G394" s="2">
        <v>0.2</v>
      </c>
      <c r="H394" s="2">
        <v>0.5</v>
      </c>
      <c r="I394" s="2">
        <v>1.2</v>
      </c>
      <c r="J394" s="2">
        <v>0</v>
      </c>
      <c r="K394" s="2">
        <v>0.2</v>
      </c>
      <c r="L394" s="2">
        <v>0.2</v>
      </c>
      <c r="M394" s="2">
        <v>0.5</v>
      </c>
      <c r="N394" s="2">
        <v>0.7</v>
      </c>
      <c r="O394" s="2">
        <v>1.7</v>
      </c>
      <c r="P394" s="2">
        <v>0.50600000000000001</v>
      </c>
      <c r="Q394" s="2">
        <v>19.899999999999999</v>
      </c>
      <c r="R394" s="2">
        <v>0</v>
      </c>
      <c r="S394" s="2">
        <v>-9.6</v>
      </c>
      <c r="T394" s="2">
        <v>-0.1</v>
      </c>
      <c r="U394" s="5">
        <v>-17</v>
      </c>
      <c r="V394" s="51">
        <f t="shared" si="32"/>
        <v>0.1041109756097561</v>
      </c>
      <c r="W394" s="51">
        <f t="shared" si="33"/>
        <v>-3.4400000000000004</v>
      </c>
      <c r="X394" s="51">
        <f t="shared" si="34"/>
        <v>-0.35814175609756105</v>
      </c>
      <c r="Y394" s="49">
        <f t="shared" si="35"/>
        <v>0.55204800000000009</v>
      </c>
      <c r="Z394" s="9">
        <f t="shared" si="36"/>
        <v>9.6953121951219523E-2</v>
      </c>
      <c r="AA394" s="9"/>
    </row>
    <row r="395" spans="1:27" x14ac:dyDescent="0.2">
      <c r="A395" s="2" t="s">
        <v>875</v>
      </c>
      <c r="B395" s="2" t="s">
        <v>33</v>
      </c>
      <c r="C395" s="2">
        <v>41</v>
      </c>
      <c r="D395" s="2">
        <v>3</v>
      </c>
      <c r="E395" s="2">
        <v>3</v>
      </c>
      <c r="F395" s="2">
        <v>0.5</v>
      </c>
      <c r="G395" s="2">
        <v>0.5</v>
      </c>
      <c r="H395" s="3"/>
      <c r="I395" s="2">
        <v>0.3</v>
      </c>
      <c r="J395" s="2">
        <v>0.3</v>
      </c>
      <c r="K395" s="2">
        <v>0</v>
      </c>
      <c r="L395" s="2">
        <v>0</v>
      </c>
      <c r="M395" s="2">
        <v>0</v>
      </c>
      <c r="N395" s="2">
        <v>1</v>
      </c>
      <c r="O395" s="2">
        <v>1.7</v>
      </c>
      <c r="P395" s="2">
        <v>0.625</v>
      </c>
      <c r="Q395" s="2">
        <v>20.3</v>
      </c>
      <c r="R395" s="2">
        <v>0</v>
      </c>
      <c r="S395" s="2">
        <v>-0.2</v>
      </c>
      <c r="T395" s="2">
        <v>0</v>
      </c>
      <c r="U395" s="5">
        <v>19</v>
      </c>
      <c r="V395" s="51">
        <f t="shared" si="32"/>
        <v>1.903125E-2</v>
      </c>
      <c r="W395" s="51">
        <f t="shared" si="33"/>
        <v>3.8000000000000003</v>
      </c>
      <c r="X395" s="51">
        <f t="shared" si="34"/>
        <v>7.2318750000000001E-2</v>
      </c>
      <c r="Y395" s="49">
        <f t="shared" si="35"/>
        <v>0.1047</v>
      </c>
      <c r="Z395" s="9">
        <f t="shared" si="36"/>
        <v>8.8509375000000001E-2</v>
      </c>
      <c r="AA395" s="9"/>
    </row>
    <row r="396" spans="1:27" x14ac:dyDescent="0.2">
      <c r="A396" s="2" t="s">
        <v>922</v>
      </c>
      <c r="B396" s="2" t="s">
        <v>41</v>
      </c>
      <c r="C396" s="2">
        <v>41</v>
      </c>
      <c r="D396" s="2">
        <v>6</v>
      </c>
      <c r="E396" s="2">
        <v>6</v>
      </c>
      <c r="F396" s="2">
        <v>0.5</v>
      </c>
      <c r="G396" s="3"/>
      <c r="H396" s="2">
        <v>0.25</v>
      </c>
      <c r="I396" s="2">
        <v>0.5</v>
      </c>
      <c r="J396" s="2">
        <v>0</v>
      </c>
      <c r="K396" s="2">
        <v>0.3</v>
      </c>
      <c r="L396" s="2">
        <v>0.3</v>
      </c>
      <c r="M396" s="2">
        <v>0.2</v>
      </c>
      <c r="N396" s="2">
        <v>1.2</v>
      </c>
      <c r="O396" s="2">
        <v>1.2</v>
      </c>
      <c r="P396" s="2">
        <v>0.45100000000000001</v>
      </c>
      <c r="Q396" s="2">
        <v>11.5</v>
      </c>
      <c r="R396" s="2">
        <v>0</v>
      </c>
      <c r="S396" s="2">
        <v>-5.8</v>
      </c>
      <c r="T396" s="2">
        <v>0</v>
      </c>
      <c r="U396" s="5">
        <v>-23</v>
      </c>
      <c r="V396" s="51">
        <f t="shared" si="32"/>
        <v>4.3125000000000004E-2</v>
      </c>
      <c r="W396" s="51">
        <f t="shared" si="33"/>
        <v>-4.6000000000000005</v>
      </c>
      <c r="X396" s="51">
        <f t="shared" si="34"/>
        <v>-0.19837500000000005</v>
      </c>
      <c r="Y396" s="49">
        <f t="shared" si="35"/>
        <v>0.36988799999999988</v>
      </c>
      <c r="Z396" s="9">
        <f t="shared" si="36"/>
        <v>8.5756499999999916E-2</v>
      </c>
      <c r="AA396" s="9"/>
    </row>
    <row r="397" spans="1:27" x14ac:dyDescent="0.2">
      <c r="A397" s="2" t="s">
        <v>619</v>
      </c>
      <c r="B397" s="2" t="s">
        <v>43</v>
      </c>
      <c r="C397" s="2">
        <v>47</v>
      </c>
      <c r="D397" s="2">
        <v>2</v>
      </c>
      <c r="E397" s="2">
        <v>12.5</v>
      </c>
      <c r="F397" s="2">
        <v>0.66700000000000004</v>
      </c>
      <c r="G397" s="2">
        <v>0</v>
      </c>
      <c r="H397" s="2">
        <v>0.66700000000000004</v>
      </c>
      <c r="I397" s="2">
        <v>0.5</v>
      </c>
      <c r="J397" s="2">
        <v>1</v>
      </c>
      <c r="K397" s="2">
        <v>0</v>
      </c>
      <c r="L397" s="2">
        <v>0</v>
      </c>
      <c r="M397" s="2">
        <v>1.5</v>
      </c>
      <c r="N397" s="2">
        <v>2.5</v>
      </c>
      <c r="O397" s="2">
        <v>7</v>
      </c>
      <c r="P397" s="2">
        <v>0.67800000000000005</v>
      </c>
      <c r="Q397" s="2">
        <v>23.9</v>
      </c>
      <c r="R397" s="2">
        <v>0</v>
      </c>
      <c r="S397" s="2">
        <v>-7.1</v>
      </c>
      <c r="T397" s="2">
        <v>0</v>
      </c>
      <c r="U397" s="5">
        <v>-9</v>
      </c>
      <c r="V397" s="51">
        <f t="shared" si="32"/>
        <v>7.1347815040650409E-2</v>
      </c>
      <c r="W397" s="51">
        <f t="shared" si="33"/>
        <v>-1.8</v>
      </c>
      <c r="X397" s="51">
        <f t="shared" si="34"/>
        <v>-0.12842606707317075</v>
      </c>
      <c r="Y397" s="49">
        <f t="shared" si="35"/>
        <v>0.22767999999999999</v>
      </c>
      <c r="Z397" s="9">
        <f t="shared" si="36"/>
        <v>4.9626966463414621E-2</v>
      </c>
      <c r="AA397" s="9"/>
    </row>
    <row r="398" spans="1:27" x14ac:dyDescent="0.2">
      <c r="A398" s="2" t="s">
        <v>709</v>
      </c>
      <c r="B398" s="2" t="s">
        <v>876</v>
      </c>
      <c r="C398" s="2">
        <v>27</v>
      </c>
      <c r="D398" s="2">
        <v>2</v>
      </c>
      <c r="E398" s="2">
        <v>2.5</v>
      </c>
      <c r="F398" s="2">
        <v>0.66700000000000004</v>
      </c>
      <c r="G398" s="3"/>
      <c r="H398" s="3"/>
      <c r="I398" s="2">
        <v>1</v>
      </c>
      <c r="J398" s="2">
        <v>0</v>
      </c>
      <c r="K398" s="2">
        <v>0</v>
      </c>
      <c r="L398" s="2">
        <v>0</v>
      </c>
      <c r="M398" s="2">
        <v>0.5</v>
      </c>
      <c r="N398" s="2">
        <v>0.5</v>
      </c>
      <c r="O398" s="2">
        <v>2</v>
      </c>
      <c r="P398" s="2">
        <v>0.66700000000000004</v>
      </c>
      <c r="Q398" s="2">
        <v>37.200000000000003</v>
      </c>
      <c r="R398" s="2">
        <v>0</v>
      </c>
      <c r="S398" s="2">
        <v>-9.1</v>
      </c>
      <c r="T398" s="2">
        <v>0</v>
      </c>
      <c r="U398" s="5">
        <v>-13</v>
      </c>
      <c r="V398" s="51">
        <f t="shared" si="32"/>
        <v>1.2759146341463414E-2</v>
      </c>
      <c r="W398" s="51">
        <f t="shared" si="33"/>
        <v>-2.6</v>
      </c>
      <c r="X398" s="51">
        <f t="shared" si="34"/>
        <v>-3.317378048780488E-2</v>
      </c>
      <c r="Y398" s="49">
        <f t="shared" si="35"/>
        <v>0.12271999999999998</v>
      </c>
      <c r="Z398" s="9">
        <f t="shared" si="36"/>
        <v>4.4773109756097551E-2</v>
      </c>
      <c r="AA398" s="9"/>
    </row>
    <row r="399" spans="1:27" x14ac:dyDescent="0.2">
      <c r="A399" s="2" t="s">
        <v>936</v>
      </c>
      <c r="B399" s="2" t="s">
        <v>22</v>
      </c>
      <c r="C399" s="2">
        <v>24</v>
      </c>
      <c r="D399" s="2">
        <v>7</v>
      </c>
      <c r="E399" s="2">
        <v>11.1</v>
      </c>
      <c r="F399" s="2">
        <v>0.25</v>
      </c>
      <c r="G399" s="2">
        <v>0</v>
      </c>
      <c r="H399" s="2">
        <v>1</v>
      </c>
      <c r="I399" s="2">
        <v>0.3</v>
      </c>
      <c r="J399" s="2">
        <v>1.3</v>
      </c>
      <c r="K399" s="2">
        <v>0.4</v>
      </c>
      <c r="L399" s="2">
        <v>0</v>
      </c>
      <c r="M399" s="2">
        <v>0.9</v>
      </c>
      <c r="N399" s="2">
        <v>0.6</v>
      </c>
      <c r="O399" s="2">
        <v>1.4</v>
      </c>
      <c r="P399" s="2">
        <v>0.29599999999999999</v>
      </c>
      <c r="Q399" s="2">
        <v>13.1</v>
      </c>
      <c r="R399" s="2">
        <v>-0.2</v>
      </c>
      <c r="S399" s="2">
        <v>-10.8</v>
      </c>
      <c r="T399" s="2">
        <v>-0.2</v>
      </c>
      <c r="U399" s="5">
        <v>-47</v>
      </c>
      <c r="V399" s="51">
        <f t="shared" si="32"/>
        <v>6.2065243902439025E-2</v>
      </c>
      <c r="W399" s="51">
        <f t="shared" si="33"/>
        <v>-9.56</v>
      </c>
      <c r="X399" s="51">
        <f t="shared" si="34"/>
        <v>-0.59334373170731713</v>
      </c>
      <c r="Y399" s="49">
        <f t="shared" si="35"/>
        <v>0.67883200000000021</v>
      </c>
      <c r="Z399" s="9">
        <f t="shared" si="36"/>
        <v>4.2744134146341539E-2</v>
      </c>
      <c r="AA399" s="9"/>
    </row>
    <row r="400" spans="1:27" x14ac:dyDescent="0.2">
      <c r="A400" s="2" t="s">
        <v>946</v>
      </c>
      <c r="B400" s="2" t="s">
        <v>45</v>
      </c>
      <c r="C400" s="2">
        <v>56</v>
      </c>
      <c r="D400" s="2">
        <v>2</v>
      </c>
      <c r="E400" s="2">
        <v>3.5</v>
      </c>
      <c r="F400" s="2">
        <v>0.25</v>
      </c>
      <c r="G400" s="3"/>
      <c r="H400" s="3"/>
      <c r="I400" s="2">
        <v>1</v>
      </c>
      <c r="J400" s="2">
        <v>0.5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0.25</v>
      </c>
      <c r="Q400" s="2">
        <v>26.1</v>
      </c>
      <c r="R400" s="2">
        <v>0</v>
      </c>
      <c r="S400" s="2">
        <v>-12.6</v>
      </c>
      <c r="T400" s="2">
        <v>0</v>
      </c>
      <c r="U400" s="5">
        <v>-33</v>
      </c>
      <c r="V400" s="51">
        <f t="shared" si="32"/>
        <v>2.5993902439024396E-2</v>
      </c>
      <c r="W400" s="51">
        <f t="shared" si="33"/>
        <v>-6.6000000000000005</v>
      </c>
      <c r="X400" s="51">
        <f t="shared" si="34"/>
        <v>-0.17155975609756102</v>
      </c>
      <c r="Y400" s="49">
        <f t="shared" si="35"/>
        <v>0.17600000000000002</v>
      </c>
      <c r="Z400" s="9">
        <f t="shared" si="36"/>
        <v>2.2201219512194975E-3</v>
      </c>
      <c r="AA400" s="9"/>
    </row>
    <row r="401" spans="1:27" x14ac:dyDescent="0.2">
      <c r="A401" s="2" t="s">
        <v>906</v>
      </c>
      <c r="B401" s="2" t="s">
        <v>38</v>
      </c>
      <c r="C401" s="2">
        <v>28</v>
      </c>
      <c r="D401" s="2">
        <v>9</v>
      </c>
      <c r="E401" s="2">
        <v>3.6</v>
      </c>
      <c r="F401" s="2">
        <v>0.27300000000000002</v>
      </c>
      <c r="G401" s="2">
        <v>0</v>
      </c>
      <c r="H401" s="2">
        <v>1</v>
      </c>
      <c r="I401" s="2">
        <v>1.1000000000000001</v>
      </c>
      <c r="J401" s="2">
        <v>0.2</v>
      </c>
      <c r="K401" s="2">
        <v>0</v>
      </c>
      <c r="L401" s="2">
        <v>0.1</v>
      </c>
      <c r="M401" s="2">
        <v>0.6</v>
      </c>
      <c r="N401" s="2">
        <v>0.2</v>
      </c>
      <c r="O401" s="2">
        <v>0.9</v>
      </c>
      <c r="P401" s="2">
        <v>0.33700000000000002</v>
      </c>
      <c r="Q401" s="2">
        <v>23.4</v>
      </c>
      <c r="R401" s="2">
        <v>-0.1</v>
      </c>
      <c r="S401" s="2">
        <v>-13.2</v>
      </c>
      <c r="T401" s="2">
        <v>-0.1</v>
      </c>
      <c r="U401" s="5">
        <v>-47</v>
      </c>
      <c r="V401" s="51">
        <f t="shared" si="32"/>
        <v>5.3934146341463401E-2</v>
      </c>
      <c r="W401" s="51">
        <f t="shared" si="33"/>
        <v>-9.48</v>
      </c>
      <c r="X401" s="51">
        <f t="shared" si="34"/>
        <v>-0.51129570731707308</v>
      </c>
      <c r="Y401" s="49">
        <f t="shared" si="35"/>
        <v>0.51238799999999995</v>
      </c>
      <c r="Z401" s="9">
        <f t="shared" si="36"/>
        <v>5.4614634146343821E-4</v>
      </c>
      <c r="AA401" s="9"/>
    </row>
    <row r="402" spans="1:27" x14ac:dyDescent="0.2">
      <c r="A402" s="2" t="s">
        <v>822</v>
      </c>
      <c r="B402" s="2" t="s">
        <v>39</v>
      </c>
      <c r="C402" s="2">
        <v>45</v>
      </c>
      <c r="D402" s="2">
        <v>4</v>
      </c>
      <c r="E402" s="2">
        <v>1.5</v>
      </c>
      <c r="F402" s="2">
        <v>0</v>
      </c>
      <c r="G402" s="2">
        <v>0</v>
      </c>
      <c r="H402" s="3"/>
      <c r="I402" s="2">
        <v>1</v>
      </c>
      <c r="J402" s="2">
        <v>0.3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29.7</v>
      </c>
      <c r="R402" s="2">
        <v>-0.1</v>
      </c>
      <c r="S402" s="2">
        <v>-17.600000000000001</v>
      </c>
      <c r="T402" s="2">
        <v>0</v>
      </c>
      <c r="U402" s="5">
        <v>-65</v>
      </c>
      <c r="V402" s="51">
        <f t="shared" si="32"/>
        <v>2.0373475609756095E-2</v>
      </c>
      <c r="W402" s="51">
        <f t="shared" si="33"/>
        <v>-13.04</v>
      </c>
      <c r="X402" s="51">
        <f t="shared" si="34"/>
        <v>-0.26567012195121947</v>
      </c>
      <c r="Y402" s="49">
        <f t="shared" si="35"/>
        <v>0.26400000000000001</v>
      </c>
      <c r="Z402" s="9">
        <f t="shared" si="36"/>
        <v>-8.3506097560973047E-4</v>
      </c>
      <c r="AA402" s="9"/>
    </row>
    <row r="403" spans="1:27" x14ac:dyDescent="0.2">
      <c r="A403" s="2" t="s">
        <v>918</v>
      </c>
      <c r="B403" s="2" t="s">
        <v>34</v>
      </c>
      <c r="C403" s="2">
        <v>45</v>
      </c>
      <c r="D403" s="2">
        <v>6</v>
      </c>
      <c r="E403" s="2">
        <v>3.5</v>
      </c>
      <c r="F403" s="2">
        <v>0.5</v>
      </c>
      <c r="G403" s="2">
        <v>0</v>
      </c>
      <c r="H403" s="2">
        <v>1</v>
      </c>
      <c r="I403" s="2">
        <v>0.2</v>
      </c>
      <c r="J403" s="2">
        <v>1</v>
      </c>
      <c r="K403" s="2">
        <v>0.3</v>
      </c>
      <c r="L403" s="2">
        <v>0</v>
      </c>
      <c r="M403" s="2">
        <v>1.3</v>
      </c>
      <c r="N403" s="2">
        <v>0</v>
      </c>
      <c r="O403" s="2">
        <v>1.3</v>
      </c>
      <c r="P403" s="2">
        <v>0.58099999999999996</v>
      </c>
      <c r="Q403" s="2">
        <v>31</v>
      </c>
      <c r="R403" s="2">
        <v>-0.1</v>
      </c>
      <c r="S403" s="2">
        <v>-15.1</v>
      </c>
      <c r="T403" s="2">
        <v>-0.1</v>
      </c>
      <c r="U403" s="5">
        <v>-35</v>
      </c>
      <c r="V403" s="51">
        <f t="shared" si="32"/>
        <v>7.4428353658536589E-2</v>
      </c>
      <c r="W403" s="51">
        <f t="shared" si="33"/>
        <v>-7.08</v>
      </c>
      <c r="X403" s="51">
        <f t="shared" si="34"/>
        <v>-0.52695274390243907</v>
      </c>
      <c r="Y403" s="49">
        <f t="shared" si="35"/>
        <v>0.50287199999999999</v>
      </c>
      <c r="Z403" s="9">
        <f t="shared" si="36"/>
        <v>-1.2040371951219542E-2</v>
      </c>
      <c r="AA403" s="9"/>
    </row>
    <row r="404" spans="1:27" x14ac:dyDescent="0.2">
      <c r="A404" s="2" t="s">
        <v>770</v>
      </c>
      <c r="B404" s="2" t="s">
        <v>23</v>
      </c>
      <c r="C404" s="2">
        <v>57</v>
      </c>
      <c r="D404" s="2">
        <v>7</v>
      </c>
      <c r="E404" s="2">
        <v>3.7</v>
      </c>
      <c r="F404" s="2">
        <v>0.33300000000000002</v>
      </c>
      <c r="G404" s="2">
        <v>0</v>
      </c>
      <c r="H404" s="2">
        <v>0.5</v>
      </c>
      <c r="I404" s="2">
        <v>0.3</v>
      </c>
      <c r="J404" s="2">
        <v>0.4</v>
      </c>
      <c r="K404" s="2">
        <v>0.1</v>
      </c>
      <c r="L404" s="2">
        <v>0</v>
      </c>
      <c r="M404" s="2">
        <v>0.1</v>
      </c>
      <c r="N404" s="2">
        <v>0.4</v>
      </c>
      <c r="O404" s="2">
        <v>1.3</v>
      </c>
      <c r="P404" s="2">
        <v>0.34899999999999998</v>
      </c>
      <c r="Q404" s="2">
        <v>23.1</v>
      </c>
      <c r="R404" s="2">
        <v>0</v>
      </c>
      <c r="S404" s="2">
        <v>-8.4</v>
      </c>
      <c r="T404" s="2">
        <v>0</v>
      </c>
      <c r="U404" s="5">
        <v>-24</v>
      </c>
      <c r="V404" s="51">
        <f t="shared" si="32"/>
        <v>8.6642606707317077E-2</v>
      </c>
      <c r="W404" s="51">
        <f t="shared" si="33"/>
        <v>-4.8000000000000007</v>
      </c>
      <c r="X404" s="51">
        <f t="shared" si="34"/>
        <v>-0.41588451219512201</v>
      </c>
      <c r="Y404" s="49">
        <f t="shared" si="35"/>
        <v>0.33983599999999997</v>
      </c>
      <c r="Z404" s="9">
        <f t="shared" si="36"/>
        <v>-3.8024256097561021E-2</v>
      </c>
      <c r="AA404" s="9"/>
    </row>
    <row r="405" spans="1:27" x14ac:dyDescent="0.2">
      <c r="A405" s="2" t="s">
        <v>676</v>
      </c>
      <c r="B405" s="2" t="s">
        <v>39</v>
      </c>
      <c r="C405" s="2">
        <v>45</v>
      </c>
      <c r="D405" s="2">
        <v>1</v>
      </c>
      <c r="E405" s="2">
        <v>6</v>
      </c>
      <c r="F405" s="2">
        <v>0</v>
      </c>
      <c r="G405" s="3"/>
      <c r="H405" s="3"/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14.8</v>
      </c>
      <c r="R405" s="2">
        <v>0</v>
      </c>
      <c r="S405" s="2">
        <v>-18</v>
      </c>
      <c r="T405" s="2">
        <v>0</v>
      </c>
      <c r="U405" s="5">
        <v>-78</v>
      </c>
      <c r="V405" s="51">
        <f t="shared" si="32"/>
        <v>1.0152439024390246E-2</v>
      </c>
      <c r="W405" s="51">
        <f t="shared" si="33"/>
        <v>-15.600000000000001</v>
      </c>
      <c r="X405" s="51">
        <f t="shared" si="34"/>
        <v>-0.15837804878048786</v>
      </c>
      <c r="Y405" s="49">
        <f t="shared" si="35"/>
        <v>4.8000000000000001E-2</v>
      </c>
      <c r="Z405" s="9">
        <f t="shared" si="36"/>
        <v>-5.5189024390243931E-2</v>
      </c>
      <c r="AA405" s="9"/>
    </row>
    <row r="406" spans="1:27" x14ac:dyDescent="0.2">
      <c r="A406" s="2" t="s">
        <v>854</v>
      </c>
      <c r="B406" s="2" t="s">
        <v>33</v>
      </c>
      <c r="C406" s="2">
        <v>41</v>
      </c>
      <c r="D406" s="2">
        <v>3</v>
      </c>
      <c r="E406" s="2">
        <v>1.3</v>
      </c>
      <c r="F406" s="2">
        <v>0.5</v>
      </c>
      <c r="G406" s="3"/>
      <c r="H406" s="3"/>
      <c r="I406" s="2">
        <v>0</v>
      </c>
      <c r="J406" s="2">
        <v>0</v>
      </c>
      <c r="K406" s="2">
        <v>0</v>
      </c>
      <c r="L406" s="2">
        <v>0</v>
      </c>
      <c r="M406" s="2">
        <v>0.3</v>
      </c>
      <c r="N406" s="2">
        <v>0</v>
      </c>
      <c r="O406" s="2">
        <v>0.7</v>
      </c>
      <c r="P406" s="2">
        <v>0.5</v>
      </c>
      <c r="Q406" s="2">
        <v>34.200000000000003</v>
      </c>
      <c r="R406" s="2">
        <v>0</v>
      </c>
      <c r="S406" s="2">
        <v>-22.1</v>
      </c>
      <c r="T406" s="2">
        <v>0</v>
      </c>
      <c r="U406" s="5">
        <v>-57</v>
      </c>
      <c r="V406" s="51">
        <f t="shared" si="32"/>
        <v>1.389375E-2</v>
      </c>
      <c r="W406" s="51">
        <f t="shared" si="33"/>
        <v>-11.4</v>
      </c>
      <c r="X406" s="51">
        <f t="shared" si="34"/>
        <v>-0.15838874999999999</v>
      </c>
      <c r="Y406" s="49">
        <f t="shared" si="35"/>
        <v>5.9999999999999984E-3</v>
      </c>
      <c r="Z406" s="9">
        <f t="shared" si="36"/>
        <v>-7.6194374999999995E-2</v>
      </c>
      <c r="AA406" s="9"/>
    </row>
    <row r="407" spans="1:27" x14ac:dyDescent="0.2">
      <c r="A407" s="2" t="s">
        <v>890</v>
      </c>
      <c r="B407" s="2" t="s">
        <v>33</v>
      </c>
      <c r="C407" s="2">
        <v>41</v>
      </c>
      <c r="D407" s="2">
        <v>2</v>
      </c>
      <c r="E407" s="2">
        <v>2</v>
      </c>
      <c r="F407" s="2">
        <v>0</v>
      </c>
      <c r="G407" s="3"/>
      <c r="H407" s="3"/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22.8</v>
      </c>
      <c r="R407" s="2">
        <v>0</v>
      </c>
      <c r="S407" s="2">
        <v>-27.8</v>
      </c>
      <c r="T407" s="2">
        <v>0</v>
      </c>
      <c r="U407" s="5">
        <v>-116</v>
      </c>
      <c r="V407" s="51">
        <f t="shared" si="32"/>
        <v>9.4999999999999998E-3</v>
      </c>
      <c r="W407" s="51">
        <f t="shared" si="33"/>
        <v>-23.200000000000003</v>
      </c>
      <c r="X407" s="51">
        <f t="shared" si="34"/>
        <v>-0.22040000000000001</v>
      </c>
      <c r="Y407" s="49">
        <f t="shared" si="35"/>
        <v>0</v>
      </c>
      <c r="Z407" s="9">
        <f t="shared" si="36"/>
        <v>-0.11020000000000001</v>
      </c>
      <c r="AA407" s="9"/>
    </row>
    <row r="408" spans="1:27" x14ac:dyDescent="0.2">
      <c r="A408" s="2" t="s">
        <v>938</v>
      </c>
      <c r="B408" s="2" t="s">
        <v>28</v>
      </c>
      <c r="C408" s="2">
        <v>54</v>
      </c>
      <c r="D408" s="2">
        <v>1</v>
      </c>
      <c r="E408" s="2">
        <v>29</v>
      </c>
      <c r="F408" s="2">
        <v>9.0999999999999998E-2</v>
      </c>
      <c r="G408" s="2">
        <v>0.25</v>
      </c>
      <c r="H408" s="2">
        <v>1</v>
      </c>
      <c r="I408" s="2">
        <v>10</v>
      </c>
      <c r="J408" s="2">
        <v>1</v>
      </c>
      <c r="K408" s="2">
        <v>0</v>
      </c>
      <c r="L408" s="2">
        <v>0</v>
      </c>
      <c r="M408" s="2">
        <v>2</v>
      </c>
      <c r="N408" s="2">
        <v>1</v>
      </c>
      <c r="O408" s="2">
        <v>5</v>
      </c>
      <c r="P408" s="2">
        <v>0.21</v>
      </c>
      <c r="Q408" s="2">
        <v>22.4</v>
      </c>
      <c r="R408" s="2">
        <v>-0.1</v>
      </c>
      <c r="S408" s="2">
        <v>-13.2</v>
      </c>
      <c r="T408" s="2">
        <v>-0.1</v>
      </c>
      <c r="U408" s="5">
        <v>-43</v>
      </c>
      <c r="V408" s="51">
        <f t="shared" si="32"/>
        <v>8.9121951219512191E-2</v>
      </c>
      <c r="W408" s="51">
        <f t="shared" si="33"/>
        <v>-8.68</v>
      </c>
      <c r="X408" s="51">
        <f t="shared" si="34"/>
        <v>-0.77357853658536579</v>
      </c>
      <c r="Y408" s="49">
        <f t="shared" si="35"/>
        <v>0.46200000000000002</v>
      </c>
      <c r="Z408" s="9">
        <f t="shared" si="36"/>
        <v>-0.15578926829268289</v>
      </c>
      <c r="AA408" s="9"/>
    </row>
    <row r="409" spans="1:27" x14ac:dyDescent="0.2">
      <c r="A409" s="2" t="s">
        <v>749</v>
      </c>
      <c r="B409" s="2" t="s">
        <v>31</v>
      </c>
      <c r="C409" s="2">
        <v>49</v>
      </c>
      <c r="D409" s="2">
        <v>5</v>
      </c>
      <c r="E409" s="2">
        <v>14.8</v>
      </c>
      <c r="F409" s="2">
        <v>0.28599999999999998</v>
      </c>
      <c r="G409" s="2">
        <v>0.2</v>
      </c>
      <c r="H409" s="2">
        <v>0.625</v>
      </c>
      <c r="I409" s="2">
        <v>1.8</v>
      </c>
      <c r="J409" s="2">
        <v>0.6</v>
      </c>
      <c r="K409" s="2">
        <v>0.4</v>
      </c>
      <c r="L409" s="2">
        <v>0.2</v>
      </c>
      <c r="M409" s="2">
        <v>0.8</v>
      </c>
      <c r="N409" s="2">
        <v>1.2</v>
      </c>
      <c r="O409" s="2">
        <v>5.4</v>
      </c>
      <c r="P409" s="2">
        <v>0.35</v>
      </c>
      <c r="Q409" s="2">
        <v>26.2</v>
      </c>
      <c r="R409" s="2">
        <v>-0.1</v>
      </c>
      <c r="S409" s="2">
        <v>-9.6</v>
      </c>
      <c r="T409" s="2">
        <v>-0.1</v>
      </c>
      <c r="U409" s="5">
        <v>-26</v>
      </c>
      <c r="V409" s="51">
        <f t="shared" si="32"/>
        <v>0.24136483739837403</v>
      </c>
      <c r="W409" s="51">
        <f t="shared" si="33"/>
        <v>-5.28</v>
      </c>
      <c r="X409" s="51">
        <f t="shared" si="34"/>
        <v>-1.274406341463415</v>
      </c>
      <c r="Y409" s="49">
        <f t="shared" si="35"/>
        <v>0.95</v>
      </c>
      <c r="Z409" s="9">
        <f t="shared" si="36"/>
        <v>-0.16220317073170754</v>
      </c>
      <c r="AA409" s="9"/>
    </row>
    <row r="410" spans="1:27" x14ac:dyDescent="0.2">
      <c r="A410" s="2" t="s">
        <v>929</v>
      </c>
      <c r="B410" s="2" t="s">
        <v>34</v>
      </c>
      <c r="C410" s="2">
        <v>45</v>
      </c>
      <c r="D410" s="2">
        <v>3</v>
      </c>
      <c r="E410" s="2">
        <v>4</v>
      </c>
      <c r="F410" s="2">
        <v>0.33300000000000002</v>
      </c>
      <c r="G410" s="3"/>
      <c r="H410" s="2">
        <v>1</v>
      </c>
      <c r="I410" s="2">
        <v>0.3</v>
      </c>
      <c r="J410" s="2">
        <v>0.3</v>
      </c>
      <c r="K410" s="2">
        <v>0.3</v>
      </c>
      <c r="L410" s="2">
        <v>0</v>
      </c>
      <c r="M410" s="2">
        <v>1.3</v>
      </c>
      <c r="N410" s="2">
        <v>0.3</v>
      </c>
      <c r="O410" s="2">
        <v>1</v>
      </c>
      <c r="P410" s="2">
        <v>0.436</v>
      </c>
      <c r="Q410" s="2">
        <v>27.1</v>
      </c>
      <c r="R410" s="2">
        <v>-0.1</v>
      </c>
      <c r="S410" s="2">
        <v>-15.8</v>
      </c>
      <c r="T410" s="2">
        <v>0</v>
      </c>
      <c r="U410" s="5">
        <v>-58</v>
      </c>
      <c r="V410" s="51">
        <f t="shared" si="32"/>
        <v>3.7179878048780493E-2</v>
      </c>
      <c r="W410" s="51">
        <f t="shared" si="33"/>
        <v>-11.64</v>
      </c>
      <c r="X410" s="51">
        <f t="shared" si="34"/>
        <v>-0.43277378048780496</v>
      </c>
      <c r="Y410" s="49">
        <f t="shared" si="35"/>
        <v>6.5519999999999981E-2</v>
      </c>
      <c r="Z410" s="9">
        <f t="shared" si="36"/>
        <v>-0.1836268902439025</v>
      </c>
      <c r="AA410" s="9"/>
    </row>
    <row r="411" spans="1:27" x14ac:dyDescent="0.2">
      <c r="A411" s="2" t="s">
        <v>923</v>
      </c>
      <c r="B411" s="2" t="s">
        <v>41</v>
      </c>
      <c r="C411" s="2">
        <v>41</v>
      </c>
      <c r="D411" s="2">
        <v>1</v>
      </c>
      <c r="E411" s="2">
        <v>5</v>
      </c>
      <c r="F411" s="2">
        <v>0</v>
      </c>
      <c r="G411" s="3"/>
      <c r="H411" s="3"/>
      <c r="I411" s="2">
        <v>1</v>
      </c>
      <c r="J411" s="2">
        <v>0</v>
      </c>
      <c r="K411" s="2">
        <v>0</v>
      </c>
      <c r="L411" s="2">
        <v>0</v>
      </c>
      <c r="M411" s="2">
        <v>2</v>
      </c>
      <c r="N411" s="2">
        <v>1</v>
      </c>
      <c r="O411" s="2">
        <v>0</v>
      </c>
      <c r="P411" s="2">
        <v>0</v>
      </c>
      <c r="Q411" s="2">
        <v>28.4</v>
      </c>
      <c r="R411" s="2">
        <v>-0.1</v>
      </c>
      <c r="S411" s="2">
        <v>-36.1</v>
      </c>
      <c r="T411" s="2">
        <v>0</v>
      </c>
      <c r="U411" s="5">
        <v>-105</v>
      </c>
      <c r="V411" s="51">
        <f t="shared" si="32"/>
        <v>1.4791666666666665E-2</v>
      </c>
      <c r="W411" s="51">
        <f t="shared" si="33"/>
        <v>-21.04</v>
      </c>
      <c r="X411" s="51">
        <f t="shared" si="34"/>
        <v>-0.31121666666666664</v>
      </c>
      <c r="Y411" s="49">
        <f t="shared" si="35"/>
        <v>-7.2000000000000008E-2</v>
      </c>
      <c r="Z411" s="9">
        <f t="shared" si="36"/>
        <v>-0.19160833333333332</v>
      </c>
      <c r="AA411" s="9"/>
    </row>
    <row r="412" spans="1:27" x14ac:dyDescent="0.2">
      <c r="A412" s="2" t="s">
        <v>823</v>
      </c>
      <c r="B412" s="2" t="s">
        <v>28</v>
      </c>
      <c r="C412" s="2">
        <v>54</v>
      </c>
      <c r="D412" s="2">
        <v>2</v>
      </c>
      <c r="E412" s="2">
        <v>13</v>
      </c>
      <c r="F412" s="2">
        <v>0</v>
      </c>
      <c r="G412" s="3"/>
      <c r="H412" s="3"/>
      <c r="I412" s="2">
        <v>1.5</v>
      </c>
      <c r="J412" s="2">
        <v>0</v>
      </c>
      <c r="K412" s="2">
        <v>0</v>
      </c>
      <c r="L412" s="2">
        <v>0.5</v>
      </c>
      <c r="M412" s="2">
        <v>1.5</v>
      </c>
      <c r="N412" s="2">
        <v>1.5</v>
      </c>
      <c r="O412" s="2">
        <v>0</v>
      </c>
      <c r="P412" s="2">
        <v>0</v>
      </c>
      <c r="Q412" s="2">
        <v>7.2</v>
      </c>
      <c r="R412" s="2">
        <v>-0.1</v>
      </c>
      <c r="S412" s="2">
        <v>-10.5</v>
      </c>
      <c r="T412" s="2">
        <v>-0.1</v>
      </c>
      <c r="U412" s="5">
        <v>-93</v>
      </c>
      <c r="V412" s="51">
        <f t="shared" si="32"/>
        <v>2.5682926829268291E-2</v>
      </c>
      <c r="W412" s="51">
        <f t="shared" si="33"/>
        <v>-18.68</v>
      </c>
      <c r="X412" s="51">
        <f t="shared" si="34"/>
        <v>-0.47975707317073168</v>
      </c>
      <c r="Y412" s="49">
        <f t="shared" si="35"/>
        <v>2.3999999999999987E-2</v>
      </c>
      <c r="Z412" s="9">
        <f t="shared" si="36"/>
        <v>-0.22787853658536586</v>
      </c>
      <c r="AA412" s="9"/>
    </row>
    <row r="413" spans="1:27" x14ac:dyDescent="0.2">
      <c r="A413" s="2" t="s">
        <v>885</v>
      </c>
      <c r="B413" s="2" t="s">
        <v>33</v>
      </c>
      <c r="C413" s="2">
        <v>41</v>
      </c>
      <c r="D413" s="2">
        <v>2</v>
      </c>
      <c r="E413" s="2">
        <v>12.5</v>
      </c>
      <c r="F413" s="2">
        <v>0.5</v>
      </c>
      <c r="G413" s="3"/>
      <c r="H413" s="2">
        <v>0.25</v>
      </c>
      <c r="I413" s="2">
        <v>2</v>
      </c>
      <c r="J413" s="2">
        <v>0</v>
      </c>
      <c r="K413" s="2">
        <v>0</v>
      </c>
      <c r="L413" s="2">
        <v>0</v>
      </c>
      <c r="M413" s="2">
        <v>1.5</v>
      </c>
      <c r="N413" s="2">
        <v>3.5</v>
      </c>
      <c r="O413" s="2">
        <v>4.5</v>
      </c>
      <c r="P413" s="2">
        <v>0.46100000000000002</v>
      </c>
      <c r="Q413" s="2">
        <v>23.3</v>
      </c>
      <c r="R413" s="2">
        <v>-0.1</v>
      </c>
      <c r="S413" s="2">
        <v>-16.100000000000001</v>
      </c>
      <c r="T413" s="2">
        <v>-0.1</v>
      </c>
      <c r="U413" s="5">
        <v>-39</v>
      </c>
      <c r="V413" s="51">
        <f t="shared" si="32"/>
        <v>6.067708333333334E-2</v>
      </c>
      <c r="W413" s="51">
        <f t="shared" si="33"/>
        <v>-7.8800000000000008</v>
      </c>
      <c r="X413" s="51">
        <f t="shared" si="34"/>
        <v>-0.47813541666666676</v>
      </c>
      <c r="Y413" s="49">
        <f t="shared" si="35"/>
        <v>-4.2040000000000008E-2</v>
      </c>
      <c r="Z413" s="9">
        <f t="shared" si="36"/>
        <v>-0.26008770833333339</v>
      </c>
      <c r="AA413" s="9"/>
    </row>
    <row r="414" spans="1:27" x14ac:dyDescent="0.2">
      <c r="A414" s="2" t="s">
        <v>883</v>
      </c>
      <c r="B414" s="2" t="s">
        <v>40</v>
      </c>
      <c r="C414" s="2">
        <v>31</v>
      </c>
      <c r="D414" s="2">
        <v>4</v>
      </c>
      <c r="E414" s="2">
        <v>5</v>
      </c>
      <c r="F414" s="2">
        <v>0</v>
      </c>
      <c r="G414" s="2">
        <v>0</v>
      </c>
      <c r="H414" s="2">
        <v>0.5</v>
      </c>
      <c r="I414" s="2">
        <v>0.3</v>
      </c>
      <c r="J414" s="2">
        <v>0</v>
      </c>
      <c r="K414" s="2">
        <v>0</v>
      </c>
      <c r="L414" s="2">
        <v>0</v>
      </c>
      <c r="M414" s="2">
        <v>0</v>
      </c>
      <c r="N414" s="2">
        <v>0.3</v>
      </c>
      <c r="O414" s="2">
        <v>0.3</v>
      </c>
      <c r="P414" s="2">
        <v>5.0999999999999997E-2</v>
      </c>
      <c r="Q414" s="2">
        <v>22.1</v>
      </c>
      <c r="R414" s="2">
        <v>-0.2</v>
      </c>
      <c r="S414" s="2">
        <v>-22.8</v>
      </c>
      <c r="T414" s="2">
        <v>-0.1</v>
      </c>
      <c r="U414" s="5">
        <v>-94</v>
      </c>
      <c r="V414" s="51">
        <f t="shared" si="32"/>
        <v>3.48119918699187E-2</v>
      </c>
      <c r="W414" s="51">
        <f t="shared" si="33"/>
        <v>-18.920000000000002</v>
      </c>
      <c r="X414" s="51">
        <f t="shared" si="34"/>
        <v>-0.65864288617886191</v>
      </c>
      <c r="Y414" s="49">
        <f t="shared" si="35"/>
        <v>1.2047999999999996E-2</v>
      </c>
      <c r="Z414" s="9">
        <f t="shared" si="36"/>
        <v>-0.32329744308943098</v>
      </c>
      <c r="AA414" s="9"/>
    </row>
    <row r="415" spans="1:27" x14ac:dyDescent="0.2">
      <c r="A415" s="2" t="s">
        <v>845</v>
      </c>
      <c r="B415" s="2" t="s">
        <v>27</v>
      </c>
      <c r="C415" s="2">
        <v>49</v>
      </c>
      <c r="D415" s="2">
        <v>38</v>
      </c>
      <c r="E415" s="2">
        <v>5.8</v>
      </c>
      <c r="F415" s="2">
        <v>0.36799999999999999</v>
      </c>
      <c r="G415" s="2">
        <v>0.46200000000000002</v>
      </c>
      <c r="H415" s="2">
        <v>0.55600000000000005</v>
      </c>
      <c r="I415" s="2">
        <v>0.5</v>
      </c>
      <c r="J415" s="2">
        <v>0.6</v>
      </c>
      <c r="K415" s="2">
        <v>0.3</v>
      </c>
      <c r="L415" s="2">
        <v>0</v>
      </c>
      <c r="M415" s="2">
        <v>0.7</v>
      </c>
      <c r="N415" s="2">
        <v>0.7</v>
      </c>
      <c r="O415" s="2">
        <v>2.2000000000000002</v>
      </c>
      <c r="P415" s="2">
        <v>0.43</v>
      </c>
      <c r="Q415" s="2">
        <v>25.8</v>
      </c>
      <c r="R415" s="2">
        <v>-0.4</v>
      </c>
      <c r="S415" s="2">
        <v>-7.7</v>
      </c>
      <c r="T415" s="2">
        <v>-0.3</v>
      </c>
      <c r="U415" s="5">
        <v>-26</v>
      </c>
      <c r="V415" s="51">
        <f t="shared" si="32"/>
        <v>0.70790060975609759</v>
      </c>
      <c r="W415" s="51">
        <f t="shared" si="33"/>
        <v>-5.48</v>
      </c>
      <c r="X415" s="51">
        <f t="shared" si="34"/>
        <v>-3.8792953414634153</v>
      </c>
      <c r="Y415" s="49">
        <f t="shared" si="35"/>
        <v>2.9579199999999997</v>
      </c>
      <c r="Z415" s="9">
        <f t="shared" si="36"/>
        <v>-0.4606876707317078</v>
      </c>
      <c r="AA415" s="9"/>
    </row>
    <row r="416" spans="1:27" x14ac:dyDescent="0.2">
      <c r="A416" s="2" t="s">
        <v>941</v>
      </c>
      <c r="B416" s="2" t="s">
        <v>30</v>
      </c>
      <c r="C416" s="2">
        <v>56</v>
      </c>
      <c r="D416" s="2">
        <v>10</v>
      </c>
      <c r="E416" s="2">
        <v>5.9</v>
      </c>
      <c r="F416" s="2">
        <v>0.27300000000000002</v>
      </c>
      <c r="G416" s="2">
        <v>0.16700000000000001</v>
      </c>
      <c r="H416" s="2">
        <v>0.63600000000000001</v>
      </c>
      <c r="I416" s="2">
        <v>0.5</v>
      </c>
      <c r="J416" s="2">
        <v>0.4</v>
      </c>
      <c r="K416" s="2">
        <v>0.2</v>
      </c>
      <c r="L416" s="2">
        <v>0</v>
      </c>
      <c r="M416" s="2">
        <v>0.7</v>
      </c>
      <c r="N416" s="2">
        <v>0.7</v>
      </c>
      <c r="O416" s="2">
        <v>2</v>
      </c>
      <c r="P416" s="2">
        <v>0.373</v>
      </c>
      <c r="Q416" s="2">
        <v>26.4</v>
      </c>
      <c r="R416" s="2">
        <v>-0.2</v>
      </c>
      <c r="S416" s="2">
        <v>-11.6</v>
      </c>
      <c r="T416" s="2">
        <v>-0.1</v>
      </c>
      <c r="U416" s="5">
        <v>-33</v>
      </c>
      <c r="V416" s="51">
        <f t="shared" si="32"/>
        <v>0.22160975609756098</v>
      </c>
      <c r="W416" s="51">
        <f t="shared" si="33"/>
        <v>-6.7200000000000006</v>
      </c>
      <c r="X416" s="51">
        <f t="shared" si="34"/>
        <v>-1.48921756097561</v>
      </c>
      <c r="Y416" s="49">
        <f t="shared" si="35"/>
        <v>0.4584000000000002</v>
      </c>
      <c r="Z416" s="9">
        <f t="shared" si="36"/>
        <v>-0.51540878048780492</v>
      </c>
      <c r="AA416" s="9"/>
    </row>
    <row r="417" spans="1:27" x14ac:dyDescent="0.2">
      <c r="A417" s="2" t="s">
        <v>926</v>
      </c>
      <c r="B417" s="2" t="s">
        <v>26</v>
      </c>
      <c r="C417" s="2">
        <v>43</v>
      </c>
      <c r="D417" s="2">
        <v>17</v>
      </c>
      <c r="E417" s="2">
        <v>3.1</v>
      </c>
      <c r="F417" s="2">
        <v>0.25</v>
      </c>
      <c r="G417" s="2">
        <v>0.2</v>
      </c>
      <c r="H417" s="3"/>
      <c r="I417" s="2">
        <v>0.2</v>
      </c>
      <c r="J417" s="2">
        <v>0.1</v>
      </c>
      <c r="K417" s="2">
        <v>0.1</v>
      </c>
      <c r="L417" s="2">
        <v>0</v>
      </c>
      <c r="M417" s="2">
        <v>0.2</v>
      </c>
      <c r="N417" s="2">
        <v>0.2</v>
      </c>
      <c r="O417" s="2">
        <v>0.9</v>
      </c>
      <c r="P417" s="2">
        <v>0.26800000000000002</v>
      </c>
      <c r="Q417" s="2">
        <v>27.1</v>
      </c>
      <c r="R417" s="2">
        <v>-0.3</v>
      </c>
      <c r="S417" s="2">
        <v>-17.600000000000001</v>
      </c>
      <c r="T417" s="2">
        <v>-0.2</v>
      </c>
      <c r="U417" s="5">
        <v>-55</v>
      </c>
      <c r="V417" s="51">
        <f t="shared" si="32"/>
        <v>0.15602466971544718</v>
      </c>
      <c r="W417" s="51">
        <f t="shared" si="33"/>
        <v>-11.2</v>
      </c>
      <c r="X417" s="51">
        <f t="shared" si="34"/>
        <v>-1.7474763008130083</v>
      </c>
      <c r="Y417" s="49">
        <f t="shared" si="35"/>
        <v>0.36121600000000009</v>
      </c>
      <c r="Z417" s="9">
        <f t="shared" si="36"/>
        <v>-0.69313015040650416</v>
      </c>
      <c r="AA417" s="9"/>
    </row>
  </sheetData>
  <autoFilter ref="A1:Z417" xr:uid="{592254D1-4B5D-5142-9D31-42E24E12BB7C}">
    <sortState xmlns:xlrd2="http://schemas.microsoft.com/office/spreadsheetml/2017/richdata2" ref="A2:Z417">
      <sortCondition descending="1" ref="Z1:Z41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A037-1A20-6A46-8DE2-99F275EF8906}">
  <dimension ref="A1:AD439"/>
  <sheetViews>
    <sheetView zoomScale="160" zoomScaleNormal="160" workbookViewId="0">
      <selection activeCell="AB1" sqref="AB1:AD6"/>
    </sheetView>
  </sheetViews>
  <sheetFormatPr baseColWidth="10" defaultRowHeight="16" x14ac:dyDescent="0.2"/>
  <cols>
    <col min="1" max="1" width="15.1640625" bestFit="1" customWidth="1"/>
    <col min="2" max="2" width="5" bestFit="1" customWidth="1"/>
    <col min="3" max="3" width="5" customWidth="1"/>
    <col min="4" max="4" width="6.5" customWidth="1"/>
    <col min="5" max="5" width="4.5" hidden="1" customWidth="1"/>
    <col min="6" max="8" width="5.33203125" hidden="1" customWidth="1"/>
    <col min="9" max="10" width="4.5" hidden="1" customWidth="1"/>
    <col min="11" max="12" width="3.6640625" hidden="1" customWidth="1"/>
    <col min="13" max="13" width="4.1640625" hidden="1" customWidth="1"/>
    <col min="14" max="14" width="3.6640625" hidden="1" customWidth="1"/>
    <col min="15" max="15" width="4.5" hidden="1" customWidth="1"/>
    <col min="16" max="16" width="5.6640625" style="5" hidden="1" customWidth="1"/>
    <col min="17" max="20" width="0" style="5" hidden="1" customWidth="1"/>
    <col min="21" max="21" width="1.83203125" style="5" hidden="1" customWidth="1"/>
    <col min="22" max="24" width="10.83203125" style="53"/>
    <col min="25" max="25" width="10.83203125" style="54"/>
  </cols>
  <sheetData>
    <row r="1" spans="1:30" s="13" customFormat="1" ht="30" x14ac:dyDescent="0.2">
      <c r="A1" s="1" t="s">
        <v>0</v>
      </c>
      <c r="B1" s="1" t="s">
        <v>959</v>
      </c>
      <c r="C1" s="1" t="s">
        <v>443</v>
      </c>
      <c r="D1" s="1" t="s">
        <v>450</v>
      </c>
      <c r="E1" s="1" t="s">
        <v>2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6" t="s">
        <v>438</v>
      </c>
      <c r="Q1" s="46" t="s">
        <v>439</v>
      </c>
      <c r="R1" s="46" t="s">
        <v>440</v>
      </c>
      <c r="S1" s="46" t="s">
        <v>441</v>
      </c>
      <c r="T1" s="46" t="s">
        <v>442</v>
      </c>
      <c r="U1" s="46" t="s">
        <v>646</v>
      </c>
      <c r="V1" s="11" t="s">
        <v>1196</v>
      </c>
      <c r="W1" s="10" t="s">
        <v>1197</v>
      </c>
      <c r="X1" s="10" t="s">
        <v>444</v>
      </c>
      <c r="Y1" s="40" t="s">
        <v>446</v>
      </c>
      <c r="Z1" s="8" t="s">
        <v>448</v>
      </c>
      <c r="AA1" s="8"/>
      <c r="AB1" s="47" t="s">
        <v>1198</v>
      </c>
      <c r="AC1" s="47" t="s">
        <v>1199</v>
      </c>
      <c r="AD1" s="47" t="s">
        <v>861</v>
      </c>
    </row>
    <row r="2" spans="1:30" x14ac:dyDescent="0.2">
      <c r="A2" s="2" t="s">
        <v>248</v>
      </c>
      <c r="B2" s="2" t="s">
        <v>21</v>
      </c>
      <c r="C2" s="2">
        <v>46</v>
      </c>
      <c r="D2" s="2">
        <v>62</v>
      </c>
      <c r="E2" s="2">
        <v>37.5</v>
      </c>
      <c r="F2" s="2">
        <v>0.53100000000000003</v>
      </c>
      <c r="G2" s="2">
        <v>0.36199999999999999</v>
      </c>
      <c r="H2" s="2">
        <v>0.77100000000000002</v>
      </c>
      <c r="I2" s="2">
        <v>7.9</v>
      </c>
      <c r="J2" s="2">
        <v>6.2</v>
      </c>
      <c r="K2" s="2">
        <v>1.9</v>
      </c>
      <c r="L2" s="2">
        <v>0.8</v>
      </c>
      <c r="M2" s="2">
        <v>3.4</v>
      </c>
      <c r="N2" s="2">
        <v>1.5</v>
      </c>
      <c r="O2" s="2">
        <v>27.1</v>
      </c>
      <c r="P2" s="5">
        <v>0.60499999999999998</v>
      </c>
      <c r="Q2" s="5">
        <v>32</v>
      </c>
      <c r="R2" s="5">
        <v>14.5</v>
      </c>
      <c r="S2" s="5">
        <v>11</v>
      </c>
      <c r="T2" s="5">
        <v>7.6</v>
      </c>
      <c r="U2" s="5">
        <v>21</v>
      </c>
      <c r="V2" s="51">
        <f t="shared" ref="V2:V65" si="0">C2*82/66*(E2/48*D2/66*Q2/100)</f>
        <v>13.421946740128558</v>
      </c>
      <c r="W2" s="51">
        <f t="shared" ref="W2:W65" si="1">R2*0.4+T2*0.4+U2*0.2</f>
        <v>13.04</v>
      </c>
      <c r="X2" s="51">
        <f t="shared" ref="X2:X65" si="2">V2*W2</f>
        <v>175.02218549127639</v>
      </c>
      <c r="Y2" s="49">
        <f t="shared" ref="Y2:Y65" si="3">D2*(O2*P2+1.5*J2+1.2*I2+3*(K2+L2)-M2-N2)/25</f>
        <v>95.171239999999997</v>
      </c>
      <c r="Z2" s="9">
        <f t="shared" ref="Z2:Z65" si="4">0.5*(X2)+0.5*(Y2)</f>
        <v>135.0967127456382</v>
      </c>
      <c r="AA2" s="9"/>
      <c r="AB2" s="47">
        <v>1</v>
      </c>
      <c r="AC2" s="47">
        <v>1</v>
      </c>
      <c r="AD2" s="47">
        <f>ABS(AB2-AC2)</f>
        <v>0</v>
      </c>
    </row>
    <row r="3" spans="1:30" x14ac:dyDescent="0.2">
      <c r="A3" s="2" t="s">
        <v>160</v>
      </c>
      <c r="B3" s="2" t="s">
        <v>18</v>
      </c>
      <c r="C3" s="2">
        <v>47</v>
      </c>
      <c r="D3" s="2">
        <v>66</v>
      </c>
      <c r="E3" s="2">
        <v>38.6</v>
      </c>
      <c r="F3" s="2">
        <v>0.496</v>
      </c>
      <c r="G3" s="2">
        <v>0.38700000000000001</v>
      </c>
      <c r="H3" s="2">
        <v>0.86</v>
      </c>
      <c r="I3" s="2">
        <v>8</v>
      </c>
      <c r="J3" s="2">
        <v>3.5</v>
      </c>
      <c r="K3" s="2">
        <v>1.3</v>
      </c>
      <c r="L3" s="2">
        <v>1.2</v>
      </c>
      <c r="M3" s="2">
        <v>3.8</v>
      </c>
      <c r="N3" s="2">
        <v>2</v>
      </c>
      <c r="O3" s="2">
        <v>28</v>
      </c>
      <c r="P3" s="5">
        <v>0.61</v>
      </c>
      <c r="Q3" s="5">
        <v>31.3</v>
      </c>
      <c r="R3" s="5">
        <v>12.2</v>
      </c>
      <c r="S3" s="5">
        <v>5.2</v>
      </c>
      <c r="T3" s="5">
        <v>4.5999999999999996</v>
      </c>
      <c r="U3" s="5">
        <v>13</v>
      </c>
      <c r="V3" s="51">
        <f t="shared" si="0"/>
        <v>14.697997853535353</v>
      </c>
      <c r="W3" s="51">
        <f t="shared" si="1"/>
        <v>9.32</v>
      </c>
      <c r="X3" s="51">
        <f t="shared" si="2"/>
        <v>136.9853399949495</v>
      </c>
      <c r="Y3" s="49">
        <f t="shared" si="3"/>
        <v>88.783200000000022</v>
      </c>
      <c r="Z3" s="9">
        <f t="shared" si="4"/>
        <v>112.88426999747476</v>
      </c>
      <c r="AA3" s="9"/>
      <c r="AB3" s="47">
        <v>2</v>
      </c>
      <c r="AC3" s="47">
        <v>2</v>
      </c>
      <c r="AD3" s="47">
        <f>ABS(AB3-AC3)</f>
        <v>0</v>
      </c>
    </row>
    <row r="4" spans="1:30" x14ac:dyDescent="0.2">
      <c r="A4" s="2" t="s">
        <v>359</v>
      </c>
      <c r="B4" s="2" t="s">
        <v>45</v>
      </c>
      <c r="C4" s="2">
        <v>40</v>
      </c>
      <c r="D4" s="2">
        <v>60</v>
      </c>
      <c r="E4" s="2">
        <v>36.4</v>
      </c>
      <c r="F4" s="2">
        <v>0.47799999999999998</v>
      </c>
      <c r="G4" s="2">
        <v>0.371</v>
      </c>
      <c r="H4" s="2">
        <v>0.86099999999999999</v>
      </c>
      <c r="I4" s="2">
        <v>3.6</v>
      </c>
      <c r="J4" s="2">
        <v>9.1</v>
      </c>
      <c r="K4" s="2">
        <v>2.5</v>
      </c>
      <c r="L4" s="2">
        <v>0.1</v>
      </c>
      <c r="M4" s="2">
        <v>2.1</v>
      </c>
      <c r="N4" s="2">
        <v>2.2999999999999998</v>
      </c>
      <c r="O4" s="2">
        <v>19.8</v>
      </c>
      <c r="P4" s="5">
        <v>0.58099999999999996</v>
      </c>
      <c r="Q4" s="5">
        <v>24.3</v>
      </c>
      <c r="R4" s="5">
        <v>12.7</v>
      </c>
      <c r="S4" s="5">
        <v>7.9</v>
      </c>
      <c r="T4" s="5">
        <v>5.4</v>
      </c>
      <c r="U4" s="5">
        <v>22</v>
      </c>
      <c r="V4" s="51">
        <f t="shared" si="0"/>
        <v>8.3253719008264468</v>
      </c>
      <c r="W4" s="51">
        <f t="shared" si="1"/>
        <v>11.64</v>
      </c>
      <c r="X4" s="51">
        <f t="shared" si="2"/>
        <v>96.907328925619851</v>
      </c>
      <c r="Y4" s="49">
        <f t="shared" si="3"/>
        <v>78.897119999999987</v>
      </c>
      <c r="Z4" s="9">
        <f t="shared" si="4"/>
        <v>87.902224462809926</v>
      </c>
      <c r="AA4" s="9"/>
      <c r="AB4" s="47">
        <v>3</v>
      </c>
      <c r="AC4" s="47">
        <v>3</v>
      </c>
      <c r="AD4" s="47">
        <f>ABS(AB4-AC4)</f>
        <v>0</v>
      </c>
    </row>
    <row r="5" spans="1:30" x14ac:dyDescent="0.2">
      <c r="A5" s="2" t="s">
        <v>202</v>
      </c>
      <c r="B5" s="2" t="s">
        <v>45</v>
      </c>
      <c r="C5" s="2">
        <v>40</v>
      </c>
      <c r="D5" s="2">
        <v>66</v>
      </c>
      <c r="E5" s="2">
        <v>36.200000000000003</v>
      </c>
      <c r="F5" s="2">
        <v>0.54900000000000004</v>
      </c>
      <c r="G5" s="2">
        <v>0.125</v>
      </c>
      <c r="H5" s="2">
        <v>0.52100000000000002</v>
      </c>
      <c r="I5" s="2">
        <v>10.9</v>
      </c>
      <c r="J5" s="2">
        <v>3.2</v>
      </c>
      <c r="K5" s="2">
        <v>0.8</v>
      </c>
      <c r="L5" s="2">
        <v>0.7</v>
      </c>
      <c r="M5" s="2">
        <v>2.2999999999999998</v>
      </c>
      <c r="N5" s="2">
        <v>3.3</v>
      </c>
      <c r="O5" s="2">
        <v>20.7</v>
      </c>
      <c r="P5" s="5">
        <v>0.55700000000000005</v>
      </c>
      <c r="Q5" s="5">
        <v>26.6</v>
      </c>
      <c r="R5" s="5">
        <v>9.1999999999999993</v>
      </c>
      <c r="S5" s="5">
        <v>4.0999999999999996</v>
      </c>
      <c r="T5" s="5">
        <v>3.7</v>
      </c>
      <c r="U5" s="5">
        <v>9</v>
      </c>
      <c r="V5" s="51">
        <f t="shared" si="0"/>
        <v>9.9696262626262655</v>
      </c>
      <c r="W5" s="51">
        <f t="shared" si="1"/>
        <v>6.96</v>
      </c>
      <c r="X5" s="51">
        <f t="shared" si="2"/>
        <v>69.388598787878806</v>
      </c>
      <c r="Y5" s="49">
        <f t="shared" si="3"/>
        <v>74.738135999999997</v>
      </c>
      <c r="Z5" s="9">
        <f t="shared" si="4"/>
        <v>72.063367393939401</v>
      </c>
      <c r="AA5" s="9"/>
      <c r="AB5" s="47">
        <v>4</v>
      </c>
      <c r="AC5" s="47" t="s">
        <v>1200</v>
      </c>
      <c r="AD5" s="47" t="s">
        <v>1201</v>
      </c>
    </row>
    <row r="6" spans="1:30" x14ac:dyDescent="0.2">
      <c r="A6" s="2" t="s">
        <v>535</v>
      </c>
      <c r="B6" s="2" t="s">
        <v>18</v>
      </c>
      <c r="C6" s="2">
        <v>47</v>
      </c>
      <c r="D6" s="2">
        <v>66</v>
      </c>
      <c r="E6" s="2">
        <v>35.299999999999997</v>
      </c>
      <c r="F6" s="2">
        <v>0.45700000000000002</v>
      </c>
      <c r="G6" s="2">
        <v>0.316</v>
      </c>
      <c r="H6" s="2">
        <v>0.82299999999999995</v>
      </c>
      <c r="I6" s="2">
        <v>4.5999999999999996</v>
      </c>
      <c r="J6" s="2">
        <v>5.5</v>
      </c>
      <c r="K6" s="2">
        <v>1.7</v>
      </c>
      <c r="L6" s="2">
        <v>0.3</v>
      </c>
      <c r="M6" s="2">
        <v>3.6</v>
      </c>
      <c r="N6" s="2">
        <v>2.2000000000000002</v>
      </c>
      <c r="O6" s="2">
        <v>23.6</v>
      </c>
      <c r="P6" s="5">
        <v>0.53800000000000003</v>
      </c>
      <c r="Q6" s="5">
        <v>32.700000000000003</v>
      </c>
      <c r="R6" s="5">
        <v>7.9</v>
      </c>
      <c r="S6" s="5">
        <v>3.2</v>
      </c>
      <c r="T6" s="5">
        <v>3</v>
      </c>
      <c r="U6" s="5">
        <v>3</v>
      </c>
      <c r="V6" s="51">
        <f t="shared" si="0"/>
        <v>14.042647537878786</v>
      </c>
      <c r="W6" s="51">
        <f t="shared" si="1"/>
        <v>4.9600000000000009</v>
      </c>
      <c r="X6" s="51">
        <f t="shared" si="2"/>
        <v>69.651531787878795</v>
      </c>
      <c r="Y6" s="49">
        <f t="shared" si="3"/>
        <v>70.400352000000012</v>
      </c>
      <c r="Z6" s="9">
        <f t="shared" si="4"/>
        <v>70.025941893939404</v>
      </c>
      <c r="AA6" s="9"/>
      <c r="AB6" s="47">
        <v>5</v>
      </c>
      <c r="AC6" s="47">
        <v>12</v>
      </c>
      <c r="AD6" s="47">
        <f>ABS(AB6-AC6)</f>
        <v>7</v>
      </c>
    </row>
    <row r="7" spans="1:30" x14ac:dyDescent="0.2">
      <c r="A7" s="2" t="s">
        <v>523</v>
      </c>
      <c r="B7" s="2" t="s">
        <v>20</v>
      </c>
      <c r="C7" s="2">
        <v>40</v>
      </c>
      <c r="D7" s="2">
        <v>66</v>
      </c>
      <c r="E7" s="2">
        <v>35.299999999999997</v>
      </c>
      <c r="F7" s="2">
        <v>0.45800000000000002</v>
      </c>
      <c r="G7" s="2">
        <v>0.25700000000000001</v>
      </c>
      <c r="H7" s="2">
        <v>0.63</v>
      </c>
      <c r="I7" s="2">
        <v>9.6</v>
      </c>
      <c r="J7" s="2">
        <v>3.9</v>
      </c>
      <c r="K7" s="2">
        <v>1.4</v>
      </c>
      <c r="L7" s="2">
        <v>1.7</v>
      </c>
      <c r="M7" s="2">
        <v>2.5</v>
      </c>
      <c r="N7" s="2">
        <v>2.6</v>
      </c>
      <c r="O7" s="2">
        <v>18.8</v>
      </c>
      <c r="P7" s="5">
        <v>0.499</v>
      </c>
      <c r="Q7" s="5">
        <v>28.4</v>
      </c>
      <c r="R7" s="5">
        <v>6.8</v>
      </c>
      <c r="S7" s="5">
        <v>4.0999999999999996</v>
      </c>
      <c r="T7" s="5">
        <v>3.5</v>
      </c>
      <c r="U7" s="5">
        <v>5</v>
      </c>
      <c r="V7" s="51">
        <f t="shared" si="0"/>
        <v>10.379626262626262</v>
      </c>
      <c r="W7" s="51">
        <f t="shared" si="1"/>
        <v>5.12</v>
      </c>
      <c r="X7" s="51">
        <f t="shared" si="2"/>
        <v>53.143686464646464</v>
      </c>
      <c r="Y7" s="49">
        <f t="shared" si="3"/>
        <v>81.711167999999986</v>
      </c>
      <c r="Z7" s="9">
        <f t="shared" si="4"/>
        <v>67.427427232323225</v>
      </c>
      <c r="AA7" s="9"/>
    </row>
    <row r="8" spans="1:30" x14ac:dyDescent="0.2">
      <c r="A8" s="2" t="s">
        <v>184</v>
      </c>
      <c r="B8" s="2" t="s">
        <v>39</v>
      </c>
      <c r="C8" s="2">
        <v>41</v>
      </c>
      <c r="D8" s="2">
        <v>65</v>
      </c>
      <c r="E8" s="2">
        <v>37.4</v>
      </c>
      <c r="F8" s="2">
        <v>0.501</v>
      </c>
      <c r="G8" s="2">
        <v>0.25900000000000001</v>
      </c>
      <c r="H8" s="2">
        <v>0.78200000000000003</v>
      </c>
      <c r="I8" s="2">
        <v>10.4</v>
      </c>
      <c r="J8" s="2">
        <v>3.6</v>
      </c>
      <c r="K8" s="2">
        <v>0.6</v>
      </c>
      <c r="L8" s="2">
        <v>1.4</v>
      </c>
      <c r="M8" s="2">
        <v>2.2000000000000002</v>
      </c>
      <c r="N8" s="2">
        <v>2</v>
      </c>
      <c r="O8" s="2">
        <v>17.399999999999999</v>
      </c>
      <c r="P8" s="5">
        <v>0.54700000000000004</v>
      </c>
      <c r="Q8" s="5">
        <v>22.1</v>
      </c>
      <c r="R8" s="5">
        <v>8.3000000000000007</v>
      </c>
      <c r="S8" s="5">
        <v>3.7</v>
      </c>
      <c r="T8" s="5">
        <v>3.5</v>
      </c>
      <c r="U8" s="5">
        <v>9</v>
      </c>
      <c r="V8" s="51">
        <f t="shared" si="0"/>
        <v>8.6386490951178452</v>
      </c>
      <c r="W8" s="51">
        <f t="shared" si="1"/>
        <v>6.5200000000000005</v>
      </c>
      <c r="X8" s="51">
        <f t="shared" si="2"/>
        <v>56.323992100168354</v>
      </c>
      <c r="Y8" s="49">
        <f t="shared" si="3"/>
        <v>75.914280000000005</v>
      </c>
      <c r="Z8" s="9">
        <f t="shared" si="4"/>
        <v>66.11913605008418</v>
      </c>
      <c r="AA8" s="9"/>
    </row>
    <row r="9" spans="1:30" x14ac:dyDescent="0.2">
      <c r="A9" s="2" t="s">
        <v>231</v>
      </c>
      <c r="B9" s="2" t="s">
        <v>36</v>
      </c>
      <c r="C9" s="2">
        <v>37</v>
      </c>
      <c r="D9" s="2">
        <v>54</v>
      </c>
      <c r="E9" s="2">
        <v>38.299999999999997</v>
      </c>
      <c r="F9" s="2">
        <v>0.57299999999999995</v>
      </c>
      <c r="G9" s="2">
        <v>0</v>
      </c>
      <c r="H9" s="2">
        <v>0.49099999999999999</v>
      </c>
      <c r="I9" s="2">
        <v>14.5</v>
      </c>
      <c r="J9" s="2">
        <v>1.9</v>
      </c>
      <c r="K9" s="2">
        <v>1.5</v>
      </c>
      <c r="L9" s="2">
        <v>2.1</v>
      </c>
      <c r="M9" s="2">
        <v>3.2</v>
      </c>
      <c r="N9" s="2">
        <v>2.9</v>
      </c>
      <c r="O9" s="2">
        <v>20.6</v>
      </c>
      <c r="P9" s="5">
        <v>0.56899999999999995</v>
      </c>
      <c r="Q9" s="5">
        <v>26.1</v>
      </c>
      <c r="R9" s="5">
        <v>7.7</v>
      </c>
      <c r="S9" s="5">
        <v>3.8</v>
      </c>
      <c r="T9" s="5">
        <v>3</v>
      </c>
      <c r="U9" s="5">
        <v>10</v>
      </c>
      <c r="V9" s="51">
        <f t="shared" si="0"/>
        <v>7.8328445764462806</v>
      </c>
      <c r="W9" s="51">
        <f t="shared" si="1"/>
        <v>6.28</v>
      </c>
      <c r="X9" s="51">
        <f t="shared" si="2"/>
        <v>49.190263940082644</v>
      </c>
      <c r="Y9" s="49">
        <f t="shared" si="3"/>
        <v>79.210223999999997</v>
      </c>
      <c r="Z9" s="9">
        <f t="shared" si="4"/>
        <v>64.200243970041328</v>
      </c>
      <c r="AA9" s="9"/>
    </row>
    <row r="10" spans="1:30" x14ac:dyDescent="0.2">
      <c r="A10" s="2" t="s">
        <v>976</v>
      </c>
      <c r="B10" s="2" t="s">
        <v>39</v>
      </c>
      <c r="C10" s="2">
        <v>41</v>
      </c>
      <c r="D10" s="2">
        <v>60</v>
      </c>
      <c r="E10" s="2">
        <v>35.200000000000003</v>
      </c>
      <c r="F10" s="2">
        <v>0.55800000000000005</v>
      </c>
      <c r="G10" s="2">
        <v>0.2</v>
      </c>
      <c r="H10" s="2">
        <v>0.69199999999999995</v>
      </c>
      <c r="I10" s="2">
        <v>11.8</v>
      </c>
      <c r="J10" s="2">
        <v>1.4</v>
      </c>
      <c r="K10" s="2">
        <v>0.5</v>
      </c>
      <c r="L10" s="2">
        <v>1.9</v>
      </c>
      <c r="M10" s="2">
        <v>2.5</v>
      </c>
      <c r="N10" s="2">
        <v>1.7</v>
      </c>
      <c r="O10" s="2">
        <v>18.7</v>
      </c>
      <c r="P10" s="5">
        <v>0.59399999999999997</v>
      </c>
      <c r="Q10" s="5">
        <v>23.8</v>
      </c>
      <c r="R10" s="5">
        <v>8</v>
      </c>
      <c r="S10" s="5">
        <v>1.8</v>
      </c>
      <c r="T10" s="5">
        <v>2</v>
      </c>
      <c r="U10" s="5">
        <v>12</v>
      </c>
      <c r="V10" s="51">
        <f t="shared" si="0"/>
        <v>8.0823838383838389</v>
      </c>
      <c r="W10" s="51">
        <f t="shared" si="1"/>
        <v>6.4</v>
      </c>
      <c r="X10" s="51">
        <f t="shared" si="2"/>
        <v>51.727256565656575</v>
      </c>
      <c r="Y10" s="49">
        <f t="shared" si="3"/>
        <v>72.882720000000006</v>
      </c>
      <c r="Z10" s="9">
        <f t="shared" si="4"/>
        <v>62.30498828282829</v>
      </c>
      <c r="AA10" s="9"/>
    </row>
    <row r="11" spans="1:30" x14ac:dyDescent="0.2">
      <c r="A11" s="2" t="s">
        <v>291</v>
      </c>
      <c r="B11" s="2" t="s">
        <v>40</v>
      </c>
      <c r="C11" s="2">
        <v>26</v>
      </c>
      <c r="D11" s="2">
        <v>55</v>
      </c>
      <c r="E11" s="2">
        <v>39</v>
      </c>
      <c r="F11" s="2">
        <v>0.44800000000000001</v>
      </c>
      <c r="G11" s="2">
        <v>0.372</v>
      </c>
      <c r="H11" s="2">
        <v>0.82399999999999995</v>
      </c>
      <c r="I11" s="2">
        <v>13.3</v>
      </c>
      <c r="J11" s="2">
        <v>2</v>
      </c>
      <c r="K11" s="2">
        <v>0.9</v>
      </c>
      <c r="L11" s="2">
        <v>0.5</v>
      </c>
      <c r="M11" s="2">
        <v>2.2999999999999998</v>
      </c>
      <c r="N11" s="2">
        <v>2.8</v>
      </c>
      <c r="O11" s="2">
        <v>26</v>
      </c>
      <c r="P11" s="5">
        <v>0.56799999999999995</v>
      </c>
      <c r="Q11" s="5">
        <v>28.8</v>
      </c>
      <c r="R11" s="5">
        <v>10</v>
      </c>
      <c r="S11" s="5">
        <v>4.5</v>
      </c>
      <c r="T11" s="5">
        <v>3.5</v>
      </c>
      <c r="U11" s="5">
        <v>13</v>
      </c>
      <c r="V11" s="51">
        <f t="shared" si="0"/>
        <v>6.2990909090909097</v>
      </c>
      <c r="W11" s="51">
        <f t="shared" si="1"/>
        <v>8</v>
      </c>
      <c r="X11" s="51">
        <f t="shared" si="2"/>
        <v>50.392727272727278</v>
      </c>
      <c r="Y11" s="49">
        <f t="shared" si="3"/>
        <v>72.221600000000009</v>
      </c>
      <c r="Z11" s="9">
        <f t="shared" si="4"/>
        <v>61.30716363636364</v>
      </c>
      <c r="AA11" s="9"/>
    </row>
    <row r="12" spans="1:30" x14ac:dyDescent="0.2">
      <c r="A12" s="2" t="s">
        <v>432</v>
      </c>
      <c r="B12" s="2" t="s">
        <v>21</v>
      </c>
      <c r="C12" s="2">
        <v>46</v>
      </c>
      <c r="D12" s="2">
        <v>49</v>
      </c>
      <c r="E12" s="2">
        <v>33.200000000000003</v>
      </c>
      <c r="F12" s="2">
        <v>0.497</v>
      </c>
      <c r="G12" s="2">
        <v>0.26800000000000002</v>
      </c>
      <c r="H12" s="2">
        <v>0.79100000000000004</v>
      </c>
      <c r="I12" s="2">
        <v>4.8</v>
      </c>
      <c r="J12" s="2">
        <v>4.5999999999999996</v>
      </c>
      <c r="K12" s="2">
        <v>1.7</v>
      </c>
      <c r="L12" s="2">
        <v>1.3</v>
      </c>
      <c r="M12" s="2">
        <v>2.6</v>
      </c>
      <c r="N12" s="2">
        <v>2.2000000000000002</v>
      </c>
      <c r="O12" s="2">
        <v>22.1</v>
      </c>
      <c r="P12" s="5">
        <v>0.55900000000000005</v>
      </c>
      <c r="Q12" s="5">
        <v>31.3</v>
      </c>
      <c r="R12" s="5">
        <v>7.7</v>
      </c>
      <c r="S12" s="5">
        <v>6.3</v>
      </c>
      <c r="T12" s="5">
        <v>3.4</v>
      </c>
      <c r="U12" s="5">
        <v>13</v>
      </c>
      <c r="V12" s="51">
        <f t="shared" si="0"/>
        <v>9.1858865396388136</v>
      </c>
      <c r="W12" s="51">
        <f t="shared" si="1"/>
        <v>7.0400000000000009</v>
      </c>
      <c r="X12" s="51">
        <f t="shared" si="2"/>
        <v>64.668641239057251</v>
      </c>
      <c r="Y12" s="49">
        <f t="shared" si="3"/>
        <v>57.259243999999995</v>
      </c>
      <c r="Z12" s="9">
        <f t="shared" si="4"/>
        <v>60.963942619528623</v>
      </c>
      <c r="AA12" s="9"/>
    </row>
    <row r="13" spans="1:30" x14ac:dyDescent="0.2">
      <c r="A13" s="2" t="s">
        <v>183</v>
      </c>
      <c r="B13" s="2" t="s">
        <v>30</v>
      </c>
      <c r="C13" s="2">
        <v>41</v>
      </c>
      <c r="D13" s="2">
        <v>65</v>
      </c>
      <c r="E13" s="2">
        <v>36.5</v>
      </c>
      <c r="F13" s="2">
        <v>0.48199999999999998</v>
      </c>
      <c r="G13" s="2">
        <v>8.3000000000000004E-2</v>
      </c>
      <c r="H13" s="2">
        <v>0.748</v>
      </c>
      <c r="I13" s="2">
        <v>8.9</v>
      </c>
      <c r="J13" s="2">
        <v>3.1</v>
      </c>
      <c r="K13" s="2">
        <v>1</v>
      </c>
      <c r="L13" s="2">
        <v>1.9</v>
      </c>
      <c r="M13" s="2">
        <v>1.9</v>
      </c>
      <c r="N13" s="2">
        <v>3.1</v>
      </c>
      <c r="O13" s="2">
        <v>14.6</v>
      </c>
      <c r="P13" s="5">
        <v>0.54100000000000004</v>
      </c>
      <c r="Q13" s="5">
        <v>19.100000000000001</v>
      </c>
      <c r="R13" s="5">
        <v>8.1999999999999993</v>
      </c>
      <c r="S13" s="5">
        <v>3.9</v>
      </c>
      <c r="T13" s="5">
        <v>3.5</v>
      </c>
      <c r="U13" s="5">
        <v>12</v>
      </c>
      <c r="V13" s="51">
        <f t="shared" si="0"/>
        <v>7.2863191335705544</v>
      </c>
      <c r="W13" s="51">
        <f t="shared" si="1"/>
        <v>7.08</v>
      </c>
      <c r="X13" s="51">
        <f t="shared" si="2"/>
        <v>51.587139465679527</v>
      </c>
      <c r="Y13" s="49">
        <f t="shared" si="3"/>
        <v>70.014359999999996</v>
      </c>
      <c r="Z13" s="9">
        <f t="shared" si="4"/>
        <v>60.800749732839762</v>
      </c>
      <c r="AA13" s="9"/>
    </row>
    <row r="14" spans="1:30" x14ac:dyDescent="0.2">
      <c r="A14" s="2" t="s">
        <v>204</v>
      </c>
      <c r="B14" s="2" t="s">
        <v>18</v>
      </c>
      <c r="C14" s="2">
        <v>47</v>
      </c>
      <c r="D14" s="2">
        <v>62</v>
      </c>
      <c r="E14" s="2">
        <v>31.4</v>
      </c>
      <c r="F14" s="2">
        <v>0.49099999999999999</v>
      </c>
      <c r="G14" s="2">
        <v>0.39</v>
      </c>
      <c r="H14" s="2">
        <v>0.84599999999999997</v>
      </c>
      <c r="I14" s="2">
        <v>4.0999999999999996</v>
      </c>
      <c r="J14" s="2">
        <v>3.7</v>
      </c>
      <c r="K14" s="2">
        <v>1</v>
      </c>
      <c r="L14" s="2">
        <v>0.2</v>
      </c>
      <c r="M14" s="2">
        <v>2.2000000000000002</v>
      </c>
      <c r="N14" s="2">
        <v>2.4</v>
      </c>
      <c r="O14" s="2">
        <v>16.8</v>
      </c>
      <c r="P14" s="5">
        <v>0.66</v>
      </c>
      <c r="Q14" s="5">
        <v>21.6</v>
      </c>
      <c r="R14" s="5">
        <v>9.3000000000000007</v>
      </c>
      <c r="S14" s="5">
        <v>4.5</v>
      </c>
      <c r="T14" s="5">
        <v>3.2</v>
      </c>
      <c r="U14" s="5">
        <v>20</v>
      </c>
      <c r="V14" s="51">
        <f t="shared" si="0"/>
        <v>7.7509991735537191</v>
      </c>
      <c r="W14" s="51">
        <f t="shared" si="1"/>
        <v>9</v>
      </c>
      <c r="X14" s="51">
        <f t="shared" si="2"/>
        <v>69.758992561983476</v>
      </c>
      <c r="Y14" s="49">
        <f t="shared" si="3"/>
        <v>50.983840000000008</v>
      </c>
      <c r="Z14" s="9">
        <f t="shared" si="4"/>
        <v>60.371416280991738</v>
      </c>
      <c r="AA14" s="9"/>
    </row>
    <row r="15" spans="1:30" x14ac:dyDescent="0.2">
      <c r="A15" s="2" t="s">
        <v>339</v>
      </c>
      <c r="B15" s="2" t="s">
        <v>25</v>
      </c>
      <c r="C15" s="2">
        <v>50</v>
      </c>
      <c r="D15" s="2">
        <v>64</v>
      </c>
      <c r="E15" s="2">
        <v>30.4</v>
      </c>
      <c r="F15" s="2">
        <v>0.50800000000000001</v>
      </c>
      <c r="G15" s="2">
        <v>0</v>
      </c>
      <c r="H15" s="2">
        <v>0.748</v>
      </c>
      <c r="I15" s="2">
        <v>9.8000000000000007</v>
      </c>
      <c r="J15" s="2">
        <v>2.5</v>
      </c>
      <c r="K15" s="2">
        <v>0.6</v>
      </c>
      <c r="L15" s="2">
        <v>1.4</v>
      </c>
      <c r="M15" s="2">
        <v>1.4</v>
      </c>
      <c r="N15" s="2">
        <v>2.5</v>
      </c>
      <c r="O15" s="2">
        <v>10.199999999999999</v>
      </c>
      <c r="P15" s="5">
        <v>0.56100000000000005</v>
      </c>
      <c r="Q15" s="5">
        <v>15.8</v>
      </c>
      <c r="R15" s="5">
        <v>9</v>
      </c>
      <c r="S15" s="5">
        <v>5.8</v>
      </c>
      <c r="T15" s="5">
        <v>3.8</v>
      </c>
      <c r="U15" s="5">
        <v>24</v>
      </c>
      <c r="V15" s="51">
        <f t="shared" si="0"/>
        <v>6.0278910315273952</v>
      </c>
      <c r="W15" s="51">
        <f t="shared" si="1"/>
        <v>9.9200000000000017</v>
      </c>
      <c r="X15" s="51">
        <f t="shared" si="2"/>
        <v>59.796679032751769</v>
      </c>
      <c r="Y15" s="49">
        <f t="shared" si="3"/>
        <v>59.730432</v>
      </c>
      <c r="Z15" s="9">
        <f t="shared" si="4"/>
        <v>59.763555516375888</v>
      </c>
      <c r="AA15" s="9"/>
    </row>
    <row r="16" spans="1:30" x14ac:dyDescent="0.2">
      <c r="A16" s="2" t="s">
        <v>726</v>
      </c>
      <c r="B16" s="2" t="s">
        <v>25</v>
      </c>
      <c r="C16" s="2">
        <v>50</v>
      </c>
      <c r="D16" s="2">
        <v>66</v>
      </c>
      <c r="E16" s="2">
        <v>29.5</v>
      </c>
      <c r="F16" s="2">
        <v>0.53200000000000003</v>
      </c>
      <c r="G16" s="2">
        <v>0</v>
      </c>
      <c r="H16" s="2">
        <v>0.69299999999999995</v>
      </c>
      <c r="I16" s="2">
        <v>8.5</v>
      </c>
      <c r="J16" s="2">
        <v>1.9</v>
      </c>
      <c r="K16" s="2">
        <v>1</v>
      </c>
      <c r="L16" s="2">
        <v>0.4</v>
      </c>
      <c r="M16" s="2">
        <v>1.7</v>
      </c>
      <c r="N16" s="2">
        <v>2.5</v>
      </c>
      <c r="O16" s="2">
        <v>15</v>
      </c>
      <c r="P16" s="5">
        <v>0.54900000000000004</v>
      </c>
      <c r="Q16" s="5">
        <v>23.8</v>
      </c>
      <c r="R16" s="5">
        <v>7.6</v>
      </c>
      <c r="S16" s="5">
        <v>2</v>
      </c>
      <c r="T16" s="5">
        <v>2</v>
      </c>
      <c r="U16" s="5">
        <v>13</v>
      </c>
      <c r="V16" s="51">
        <f t="shared" si="0"/>
        <v>9.0865214646464665</v>
      </c>
      <c r="W16" s="51">
        <f t="shared" si="1"/>
        <v>6.4399999999999995</v>
      </c>
      <c r="X16" s="51">
        <f t="shared" si="2"/>
        <v>58.517198232323238</v>
      </c>
      <c r="Y16" s="49">
        <f t="shared" si="3"/>
        <v>56.192399999999999</v>
      </c>
      <c r="Z16" s="9">
        <f t="shared" si="4"/>
        <v>57.354799116161615</v>
      </c>
      <c r="AA16" s="9"/>
    </row>
    <row r="17" spans="1:27" x14ac:dyDescent="0.2">
      <c r="A17" s="2" t="s">
        <v>487</v>
      </c>
      <c r="B17" s="2" t="s">
        <v>26</v>
      </c>
      <c r="C17" s="2">
        <v>36</v>
      </c>
      <c r="D17" s="2">
        <v>61</v>
      </c>
      <c r="E17" s="2">
        <v>34</v>
      </c>
      <c r="F17" s="2">
        <v>0.49199999999999999</v>
      </c>
      <c r="G17" s="2">
        <v>0.25</v>
      </c>
      <c r="H17" s="2">
        <v>0.77400000000000002</v>
      </c>
      <c r="I17" s="2">
        <v>9.6</v>
      </c>
      <c r="J17" s="2">
        <v>2.2000000000000002</v>
      </c>
      <c r="K17" s="2">
        <v>0.8</v>
      </c>
      <c r="L17" s="2">
        <v>1.7</v>
      </c>
      <c r="M17" s="2">
        <v>1</v>
      </c>
      <c r="N17" s="2">
        <v>2.5</v>
      </c>
      <c r="O17" s="2">
        <v>19.2</v>
      </c>
      <c r="P17" s="5">
        <v>0.52</v>
      </c>
      <c r="Q17" s="5">
        <v>25.7</v>
      </c>
      <c r="R17" s="5">
        <v>7.5</v>
      </c>
      <c r="S17" s="5">
        <v>3</v>
      </c>
      <c r="T17" s="5">
        <v>2.6</v>
      </c>
      <c r="U17" s="5">
        <v>9</v>
      </c>
      <c r="V17" s="51">
        <f t="shared" si="0"/>
        <v>7.5253918732782381</v>
      </c>
      <c r="W17" s="51">
        <f t="shared" si="1"/>
        <v>5.84</v>
      </c>
      <c r="X17" s="51">
        <f t="shared" si="2"/>
        <v>43.948288539944912</v>
      </c>
      <c r="Y17" s="49">
        <f t="shared" si="3"/>
        <v>70.281760000000006</v>
      </c>
      <c r="Z17" s="9">
        <f t="shared" si="4"/>
        <v>57.115024269972459</v>
      </c>
      <c r="AA17" s="9"/>
    </row>
    <row r="18" spans="1:27" x14ac:dyDescent="0.2">
      <c r="A18" s="2" t="s">
        <v>320</v>
      </c>
      <c r="B18" s="2" t="s">
        <v>26</v>
      </c>
      <c r="C18" s="2">
        <v>36</v>
      </c>
      <c r="D18" s="2">
        <v>64</v>
      </c>
      <c r="E18" s="2">
        <v>32.799999999999997</v>
      </c>
      <c r="F18" s="2">
        <v>0.495</v>
      </c>
      <c r="G18" s="2">
        <v>0.22600000000000001</v>
      </c>
      <c r="H18" s="2">
        <v>0.79200000000000004</v>
      </c>
      <c r="I18" s="2">
        <v>8.8000000000000007</v>
      </c>
      <c r="J18" s="2">
        <v>2.2999999999999998</v>
      </c>
      <c r="K18" s="2">
        <v>1.8</v>
      </c>
      <c r="L18" s="2">
        <v>0.8</v>
      </c>
      <c r="M18" s="2">
        <v>1.8</v>
      </c>
      <c r="N18" s="2">
        <v>3.5</v>
      </c>
      <c r="O18" s="2">
        <v>16.600000000000001</v>
      </c>
      <c r="P18" s="5">
        <v>0.54500000000000004</v>
      </c>
      <c r="Q18" s="5">
        <v>23.2</v>
      </c>
      <c r="R18" s="5">
        <v>7.8</v>
      </c>
      <c r="S18" s="5">
        <v>5</v>
      </c>
      <c r="T18" s="5">
        <v>3.7</v>
      </c>
      <c r="U18" s="5">
        <v>11</v>
      </c>
      <c r="V18" s="51">
        <f t="shared" si="0"/>
        <v>6.8758920110192827</v>
      </c>
      <c r="W18" s="51">
        <f t="shared" si="1"/>
        <v>6.8000000000000007</v>
      </c>
      <c r="X18" s="51">
        <f t="shared" si="2"/>
        <v>46.756065674931129</v>
      </c>
      <c r="Y18" s="49">
        <f t="shared" si="3"/>
        <v>65.425920000000005</v>
      </c>
      <c r="Z18" s="9">
        <f t="shared" si="4"/>
        <v>56.090992837465564</v>
      </c>
      <c r="AA18" s="9"/>
    </row>
    <row r="19" spans="1:27" x14ac:dyDescent="0.2">
      <c r="A19" s="2" t="s">
        <v>356</v>
      </c>
      <c r="B19" s="2" t="s">
        <v>24</v>
      </c>
      <c r="C19" s="2">
        <v>50</v>
      </c>
      <c r="D19" s="2">
        <v>60</v>
      </c>
      <c r="E19" s="2">
        <v>32.1</v>
      </c>
      <c r="F19" s="2">
        <v>0.48</v>
      </c>
      <c r="G19" s="2">
        <v>0.23</v>
      </c>
      <c r="H19" s="2">
        <v>0.79900000000000004</v>
      </c>
      <c r="I19" s="2">
        <v>2.9</v>
      </c>
      <c r="J19" s="2">
        <v>7.7</v>
      </c>
      <c r="K19" s="2">
        <v>1</v>
      </c>
      <c r="L19" s="2">
        <v>0.1</v>
      </c>
      <c r="M19" s="2">
        <v>2.6</v>
      </c>
      <c r="N19" s="2">
        <v>1.3</v>
      </c>
      <c r="O19" s="2">
        <v>18.3</v>
      </c>
      <c r="P19" s="5">
        <v>0.53900000000000003</v>
      </c>
      <c r="Q19" s="5">
        <v>27.7</v>
      </c>
      <c r="R19" s="5">
        <v>7.1</v>
      </c>
      <c r="S19" s="5">
        <v>1.7</v>
      </c>
      <c r="T19" s="5">
        <v>1.8</v>
      </c>
      <c r="U19" s="5">
        <v>6</v>
      </c>
      <c r="V19" s="51">
        <f t="shared" si="0"/>
        <v>10.461423898071628</v>
      </c>
      <c r="W19" s="51">
        <f t="shared" si="1"/>
        <v>4.76</v>
      </c>
      <c r="X19" s="51">
        <f t="shared" si="2"/>
        <v>49.796377754820945</v>
      </c>
      <c r="Y19" s="49">
        <f t="shared" si="3"/>
        <v>58.304880000000004</v>
      </c>
      <c r="Z19" s="9">
        <f t="shared" si="4"/>
        <v>54.050628877410475</v>
      </c>
      <c r="AA19" s="9"/>
    </row>
    <row r="20" spans="1:27" x14ac:dyDescent="0.2">
      <c r="A20" s="2" t="s">
        <v>613</v>
      </c>
      <c r="B20" s="2" t="s">
        <v>41</v>
      </c>
      <c r="C20" s="2">
        <v>39</v>
      </c>
      <c r="D20" s="2">
        <v>61</v>
      </c>
      <c r="E20" s="2">
        <v>34</v>
      </c>
      <c r="F20" s="2">
        <v>0.443</v>
      </c>
      <c r="G20" s="2">
        <v>0.36599999999999999</v>
      </c>
      <c r="H20" s="2">
        <v>0.85199999999999998</v>
      </c>
      <c r="I20" s="2">
        <v>5.2</v>
      </c>
      <c r="J20" s="2">
        <v>4.5</v>
      </c>
      <c r="K20" s="2">
        <v>1.1000000000000001</v>
      </c>
      <c r="L20" s="2">
        <v>0.4</v>
      </c>
      <c r="M20" s="2">
        <v>2.8</v>
      </c>
      <c r="N20" s="2">
        <v>2.4</v>
      </c>
      <c r="O20" s="2">
        <v>19.399999999999999</v>
      </c>
      <c r="P20" s="5">
        <v>0.56699999999999995</v>
      </c>
      <c r="Q20" s="5">
        <v>28.1</v>
      </c>
      <c r="R20" s="5">
        <v>7</v>
      </c>
      <c r="S20" s="5">
        <v>4.4000000000000004</v>
      </c>
      <c r="T20" s="5">
        <v>3.4</v>
      </c>
      <c r="U20" s="5">
        <v>7</v>
      </c>
      <c r="V20" s="51">
        <f t="shared" si="0"/>
        <v>8.913831554178147</v>
      </c>
      <c r="W20" s="51">
        <f t="shared" si="1"/>
        <v>5.5600000000000005</v>
      </c>
      <c r="X20" s="51">
        <f t="shared" si="2"/>
        <v>49.560903441230501</v>
      </c>
      <c r="Y20" s="49">
        <f t="shared" si="3"/>
        <v>56.827112000000007</v>
      </c>
      <c r="Z20" s="9">
        <f t="shared" si="4"/>
        <v>53.194007720615254</v>
      </c>
      <c r="AA20" s="9"/>
    </row>
    <row r="21" spans="1:27" x14ac:dyDescent="0.2">
      <c r="A21" s="2" t="s">
        <v>660</v>
      </c>
      <c r="B21" s="2" t="s">
        <v>39</v>
      </c>
      <c r="C21" s="2">
        <v>41</v>
      </c>
      <c r="D21" s="2">
        <v>58</v>
      </c>
      <c r="E21" s="2">
        <v>38.5</v>
      </c>
      <c r="F21" s="2">
        <v>0.43</v>
      </c>
      <c r="G21" s="2">
        <v>0.30299999999999999</v>
      </c>
      <c r="H21" s="2">
        <v>0.84499999999999997</v>
      </c>
      <c r="I21" s="2">
        <v>5.4</v>
      </c>
      <c r="J21" s="2">
        <v>4.5999999999999996</v>
      </c>
      <c r="K21" s="2">
        <v>1.2</v>
      </c>
      <c r="L21" s="2">
        <v>0.3</v>
      </c>
      <c r="M21" s="2">
        <v>3.5</v>
      </c>
      <c r="N21" s="2">
        <v>1.8</v>
      </c>
      <c r="O21" s="2">
        <v>27.9</v>
      </c>
      <c r="P21" s="5">
        <v>0.52700000000000002</v>
      </c>
      <c r="Q21" s="5">
        <v>35.700000000000003</v>
      </c>
      <c r="R21" s="5">
        <v>6.2</v>
      </c>
      <c r="S21" s="5">
        <v>2.2999999999999998</v>
      </c>
      <c r="T21" s="5">
        <v>2.4</v>
      </c>
      <c r="U21" s="5">
        <v>-1</v>
      </c>
      <c r="V21" s="51">
        <f t="shared" si="0"/>
        <v>12.818155618686871</v>
      </c>
      <c r="W21" s="51">
        <f t="shared" si="1"/>
        <v>3.24</v>
      </c>
      <c r="X21" s="51">
        <f t="shared" si="2"/>
        <v>41.530824204545468</v>
      </c>
      <c r="Y21" s="49">
        <f t="shared" si="3"/>
        <v>63.297255999999997</v>
      </c>
      <c r="Z21" s="9">
        <f t="shared" si="4"/>
        <v>52.414040102272736</v>
      </c>
      <c r="AA21" s="9"/>
    </row>
    <row r="22" spans="1:27" x14ac:dyDescent="0.2">
      <c r="A22" s="2" t="s">
        <v>674</v>
      </c>
      <c r="B22" s="2" t="s">
        <v>41</v>
      </c>
      <c r="C22" s="2">
        <v>39</v>
      </c>
      <c r="D22" s="2">
        <v>60</v>
      </c>
      <c r="E22" s="2">
        <v>31.1</v>
      </c>
      <c r="F22" s="2">
        <v>0.503</v>
      </c>
      <c r="G22" s="2">
        <v>0.33300000000000002</v>
      </c>
      <c r="H22" s="2">
        <v>0.85699999999999998</v>
      </c>
      <c r="I22" s="2">
        <v>8.1999999999999993</v>
      </c>
      <c r="J22" s="2">
        <v>2.9</v>
      </c>
      <c r="K22" s="2">
        <v>0.9</v>
      </c>
      <c r="L22" s="2">
        <v>1</v>
      </c>
      <c r="M22" s="2">
        <v>1.8</v>
      </c>
      <c r="N22" s="2">
        <v>2.4</v>
      </c>
      <c r="O22" s="2">
        <v>15.8</v>
      </c>
      <c r="P22" s="5">
        <v>0.55000000000000004</v>
      </c>
      <c r="Q22" s="5">
        <v>24.9</v>
      </c>
      <c r="R22" s="5">
        <v>6.9</v>
      </c>
      <c r="S22" s="5">
        <v>3.6</v>
      </c>
      <c r="T22" s="5">
        <v>2.6</v>
      </c>
      <c r="U22" s="5">
        <v>12</v>
      </c>
      <c r="V22" s="51">
        <f t="shared" si="0"/>
        <v>7.1065748966942142</v>
      </c>
      <c r="W22" s="51">
        <f t="shared" si="1"/>
        <v>6.2000000000000011</v>
      </c>
      <c r="X22" s="51">
        <f t="shared" si="2"/>
        <v>44.060764359504134</v>
      </c>
      <c r="Y22" s="49">
        <f t="shared" si="3"/>
        <v>58.512</v>
      </c>
      <c r="Z22" s="9">
        <f t="shared" si="4"/>
        <v>51.286382179752067</v>
      </c>
      <c r="AA22" s="9"/>
    </row>
    <row r="23" spans="1:27" x14ac:dyDescent="0.2">
      <c r="A23" s="2" t="s">
        <v>193</v>
      </c>
      <c r="B23" s="2" t="s">
        <v>19</v>
      </c>
      <c r="C23" s="2">
        <v>33</v>
      </c>
      <c r="D23" s="2">
        <v>66</v>
      </c>
      <c r="E23" s="2">
        <v>32</v>
      </c>
      <c r="F23" s="2">
        <v>0.55500000000000005</v>
      </c>
      <c r="G23" s="2">
        <v>0</v>
      </c>
      <c r="H23" s="2">
        <v>0.64900000000000002</v>
      </c>
      <c r="I23" s="2">
        <v>10</v>
      </c>
      <c r="J23" s="2">
        <v>0.9</v>
      </c>
      <c r="K23" s="2">
        <v>0.7</v>
      </c>
      <c r="L23" s="2">
        <v>1.5</v>
      </c>
      <c r="M23" s="2">
        <v>1.4</v>
      </c>
      <c r="N23" s="2">
        <v>2.2000000000000002</v>
      </c>
      <c r="O23" s="2">
        <v>15.4</v>
      </c>
      <c r="P23" s="5">
        <v>0.57799999999999996</v>
      </c>
      <c r="Q23" s="5">
        <v>20.8</v>
      </c>
      <c r="R23" s="5">
        <v>7.6</v>
      </c>
      <c r="S23" s="5">
        <v>2</v>
      </c>
      <c r="T23" s="5">
        <v>2.1</v>
      </c>
      <c r="U23" s="5">
        <v>12</v>
      </c>
      <c r="V23" s="51">
        <f t="shared" si="0"/>
        <v>5.6853333333333333</v>
      </c>
      <c r="W23" s="51">
        <f t="shared" si="1"/>
        <v>6.28</v>
      </c>
      <c r="X23" s="51">
        <f t="shared" si="2"/>
        <v>35.703893333333333</v>
      </c>
      <c r="Y23" s="49">
        <f t="shared" si="3"/>
        <v>66.663167999999999</v>
      </c>
      <c r="Z23" s="9">
        <f t="shared" si="4"/>
        <v>51.18353066666667</v>
      </c>
      <c r="AA23" s="9"/>
    </row>
    <row r="24" spans="1:27" x14ac:dyDescent="0.2">
      <c r="A24" s="2" t="s">
        <v>341</v>
      </c>
      <c r="B24" s="2" t="s">
        <v>33</v>
      </c>
      <c r="C24" s="2">
        <v>36</v>
      </c>
      <c r="D24" s="2">
        <v>62</v>
      </c>
      <c r="E24" s="2">
        <v>33.5</v>
      </c>
      <c r="F24" s="2">
        <v>0.45700000000000002</v>
      </c>
      <c r="G24" s="2">
        <v>0.36799999999999999</v>
      </c>
      <c r="H24" s="2">
        <v>0.89600000000000002</v>
      </c>
      <c r="I24" s="2">
        <v>6.7</v>
      </c>
      <c r="J24" s="2">
        <v>2.2000000000000002</v>
      </c>
      <c r="K24" s="2">
        <v>0.7</v>
      </c>
      <c r="L24" s="2">
        <v>0.5</v>
      </c>
      <c r="M24" s="2">
        <v>1.9</v>
      </c>
      <c r="N24" s="2">
        <v>2.1</v>
      </c>
      <c r="O24" s="2">
        <v>21.6</v>
      </c>
      <c r="P24" s="5">
        <v>0.56399999999999995</v>
      </c>
      <c r="Q24" s="5">
        <v>29.2</v>
      </c>
      <c r="R24" s="5">
        <v>7.6</v>
      </c>
      <c r="S24" s="5">
        <v>1.8</v>
      </c>
      <c r="T24" s="5">
        <v>2</v>
      </c>
      <c r="U24" s="5">
        <v>7</v>
      </c>
      <c r="V24" s="51">
        <f t="shared" si="0"/>
        <v>8.5626184573002746</v>
      </c>
      <c r="W24" s="51">
        <f t="shared" si="1"/>
        <v>5.24</v>
      </c>
      <c r="X24" s="51">
        <f t="shared" si="2"/>
        <v>44.868120716253443</v>
      </c>
      <c r="Y24" s="49">
        <f t="shared" si="3"/>
        <v>57.343552000000003</v>
      </c>
      <c r="Z24" s="9">
        <f t="shared" si="4"/>
        <v>51.105836358126723</v>
      </c>
      <c r="AA24" s="9"/>
    </row>
    <row r="25" spans="1:27" x14ac:dyDescent="0.2">
      <c r="A25" s="2" t="s">
        <v>57</v>
      </c>
      <c r="B25" s="2" t="s">
        <v>36</v>
      </c>
      <c r="C25" s="2">
        <v>37</v>
      </c>
      <c r="D25" s="2">
        <v>61</v>
      </c>
      <c r="E25" s="2">
        <v>32.200000000000003</v>
      </c>
      <c r="F25" s="2">
        <v>0.439</v>
      </c>
      <c r="G25" s="2">
        <v>0.39300000000000002</v>
      </c>
      <c r="H25" s="2">
        <v>0.877</v>
      </c>
      <c r="I25" s="2">
        <v>7.7</v>
      </c>
      <c r="J25" s="2">
        <v>0.9</v>
      </c>
      <c r="K25" s="2">
        <v>0.8</v>
      </c>
      <c r="L25" s="2">
        <v>0.4</v>
      </c>
      <c r="M25" s="2">
        <v>0.9</v>
      </c>
      <c r="N25" s="2">
        <v>2.4</v>
      </c>
      <c r="O25" s="2">
        <v>16.100000000000001</v>
      </c>
      <c r="P25" s="5">
        <v>0.58899999999999997</v>
      </c>
      <c r="Q25" s="5">
        <v>21.2</v>
      </c>
      <c r="R25" s="5">
        <v>8.9</v>
      </c>
      <c r="S25" s="5">
        <v>4.5999999999999996</v>
      </c>
      <c r="T25" s="5">
        <v>3.3</v>
      </c>
      <c r="U25" s="5">
        <v>19</v>
      </c>
      <c r="V25" s="51">
        <f t="shared" si="0"/>
        <v>6.042380019895929</v>
      </c>
      <c r="W25" s="51">
        <f t="shared" si="1"/>
        <v>8.6800000000000015</v>
      </c>
      <c r="X25" s="51">
        <f t="shared" si="2"/>
        <v>52.447858572696674</v>
      </c>
      <c r="Y25" s="49">
        <f t="shared" si="3"/>
        <v>49.709876000000015</v>
      </c>
      <c r="Z25" s="9">
        <f t="shared" si="4"/>
        <v>51.078867286348341</v>
      </c>
      <c r="AA25" s="9"/>
    </row>
    <row r="26" spans="1:27" x14ac:dyDescent="0.2">
      <c r="A26" s="2" t="s">
        <v>121</v>
      </c>
      <c r="B26" s="2" t="s">
        <v>28</v>
      </c>
      <c r="C26" s="2">
        <v>36</v>
      </c>
      <c r="D26" s="2">
        <v>62</v>
      </c>
      <c r="E26" s="2">
        <v>33.200000000000003</v>
      </c>
      <c r="F26" s="2">
        <v>0.67900000000000005</v>
      </c>
      <c r="G26" s="2">
        <v>0</v>
      </c>
      <c r="H26" s="2">
        <v>0.68899999999999995</v>
      </c>
      <c r="I26" s="2">
        <v>9.9</v>
      </c>
      <c r="J26" s="2">
        <v>0.9</v>
      </c>
      <c r="K26" s="2">
        <v>0.9</v>
      </c>
      <c r="L26" s="2">
        <v>1.4</v>
      </c>
      <c r="M26" s="2">
        <v>1.6</v>
      </c>
      <c r="N26" s="2">
        <v>3</v>
      </c>
      <c r="O26" s="2">
        <v>11.3</v>
      </c>
      <c r="P26" s="5">
        <v>0.70799999999999996</v>
      </c>
      <c r="Q26" s="5">
        <v>13</v>
      </c>
      <c r="R26" s="5">
        <v>9.5</v>
      </c>
      <c r="S26" s="5">
        <v>4.0999999999999996</v>
      </c>
      <c r="T26" s="5">
        <v>3.2</v>
      </c>
      <c r="U26" s="5">
        <v>31</v>
      </c>
      <c r="V26" s="51">
        <f t="shared" si="0"/>
        <v>3.7779862258953174</v>
      </c>
      <c r="W26" s="51">
        <f t="shared" si="1"/>
        <v>11.280000000000001</v>
      </c>
      <c r="X26" s="51">
        <f t="shared" si="2"/>
        <v>42.615684628099181</v>
      </c>
      <c r="Y26" s="49">
        <f t="shared" si="3"/>
        <v>58.355392000000002</v>
      </c>
      <c r="Z26" s="9">
        <f t="shared" si="4"/>
        <v>50.485538314049592</v>
      </c>
      <c r="AA26" s="9"/>
    </row>
    <row r="27" spans="1:27" x14ac:dyDescent="0.2">
      <c r="A27" s="2" t="s">
        <v>671</v>
      </c>
      <c r="B27" s="2" t="s">
        <v>24</v>
      </c>
      <c r="C27" s="2">
        <v>50</v>
      </c>
      <c r="D27" s="2">
        <v>58</v>
      </c>
      <c r="E27" s="2">
        <v>28.2</v>
      </c>
      <c r="F27" s="2">
        <v>0.49199999999999999</v>
      </c>
      <c r="G27" s="2">
        <v>0</v>
      </c>
      <c r="H27" s="2">
        <v>0.69499999999999995</v>
      </c>
      <c r="I27" s="2">
        <v>9</v>
      </c>
      <c r="J27" s="2">
        <v>2.2999999999999998</v>
      </c>
      <c r="K27" s="2">
        <v>0.7</v>
      </c>
      <c r="L27" s="2">
        <v>1.5</v>
      </c>
      <c r="M27" s="2">
        <v>1.7</v>
      </c>
      <c r="N27" s="2">
        <v>1.7</v>
      </c>
      <c r="O27" s="2">
        <v>15.4</v>
      </c>
      <c r="P27" s="5">
        <v>0.53100000000000003</v>
      </c>
      <c r="Q27" s="5">
        <v>26.2</v>
      </c>
      <c r="R27" s="5">
        <v>5.9</v>
      </c>
      <c r="S27" s="5">
        <v>2.4</v>
      </c>
      <c r="T27" s="5">
        <v>1.8</v>
      </c>
      <c r="U27" s="5">
        <v>9</v>
      </c>
      <c r="V27" s="51">
        <f t="shared" si="0"/>
        <v>8.402976354453628</v>
      </c>
      <c r="W27" s="51">
        <f t="shared" si="1"/>
        <v>4.8800000000000008</v>
      </c>
      <c r="X27" s="51">
        <f t="shared" si="2"/>
        <v>41.006524609733709</v>
      </c>
      <c r="Y27" s="49">
        <f t="shared" si="3"/>
        <v>59.455568</v>
      </c>
      <c r="Z27" s="9">
        <f t="shared" si="4"/>
        <v>50.231046304866851</v>
      </c>
      <c r="AA27" s="9"/>
    </row>
    <row r="28" spans="1:27" x14ac:dyDescent="0.2">
      <c r="A28" s="2" t="s">
        <v>235</v>
      </c>
      <c r="B28" s="2" t="s">
        <v>46</v>
      </c>
      <c r="C28" s="2">
        <v>35</v>
      </c>
      <c r="D28" s="2">
        <v>62</v>
      </c>
      <c r="E28" s="2">
        <v>35.6</v>
      </c>
      <c r="F28" s="2">
        <v>0.45400000000000001</v>
      </c>
      <c r="G28" s="2">
        <v>0.39400000000000002</v>
      </c>
      <c r="H28" s="2">
        <v>0.61699999999999999</v>
      </c>
      <c r="I28" s="2">
        <v>6.1</v>
      </c>
      <c r="J28" s="2">
        <v>5.5</v>
      </c>
      <c r="K28" s="2">
        <v>1.7</v>
      </c>
      <c r="L28" s="2">
        <v>0.5</v>
      </c>
      <c r="M28" s="2">
        <v>1.9</v>
      </c>
      <c r="N28" s="2">
        <v>1.5</v>
      </c>
      <c r="O28" s="2">
        <v>12.4</v>
      </c>
      <c r="P28" s="5">
        <v>0.53700000000000003</v>
      </c>
      <c r="Q28" s="5">
        <v>17.7</v>
      </c>
      <c r="R28" s="5">
        <v>7.3</v>
      </c>
      <c r="S28" s="5">
        <v>4.4000000000000004</v>
      </c>
      <c r="T28" s="5">
        <v>3.6</v>
      </c>
      <c r="U28" s="5">
        <v>10</v>
      </c>
      <c r="V28" s="51">
        <f t="shared" si="0"/>
        <v>5.362505394857668</v>
      </c>
      <c r="W28" s="51">
        <f t="shared" si="1"/>
        <v>6.36</v>
      </c>
      <c r="X28" s="51">
        <f t="shared" si="2"/>
        <v>34.105534311294768</v>
      </c>
      <c r="Y28" s="49">
        <f t="shared" si="3"/>
        <v>63.063424000000005</v>
      </c>
      <c r="Z28" s="9">
        <f t="shared" si="4"/>
        <v>48.584479155647387</v>
      </c>
      <c r="AA28" s="9"/>
    </row>
    <row r="29" spans="1:27" x14ac:dyDescent="0.2">
      <c r="A29" s="2" t="s">
        <v>185</v>
      </c>
      <c r="B29" s="2" t="s">
        <v>30</v>
      </c>
      <c r="C29" s="2">
        <v>41</v>
      </c>
      <c r="D29" s="2">
        <v>65</v>
      </c>
      <c r="E29" s="2">
        <v>37.299999999999997</v>
      </c>
      <c r="F29" s="2">
        <v>0.45500000000000002</v>
      </c>
      <c r="G29" s="2">
        <v>0.312</v>
      </c>
      <c r="H29" s="2">
        <v>0.79100000000000004</v>
      </c>
      <c r="I29" s="2">
        <v>6.4</v>
      </c>
      <c r="J29" s="2">
        <v>2.2999999999999998</v>
      </c>
      <c r="K29" s="2">
        <v>1.5</v>
      </c>
      <c r="L29" s="2">
        <v>0.8</v>
      </c>
      <c r="M29" s="2">
        <v>2.5</v>
      </c>
      <c r="N29" s="2">
        <v>2.1</v>
      </c>
      <c r="O29" s="2">
        <v>19</v>
      </c>
      <c r="P29" s="5">
        <v>0.52100000000000002</v>
      </c>
      <c r="Q29" s="5">
        <v>25.1</v>
      </c>
      <c r="R29" s="5">
        <v>6</v>
      </c>
      <c r="S29" s="5">
        <v>1.8</v>
      </c>
      <c r="T29" s="5">
        <v>2.2999999999999998</v>
      </c>
      <c r="U29" s="5">
        <v>2</v>
      </c>
      <c r="V29" s="51">
        <f t="shared" si="0"/>
        <v>9.7850829268059378</v>
      </c>
      <c r="W29" s="51">
        <f t="shared" si="1"/>
        <v>3.72</v>
      </c>
      <c r="X29" s="51">
        <f t="shared" si="2"/>
        <v>36.400508487718092</v>
      </c>
      <c r="Y29" s="49">
        <f t="shared" si="3"/>
        <v>60.655399999999993</v>
      </c>
      <c r="Z29" s="9">
        <f t="shared" si="4"/>
        <v>48.527954243859043</v>
      </c>
      <c r="AA29" s="9"/>
    </row>
    <row r="30" spans="1:27" x14ac:dyDescent="0.2">
      <c r="A30" s="2" t="s">
        <v>658</v>
      </c>
      <c r="B30" s="2" t="s">
        <v>21</v>
      </c>
      <c r="C30" s="2">
        <v>46</v>
      </c>
      <c r="D30" s="2">
        <v>57</v>
      </c>
      <c r="E30" s="2">
        <v>35.200000000000003</v>
      </c>
      <c r="F30" s="2">
        <v>0.48699999999999999</v>
      </c>
      <c r="G30" s="2">
        <v>0.28599999999999998</v>
      </c>
      <c r="H30" s="2">
        <v>0.82099999999999995</v>
      </c>
      <c r="I30" s="2">
        <v>7.9</v>
      </c>
      <c r="J30" s="2">
        <v>1.8</v>
      </c>
      <c r="K30" s="2">
        <v>0.9</v>
      </c>
      <c r="L30" s="2">
        <v>0.8</v>
      </c>
      <c r="M30" s="2">
        <v>2.1</v>
      </c>
      <c r="N30" s="2">
        <v>2.2000000000000002</v>
      </c>
      <c r="O30" s="2">
        <v>18</v>
      </c>
      <c r="P30" s="5">
        <v>0.55100000000000005</v>
      </c>
      <c r="Q30" s="5">
        <v>24.2</v>
      </c>
      <c r="R30" s="5">
        <v>6.9</v>
      </c>
      <c r="S30" s="5">
        <v>0</v>
      </c>
      <c r="T30" s="5">
        <v>1</v>
      </c>
      <c r="U30" s="5">
        <v>9</v>
      </c>
      <c r="V30" s="51">
        <f t="shared" si="0"/>
        <v>8.7594222222222236</v>
      </c>
      <c r="W30" s="51">
        <f t="shared" si="1"/>
        <v>4.96</v>
      </c>
      <c r="X30" s="51">
        <f t="shared" si="2"/>
        <v>43.446734222222226</v>
      </c>
      <c r="Y30" s="49">
        <f t="shared" si="3"/>
        <v>52.207440000000005</v>
      </c>
      <c r="Z30" s="9">
        <f t="shared" si="4"/>
        <v>47.827087111111112</v>
      </c>
      <c r="AA30" s="9"/>
    </row>
    <row r="31" spans="1:27" x14ac:dyDescent="0.2">
      <c r="A31" s="2" t="s">
        <v>597</v>
      </c>
      <c r="B31" s="2" t="s">
        <v>23</v>
      </c>
      <c r="C31" s="2">
        <v>38</v>
      </c>
      <c r="D31" s="2">
        <v>61</v>
      </c>
      <c r="E31" s="2">
        <v>34.799999999999997</v>
      </c>
      <c r="F31" s="2">
        <v>0.48799999999999999</v>
      </c>
      <c r="G31" s="2">
        <v>0.36499999999999999</v>
      </c>
      <c r="H31" s="2">
        <v>0.82399999999999995</v>
      </c>
      <c r="I31" s="2">
        <v>3.7</v>
      </c>
      <c r="J31" s="2">
        <v>6.6</v>
      </c>
      <c r="K31" s="2">
        <v>1.3</v>
      </c>
      <c r="L31" s="2">
        <v>0.1</v>
      </c>
      <c r="M31" s="2">
        <v>2.4</v>
      </c>
      <c r="N31" s="2">
        <v>1.5</v>
      </c>
      <c r="O31" s="2">
        <v>16.399999999999999</v>
      </c>
      <c r="P31" s="5">
        <v>0.57899999999999996</v>
      </c>
      <c r="Q31" s="5">
        <v>21.2</v>
      </c>
      <c r="R31" s="5">
        <v>6.9</v>
      </c>
      <c r="S31" s="5">
        <v>3.3</v>
      </c>
      <c r="T31" s="5">
        <v>2.8</v>
      </c>
      <c r="U31" s="5">
        <v>8</v>
      </c>
      <c r="V31" s="51">
        <f t="shared" si="0"/>
        <v>6.7067679522497698</v>
      </c>
      <c r="W31" s="51">
        <f t="shared" si="1"/>
        <v>5.48</v>
      </c>
      <c r="X31" s="51">
        <f t="shared" si="2"/>
        <v>36.753088378328741</v>
      </c>
      <c r="Y31" s="49">
        <f t="shared" si="3"/>
        <v>58.890863999999993</v>
      </c>
      <c r="Z31" s="9">
        <f t="shared" si="4"/>
        <v>47.821976189164367</v>
      </c>
      <c r="AA31" s="9"/>
    </row>
    <row r="32" spans="1:27" x14ac:dyDescent="0.2">
      <c r="A32" s="2" t="s">
        <v>234</v>
      </c>
      <c r="B32" s="2" t="s">
        <v>18</v>
      </c>
      <c r="C32" s="2">
        <v>47</v>
      </c>
      <c r="D32" s="2">
        <v>66</v>
      </c>
      <c r="E32" s="2">
        <v>27.2</v>
      </c>
      <c r="F32" s="2">
        <v>0.53500000000000003</v>
      </c>
      <c r="G32" s="2">
        <v>0.33300000000000002</v>
      </c>
      <c r="H32" s="2">
        <v>0.66100000000000003</v>
      </c>
      <c r="I32" s="2">
        <v>7.5</v>
      </c>
      <c r="J32" s="2">
        <v>0.4</v>
      </c>
      <c r="K32" s="2">
        <v>0.5</v>
      </c>
      <c r="L32" s="2">
        <v>3.7</v>
      </c>
      <c r="M32" s="2">
        <v>1.2</v>
      </c>
      <c r="N32" s="2">
        <v>2.7</v>
      </c>
      <c r="O32" s="2">
        <v>9.1</v>
      </c>
      <c r="P32" s="5">
        <v>0.55600000000000005</v>
      </c>
      <c r="Q32" s="5">
        <v>15.7</v>
      </c>
      <c r="R32" s="5">
        <v>6.2</v>
      </c>
      <c r="S32" s="5">
        <v>3</v>
      </c>
      <c r="T32" s="5">
        <v>2.2000000000000002</v>
      </c>
      <c r="U32" s="5">
        <v>15</v>
      </c>
      <c r="V32" s="51">
        <f t="shared" si="0"/>
        <v>5.1951141414141411</v>
      </c>
      <c r="W32" s="51">
        <f t="shared" si="1"/>
        <v>6.36</v>
      </c>
      <c r="X32" s="51">
        <f t="shared" si="2"/>
        <v>33.040925939393937</v>
      </c>
      <c r="Y32" s="49">
        <f t="shared" si="3"/>
        <v>61.669344000000009</v>
      </c>
      <c r="Z32" s="9">
        <f t="shared" si="4"/>
        <v>47.355134969696977</v>
      </c>
      <c r="AA32" s="9"/>
    </row>
    <row r="33" spans="1:27" x14ac:dyDescent="0.2">
      <c r="A33" s="2" t="s">
        <v>588</v>
      </c>
      <c r="B33" s="2" t="s">
        <v>31</v>
      </c>
      <c r="C33" s="2">
        <v>42</v>
      </c>
      <c r="D33" s="2">
        <v>65</v>
      </c>
      <c r="E33" s="2">
        <v>29.8</v>
      </c>
      <c r="F33" s="2">
        <v>0.497</v>
      </c>
      <c r="G33" s="2">
        <v>0</v>
      </c>
      <c r="H33" s="2">
        <v>0.71099999999999997</v>
      </c>
      <c r="I33" s="2">
        <v>8.8000000000000007</v>
      </c>
      <c r="J33" s="2">
        <v>1.7</v>
      </c>
      <c r="K33" s="2">
        <v>0.5</v>
      </c>
      <c r="L33" s="2">
        <v>2</v>
      </c>
      <c r="M33" s="2">
        <v>2</v>
      </c>
      <c r="N33" s="2">
        <v>3</v>
      </c>
      <c r="O33" s="2">
        <v>12.8</v>
      </c>
      <c r="P33" s="5">
        <v>0.53900000000000003</v>
      </c>
      <c r="Q33" s="5">
        <v>21.1</v>
      </c>
      <c r="R33" s="5">
        <v>6.2</v>
      </c>
      <c r="S33" s="5">
        <v>3</v>
      </c>
      <c r="T33" s="5">
        <v>2.4</v>
      </c>
      <c r="U33" s="5">
        <v>8</v>
      </c>
      <c r="V33" s="51">
        <f t="shared" si="0"/>
        <v>6.7320310491276398</v>
      </c>
      <c r="W33" s="51">
        <f t="shared" si="1"/>
        <v>5.0400000000000009</v>
      </c>
      <c r="X33" s="51">
        <f t="shared" si="2"/>
        <v>33.929436487603311</v>
      </c>
      <c r="Y33" s="49">
        <f t="shared" si="3"/>
        <v>58.523919999999997</v>
      </c>
      <c r="Z33" s="9">
        <f t="shared" si="4"/>
        <v>46.226678243801658</v>
      </c>
      <c r="AA33" s="9"/>
    </row>
    <row r="34" spans="1:27" x14ac:dyDescent="0.2">
      <c r="A34" s="2" t="s">
        <v>324</v>
      </c>
      <c r="B34" s="2" t="s">
        <v>47</v>
      </c>
      <c r="C34" s="2">
        <v>25</v>
      </c>
      <c r="D34" s="2">
        <v>66</v>
      </c>
      <c r="E34" s="2">
        <v>31.5</v>
      </c>
      <c r="F34" s="2">
        <v>0.52100000000000002</v>
      </c>
      <c r="G34" s="2">
        <v>0</v>
      </c>
      <c r="H34" s="2">
        <v>0.73899999999999999</v>
      </c>
      <c r="I34" s="2">
        <v>9.6999999999999993</v>
      </c>
      <c r="J34" s="2">
        <v>2.2999999999999998</v>
      </c>
      <c r="K34" s="2">
        <v>1.3</v>
      </c>
      <c r="L34" s="2">
        <v>0.7</v>
      </c>
      <c r="M34" s="2">
        <v>2.4</v>
      </c>
      <c r="N34" s="2">
        <v>2.7</v>
      </c>
      <c r="O34" s="2">
        <v>15.4</v>
      </c>
      <c r="P34" s="5">
        <v>0.56299999999999994</v>
      </c>
      <c r="Q34" s="5">
        <v>23.6</v>
      </c>
      <c r="R34" s="5">
        <v>7</v>
      </c>
      <c r="S34" s="5">
        <v>3.8</v>
      </c>
      <c r="T34" s="5">
        <v>3.1</v>
      </c>
      <c r="U34" s="5">
        <v>8</v>
      </c>
      <c r="V34" s="51">
        <f t="shared" si="0"/>
        <v>4.8105113636363646</v>
      </c>
      <c r="W34" s="51">
        <f t="shared" si="1"/>
        <v>5.6400000000000006</v>
      </c>
      <c r="X34" s="51">
        <f t="shared" si="2"/>
        <v>27.131284090909098</v>
      </c>
      <c r="Y34" s="49">
        <f t="shared" si="3"/>
        <v>65.102928000000006</v>
      </c>
      <c r="Z34" s="9">
        <f t="shared" si="4"/>
        <v>46.117106045454548</v>
      </c>
      <c r="AA34" s="9"/>
    </row>
    <row r="35" spans="1:27" x14ac:dyDescent="0.2">
      <c r="A35" s="2" t="s">
        <v>749</v>
      </c>
      <c r="B35" s="2" t="s">
        <v>31</v>
      </c>
      <c r="C35" s="2">
        <v>42</v>
      </c>
      <c r="D35" s="2">
        <v>62</v>
      </c>
      <c r="E35" s="2">
        <v>33.299999999999997</v>
      </c>
      <c r="F35" s="2">
        <v>0.41599999999999998</v>
      </c>
      <c r="G35" s="2">
        <v>0.38100000000000001</v>
      </c>
      <c r="H35" s="2">
        <v>0.873</v>
      </c>
      <c r="I35" s="2">
        <v>5</v>
      </c>
      <c r="J35" s="2">
        <v>1.8</v>
      </c>
      <c r="K35" s="2">
        <v>1</v>
      </c>
      <c r="L35" s="2">
        <v>0.6</v>
      </c>
      <c r="M35" s="2">
        <v>1.8</v>
      </c>
      <c r="N35" s="2">
        <v>2.2999999999999998</v>
      </c>
      <c r="O35" s="2">
        <v>18.7</v>
      </c>
      <c r="P35" s="5">
        <v>0.54200000000000004</v>
      </c>
      <c r="Q35" s="5">
        <v>25.9</v>
      </c>
      <c r="R35" s="5">
        <v>6.7</v>
      </c>
      <c r="S35" s="5">
        <v>1.9</v>
      </c>
      <c r="T35" s="5">
        <v>2</v>
      </c>
      <c r="U35" s="5">
        <v>7</v>
      </c>
      <c r="V35" s="51">
        <f t="shared" si="0"/>
        <v>8.8078461776859474</v>
      </c>
      <c r="W35" s="51">
        <f t="shared" si="1"/>
        <v>4.8800000000000008</v>
      </c>
      <c r="X35" s="51">
        <f t="shared" si="2"/>
        <v>42.982289347107432</v>
      </c>
      <c r="Y35" s="49">
        <f t="shared" si="3"/>
        <v>48.447792</v>
      </c>
      <c r="Z35" s="9">
        <f t="shared" si="4"/>
        <v>45.715040673553716</v>
      </c>
      <c r="AA35" s="9"/>
    </row>
    <row r="36" spans="1:27" x14ac:dyDescent="0.2">
      <c r="A36" s="2" t="s">
        <v>381</v>
      </c>
      <c r="B36" s="2" t="s">
        <v>25</v>
      </c>
      <c r="C36" s="2">
        <v>50</v>
      </c>
      <c r="D36" s="2">
        <v>39</v>
      </c>
      <c r="E36" s="2">
        <v>35.299999999999997</v>
      </c>
      <c r="F36" s="2">
        <v>0.435</v>
      </c>
      <c r="G36" s="2">
        <v>0.312</v>
      </c>
      <c r="H36" s="2">
        <v>0.81200000000000006</v>
      </c>
      <c r="I36" s="2">
        <v>3.4</v>
      </c>
      <c r="J36" s="2">
        <v>7.9</v>
      </c>
      <c r="K36" s="2">
        <v>0.9</v>
      </c>
      <c r="L36" s="2">
        <v>0.7</v>
      </c>
      <c r="M36" s="2">
        <v>3.1</v>
      </c>
      <c r="N36" s="2">
        <v>1.3</v>
      </c>
      <c r="O36" s="2">
        <v>21.8</v>
      </c>
      <c r="P36" s="5">
        <v>0.53200000000000003</v>
      </c>
      <c r="Q36" s="5">
        <v>30.5</v>
      </c>
      <c r="R36" s="5">
        <v>6</v>
      </c>
      <c r="S36" s="5">
        <v>4.9000000000000004</v>
      </c>
      <c r="T36" s="5">
        <v>2.4</v>
      </c>
      <c r="U36" s="5">
        <v>11</v>
      </c>
      <c r="V36" s="51">
        <f t="shared" si="0"/>
        <v>8.2336784033516981</v>
      </c>
      <c r="W36" s="51">
        <f t="shared" si="1"/>
        <v>5.5600000000000005</v>
      </c>
      <c r="X36" s="51">
        <f t="shared" si="2"/>
        <v>45.779251922635446</v>
      </c>
      <c r="Y36" s="49">
        <f t="shared" si="3"/>
        <v>43.567056000000001</v>
      </c>
      <c r="Z36" s="9">
        <f t="shared" si="4"/>
        <v>44.673153961317723</v>
      </c>
      <c r="AA36" s="9"/>
    </row>
    <row r="37" spans="1:27" x14ac:dyDescent="0.2">
      <c r="A37" s="2" t="s">
        <v>59</v>
      </c>
      <c r="B37" s="2" t="s">
        <v>28</v>
      </c>
      <c r="C37" s="2">
        <v>36</v>
      </c>
      <c r="D37" s="2">
        <v>55</v>
      </c>
      <c r="E37" s="2">
        <v>34.1</v>
      </c>
      <c r="F37" s="2">
        <v>0.43</v>
      </c>
      <c r="G37" s="2">
        <v>0.33500000000000002</v>
      </c>
      <c r="H37" s="2">
        <v>0.80400000000000005</v>
      </c>
      <c r="I37" s="2">
        <v>6.3</v>
      </c>
      <c r="J37" s="2">
        <v>3.6</v>
      </c>
      <c r="K37" s="2">
        <v>1.1000000000000001</v>
      </c>
      <c r="L37" s="2">
        <v>0.4</v>
      </c>
      <c r="M37" s="2">
        <v>2.6</v>
      </c>
      <c r="N37" s="2">
        <v>2.8</v>
      </c>
      <c r="O37" s="2">
        <v>22.6</v>
      </c>
      <c r="P37" s="5">
        <v>0.52500000000000002</v>
      </c>
      <c r="Q37" s="5">
        <v>31.8</v>
      </c>
      <c r="R37" s="5">
        <v>6.2</v>
      </c>
      <c r="S37" s="5">
        <v>2.9</v>
      </c>
      <c r="T37" s="5">
        <v>2.2999999999999998</v>
      </c>
      <c r="U37" s="5">
        <v>4</v>
      </c>
      <c r="V37" s="51">
        <f t="shared" si="0"/>
        <v>8.4203749999999999</v>
      </c>
      <c r="W37" s="51">
        <f t="shared" si="1"/>
        <v>4.2</v>
      </c>
      <c r="X37" s="51">
        <f t="shared" si="2"/>
        <v>35.365575</v>
      </c>
      <c r="Y37" s="49">
        <f t="shared" si="3"/>
        <v>52.634999999999991</v>
      </c>
      <c r="Z37" s="9">
        <f t="shared" si="4"/>
        <v>44.000287499999999</v>
      </c>
      <c r="AA37" s="9"/>
    </row>
    <row r="38" spans="1:27" x14ac:dyDescent="0.2">
      <c r="A38" s="2" t="s">
        <v>129</v>
      </c>
      <c r="B38" s="2" t="s">
        <v>30</v>
      </c>
      <c r="C38" s="2">
        <v>41</v>
      </c>
      <c r="D38" s="2">
        <v>62</v>
      </c>
      <c r="E38" s="2">
        <v>35.1</v>
      </c>
      <c r="F38" s="2">
        <v>0.433</v>
      </c>
      <c r="G38" s="2">
        <v>0.377</v>
      </c>
      <c r="H38" s="2">
        <v>0.86099999999999999</v>
      </c>
      <c r="I38" s="2">
        <v>2.5</v>
      </c>
      <c r="J38" s="2">
        <v>6.5</v>
      </c>
      <c r="K38" s="2">
        <v>2.2000000000000002</v>
      </c>
      <c r="L38" s="2">
        <v>0.2</v>
      </c>
      <c r="M38" s="2">
        <v>2</v>
      </c>
      <c r="N38" s="2">
        <v>2.1</v>
      </c>
      <c r="O38" s="2">
        <v>12.7</v>
      </c>
      <c r="P38" s="5">
        <v>0.52300000000000002</v>
      </c>
      <c r="Q38" s="5">
        <v>18.3</v>
      </c>
      <c r="R38" s="5">
        <v>6.4</v>
      </c>
      <c r="S38" s="5">
        <v>1.9</v>
      </c>
      <c r="T38" s="5">
        <v>2.1</v>
      </c>
      <c r="U38" s="5">
        <v>8</v>
      </c>
      <c r="V38" s="51">
        <f t="shared" si="0"/>
        <v>6.4035159607438015</v>
      </c>
      <c r="W38" s="51">
        <f t="shared" si="1"/>
        <v>5</v>
      </c>
      <c r="X38" s="51">
        <f t="shared" si="2"/>
        <v>32.017579803719009</v>
      </c>
      <c r="Y38" s="49">
        <f t="shared" si="3"/>
        <v>55.780407999999994</v>
      </c>
      <c r="Z38" s="9">
        <f t="shared" si="4"/>
        <v>43.898993901859498</v>
      </c>
      <c r="AA38" s="9"/>
    </row>
    <row r="39" spans="1:27" x14ac:dyDescent="0.2">
      <c r="A39" s="2" t="s">
        <v>52</v>
      </c>
      <c r="B39" s="2" t="s">
        <v>29</v>
      </c>
      <c r="C39" s="2">
        <v>28</v>
      </c>
      <c r="D39" s="2">
        <v>55</v>
      </c>
      <c r="E39" s="2">
        <v>36.299999999999997</v>
      </c>
      <c r="F39" s="2">
        <v>0.51200000000000001</v>
      </c>
      <c r="G39" s="2">
        <v>0.182</v>
      </c>
      <c r="H39" s="2">
        <v>0.81399999999999995</v>
      </c>
      <c r="I39" s="2">
        <v>8</v>
      </c>
      <c r="J39" s="2">
        <v>2.4</v>
      </c>
      <c r="K39" s="2">
        <v>0.9</v>
      </c>
      <c r="L39" s="2">
        <v>0.8</v>
      </c>
      <c r="M39" s="2">
        <v>2</v>
      </c>
      <c r="N39" s="2">
        <v>2.8</v>
      </c>
      <c r="O39" s="2">
        <v>21.7</v>
      </c>
      <c r="P39" s="5">
        <v>0.56000000000000005</v>
      </c>
      <c r="Q39" s="5">
        <v>27</v>
      </c>
      <c r="R39" s="5">
        <v>7</v>
      </c>
      <c r="S39" s="5">
        <v>2.4</v>
      </c>
      <c r="T39" s="5">
        <v>2.2000000000000002</v>
      </c>
      <c r="U39" s="5">
        <v>7</v>
      </c>
      <c r="V39" s="51">
        <f t="shared" si="0"/>
        <v>5.9193750000000005</v>
      </c>
      <c r="W39" s="51">
        <f t="shared" si="1"/>
        <v>5.080000000000001</v>
      </c>
      <c r="X39" s="51">
        <f t="shared" si="2"/>
        <v>30.070425000000007</v>
      </c>
      <c r="Y39" s="49">
        <f t="shared" si="3"/>
        <v>56.434400000000004</v>
      </c>
      <c r="Z39" s="9">
        <f t="shared" si="4"/>
        <v>43.252412500000005</v>
      </c>
      <c r="AA39" s="9"/>
    </row>
    <row r="40" spans="1:27" x14ac:dyDescent="0.2">
      <c r="A40" s="2" t="s">
        <v>492</v>
      </c>
      <c r="B40" s="2" t="s">
        <v>20</v>
      </c>
      <c r="C40" s="2">
        <v>40</v>
      </c>
      <c r="D40" s="2">
        <v>60</v>
      </c>
      <c r="E40" s="2">
        <v>35.5</v>
      </c>
      <c r="F40" s="2">
        <v>0.45400000000000001</v>
      </c>
      <c r="G40" s="2">
        <v>0.38800000000000001</v>
      </c>
      <c r="H40" s="2">
        <v>0.84899999999999998</v>
      </c>
      <c r="I40" s="2">
        <v>3.7</v>
      </c>
      <c r="J40" s="2">
        <v>3.9</v>
      </c>
      <c r="K40" s="2">
        <v>0.8</v>
      </c>
      <c r="L40" s="2">
        <v>0.2</v>
      </c>
      <c r="M40" s="2">
        <v>1.9</v>
      </c>
      <c r="N40" s="2">
        <v>1.3</v>
      </c>
      <c r="O40" s="2">
        <v>18.8</v>
      </c>
      <c r="P40" s="5">
        <v>0.55700000000000005</v>
      </c>
      <c r="Q40" s="5">
        <v>24.9</v>
      </c>
      <c r="R40" s="5">
        <v>6.4</v>
      </c>
      <c r="S40" s="5">
        <v>2.1</v>
      </c>
      <c r="T40" s="5">
        <v>2.2000000000000002</v>
      </c>
      <c r="U40" s="5">
        <v>5</v>
      </c>
      <c r="V40" s="51">
        <f t="shared" si="0"/>
        <v>8.320006887052342</v>
      </c>
      <c r="W40" s="51">
        <f t="shared" si="1"/>
        <v>4.4400000000000004</v>
      </c>
      <c r="X40" s="51">
        <f t="shared" si="2"/>
        <v>36.940830578512404</v>
      </c>
      <c r="Y40" s="49">
        <f t="shared" si="3"/>
        <v>49.347840000000005</v>
      </c>
      <c r="Z40" s="9">
        <f t="shared" si="4"/>
        <v>43.144335289256205</v>
      </c>
      <c r="AA40" s="9"/>
    </row>
    <row r="41" spans="1:27" x14ac:dyDescent="0.2">
      <c r="A41" s="2" t="s">
        <v>489</v>
      </c>
      <c r="B41" s="2" t="s">
        <v>32</v>
      </c>
      <c r="C41" s="2">
        <v>31</v>
      </c>
      <c r="D41" s="2">
        <v>66</v>
      </c>
      <c r="E41" s="2">
        <v>35.299999999999997</v>
      </c>
      <c r="F41" s="2">
        <v>0.41799999999999998</v>
      </c>
      <c r="G41" s="2">
        <v>0.33200000000000002</v>
      </c>
      <c r="H41" s="2">
        <v>0.80800000000000005</v>
      </c>
      <c r="I41" s="2">
        <v>3.4</v>
      </c>
      <c r="J41" s="2">
        <v>5.5</v>
      </c>
      <c r="K41" s="2">
        <v>1.6</v>
      </c>
      <c r="L41" s="2">
        <v>0.3</v>
      </c>
      <c r="M41" s="2">
        <v>2.2000000000000002</v>
      </c>
      <c r="N41" s="2">
        <v>1.7</v>
      </c>
      <c r="O41" s="2">
        <v>19.100000000000001</v>
      </c>
      <c r="P41" s="5">
        <v>0.51400000000000001</v>
      </c>
      <c r="Q41" s="5">
        <v>25.9</v>
      </c>
      <c r="R41" s="5">
        <v>5.5</v>
      </c>
      <c r="S41" s="5">
        <v>2.2999999999999998</v>
      </c>
      <c r="T41" s="5">
        <v>2.5</v>
      </c>
      <c r="U41" s="5">
        <v>-1</v>
      </c>
      <c r="V41" s="51">
        <f t="shared" si="0"/>
        <v>7.3360932449494936</v>
      </c>
      <c r="W41" s="51">
        <f t="shared" si="1"/>
        <v>3</v>
      </c>
      <c r="X41" s="51">
        <f t="shared" si="2"/>
        <v>22.008279734848479</v>
      </c>
      <c r="Y41" s="49">
        <f t="shared" si="3"/>
        <v>63.221135999999994</v>
      </c>
      <c r="Z41" s="9">
        <f t="shared" si="4"/>
        <v>42.614707867424237</v>
      </c>
      <c r="AA41" s="9"/>
    </row>
    <row r="42" spans="1:27" x14ac:dyDescent="0.2">
      <c r="A42" s="2" t="s">
        <v>186</v>
      </c>
      <c r="B42" s="2" t="s">
        <v>31</v>
      </c>
      <c r="C42" s="2">
        <v>42</v>
      </c>
      <c r="D42" s="2">
        <v>66</v>
      </c>
      <c r="E42" s="2">
        <v>29.7</v>
      </c>
      <c r="F42" s="2">
        <v>0.44</v>
      </c>
      <c r="G42" s="2">
        <v>0.38500000000000001</v>
      </c>
      <c r="H42" s="2">
        <v>0.80200000000000005</v>
      </c>
      <c r="I42" s="2">
        <v>5.6</v>
      </c>
      <c r="J42" s="2">
        <v>2.4</v>
      </c>
      <c r="K42" s="2">
        <v>1.6</v>
      </c>
      <c r="L42" s="2">
        <v>0.6</v>
      </c>
      <c r="M42" s="2">
        <v>1.8</v>
      </c>
      <c r="N42" s="2">
        <v>2.9</v>
      </c>
      <c r="O42" s="2">
        <v>12.1</v>
      </c>
      <c r="P42" s="5">
        <v>0.55500000000000005</v>
      </c>
      <c r="Q42" s="5">
        <v>19.3</v>
      </c>
      <c r="R42" s="5">
        <v>6</v>
      </c>
      <c r="S42" s="5">
        <v>3.9</v>
      </c>
      <c r="T42" s="5">
        <v>2.9</v>
      </c>
      <c r="U42" s="5">
        <v>8</v>
      </c>
      <c r="V42" s="51">
        <f t="shared" si="0"/>
        <v>6.231487500000001</v>
      </c>
      <c r="W42" s="51">
        <f t="shared" si="1"/>
        <v>5.16</v>
      </c>
      <c r="X42" s="51">
        <f t="shared" si="2"/>
        <v>32.154475500000004</v>
      </c>
      <c r="Y42" s="49">
        <f t="shared" si="3"/>
        <v>49.989720000000005</v>
      </c>
      <c r="Z42" s="9">
        <f t="shared" si="4"/>
        <v>41.072097750000005</v>
      </c>
      <c r="AA42" s="9"/>
    </row>
    <row r="43" spans="1:27" x14ac:dyDescent="0.2">
      <c r="A43" s="2" t="s">
        <v>148</v>
      </c>
      <c r="B43" s="2" t="s">
        <v>25</v>
      </c>
      <c r="C43" s="2">
        <v>50</v>
      </c>
      <c r="D43" s="2">
        <v>54</v>
      </c>
      <c r="E43" s="2">
        <v>39.4</v>
      </c>
      <c r="F43" s="2">
        <v>0.41199999999999998</v>
      </c>
      <c r="G43" s="2">
        <v>0.36699999999999999</v>
      </c>
      <c r="H43" s="2">
        <v>0.77</v>
      </c>
      <c r="I43" s="2">
        <v>6.5</v>
      </c>
      <c r="J43" s="2">
        <v>2.9</v>
      </c>
      <c r="K43" s="2">
        <v>1</v>
      </c>
      <c r="L43" s="2">
        <v>0.7</v>
      </c>
      <c r="M43" s="2">
        <v>1.8</v>
      </c>
      <c r="N43" s="2">
        <v>1.5</v>
      </c>
      <c r="O43" s="2">
        <v>15.3</v>
      </c>
      <c r="P43" s="5">
        <v>0.5</v>
      </c>
      <c r="Q43" s="5">
        <v>19.8</v>
      </c>
      <c r="R43" s="5">
        <v>5.8</v>
      </c>
      <c r="S43" s="5">
        <v>2.1</v>
      </c>
      <c r="T43" s="5">
        <v>2.2000000000000002</v>
      </c>
      <c r="U43" s="5">
        <v>5</v>
      </c>
      <c r="V43" s="51">
        <f t="shared" si="0"/>
        <v>8.2605681818181811</v>
      </c>
      <c r="W43" s="51">
        <f t="shared" si="1"/>
        <v>4.2</v>
      </c>
      <c r="X43" s="51">
        <f t="shared" si="2"/>
        <v>34.694386363636362</v>
      </c>
      <c r="Y43" s="49">
        <f t="shared" si="3"/>
        <v>46.655999999999992</v>
      </c>
      <c r="Z43" s="9">
        <f t="shared" si="4"/>
        <v>40.675193181818173</v>
      </c>
      <c r="AA43" s="9"/>
    </row>
    <row r="44" spans="1:27" x14ac:dyDescent="0.2">
      <c r="A44" s="2" t="s">
        <v>380</v>
      </c>
      <c r="B44" s="2" t="s">
        <v>41</v>
      </c>
      <c r="C44" s="2">
        <v>39</v>
      </c>
      <c r="D44" s="2">
        <v>53</v>
      </c>
      <c r="E44" s="2">
        <v>36.9</v>
      </c>
      <c r="F44" s="2">
        <v>0.44800000000000001</v>
      </c>
      <c r="G44" s="2">
        <v>0.23799999999999999</v>
      </c>
      <c r="H44" s="2">
        <v>0.59699999999999998</v>
      </c>
      <c r="I44" s="2">
        <v>4.8</v>
      </c>
      <c r="J44" s="2">
        <v>11.7</v>
      </c>
      <c r="K44" s="2">
        <v>1.8</v>
      </c>
      <c r="L44" s="2">
        <v>0.1</v>
      </c>
      <c r="M44" s="2">
        <v>3.6</v>
      </c>
      <c r="N44" s="2">
        <v>1.9</v>
      </c>
      <c r="O44" s="2">
        <v>11.9</v>
      </c>
      <c r="P44" s="5">
        <v>0.48299999999999998</v>
      </c>
      <c r="Q44" s="5">
        <v>20.7</v>
      </c>
      <c r="R44" s="5">
        <v>4.9000000000000004</v>
      </c>
      <c r="S44" s="5">
        <v>1.3</v>
      </c>
      <c r="T44" s="5">
        <v>1.6</v>
      </c>
      <c r="U44" s="5">
        <v>2</v>
      </c>
      <c r="V44" s="51">
        <f t="shared" si="0"/>
        <v>6.1918714617768584</v>
      </c>
      <c r="W44" s="51">
        <f t="shared" si="1"/>
        <v>3.0000000000000004</v>
      </c>
      <c r="X44" s="51">
        <f t="shared" si="2"/>
        <v>18.575614385330578</v>
      </c>
      <c r="Y44" s="49">
        <f t="shared" si="3"/>
        <v>62.026324000000002</v>
      </c>
      <c r="Z44" s="9">
        <f t="shared" si="4"/>
        <v>40.300969192665292</v>
      </c>
      <c r="AA44" s="9"/>
    </row>
    <row r="45" spans="1:27" x14ac:dyDescent="0.2">
      <c r="A45" s="2" t="s">
        <v>534</v>
      </c>
      <c r="B45" s="2" t="s">
        <v>31</v>
      </c>
      <c r="C45" s="2">
        <v>42</v>
      </c>
      <c r="D45" s="2">
        <v>66</v>
      </c>
      <c r="E45" s="2">
        <v>29.2</v>
      </c>
      <c r="F45" s="2">
        <v>0.48699999999999999</v>
      </c>
      <c r="G45" s="2">
        <v>0.222</v>
      </c>
      <c r="H45" s="2">
        <v>0.80700000000000005</v>
      </c>
      <c r="I45" s="2">
        <v>6.6</v>
      </c>
      <c r="J45" s="2">
        <v>2.1</v>
      </c>
      <c r="K45" s="2">
        <v>0.8</v>
      </c>
      <c r="L45" s="2">
        <v>0.7</v>
      </c>
      <c r="M45" s="2">
        <v>1.4</v>
      </c>
      <c r="N45" s="2">
        <v>2.4</v>
      </c>
      <c r="O45" s="2">
        <v>12.8</v>
      </c>
      <c r="P45" s="5">
        <v>0.53100000000000003</v>
      </c>
      <c r="Q45" s="5">
        <v>20.9</v>
      </c>
      <c r="R45" s="5">
        <v>5.9</v>
      </c>
      <c r="S45" s="5">
        <v>1.7</v>
      </c>
      <c r="T45" s="5">
        <v>1.8</v>
      </c>
      <c r="U45" s="5">
        <v>8</v>
      </c>
      <c r="V45" s="51">
        <f t="shared" si="0"/>
        <v>6.634483333333332</v>
      </c>
      <c r="W45" s="51">
        <f t="shared" si="1"/>
        <v>4.6800000000000006</v>
      </c>
      <c r="X45" s="51">
        <f t="shared" si="2"/>
        <v>31.049381999999998</v>
      </c>
      <c r="Y45" s="49">
        <f t="shared" si="3"/>
        <v>49.016352000000012</v>
      </c>
      <c r="Z45" s="9">
        <f t="shared" si="4"/>
        <v>40.032867000000003</v>
      </c>
      <c r="AA45" s="9"/>
    </row>
    <row r="46" spans="1:27" x14ac:dyDescent="0.2">
      <c r="A46" s="2" t="s">
        <v>832</v>
      </c>
      <c r="B46" s="2" t="s">
        <v>19</v>
      </c>
      <c r="C46" s="2">
        <v>33</v>
      </c>
      <c r="D46" s="2">
        <v>62</v>
      </c>
      <c r="E46" s="2">
        <v>31.6</v>
      </c>
      <c r="F46" s="2">
        <v>0.53200000000000003</v>
      </c>
      <c r="G46" s="2">
        <v>0.39</v>
      </c>
      <c r="H46" s="2">
        <v>0.89400000000000002</v>
      </c>
      <c r="I46" s="2">
        <v>3</v>
      </c>
      <c r="J46" s="2">
        <v>10.7</v>
      </c>
      <c r="K46" s="2">
        <v>0.6</v>
      </c>
      <c r="L46" s="2">
        <v>0.1</v>
      </c>
      <c r="M46" s="2">
        <v>3.7</v>
      </c>
      <c r="N46" s="2">
        <v>0.9</v>
      </c>
      <c r="O46" s="2">
        <v>12.5</v>
      </c>
      <c r="P46" s="5">
        <v>0.625</v>
      </c>
      <c r="Q46" s="5">
        <v>19.600000000000001</v>
      </c>
      <c r="R46" s="5">
        <v>5.9</v>
      </c>
      <c r="S46" s="5">
        <v>-0.5</v>
      </c>
      <c r="T46" s="5">
        <v>0.7</v>
      </c>
      <c r="U46" s="5">
        <v>5</v>
      </c>
      <c r="V46" s="51">
        <f t="shared" si="0"/>
        <v>4.9697383838383837</v>
      </c>
      <c r="W46" s="51">
        <f t="shared" si="1"/>
        <v>3.64</v>
      </c>
      <c r="X46" s="51">
        <f t="shared" si="2"/>
        <v>18.089847717171718</v>
      </c>
      <c r="Y46" s="49">
        <f t="shared" si="3"/>
        <v>61.907000000000011</v>
      </c>
      <c r="Z46" s="9">
        <f t="shared" si="4"/>
        <v>39.998423858585866</v>
      </c>
      <c r="AA46" s="9"/>
    </row>
    <row r="47" spans="1:27" x14ac:dyDescent="0.2">
      <c r="A47" s="2" t="s">
        <v>411</v>
      </c>
      <c r="B47" s="2" t="s">
        <v>20</v>
      </c>
      <c r="C47" s="2">
        <v>40</v>
      </c>
      <c r="D47" s="2">
        <v>66</v>
      </c>
      <c r="E47" s="2">
        <v>33.1</v>
      </c>
      <c r="F47" s="2">
        <v>0.47599999999999998</v>
      </c>
      <c r="G47" s="2">
        <v>0.34200000000000003</v>
      </c>
      <c r="H47" s="2">
        <v>0.75700000000000001</v>
      </c>
      <c r="I47" s="2">
        <v>2.4</v>
      </c>
      <c r="J47" s="2">
        <v>4.9000000000000004</v>
      </c>
      <c r="K47" s="2">
        <v>1.6</v>
      </c>
      <c r="L47" s="2">
        <v>0.6</v>
      </c>
      <c r="M47" s="2">
        <v>2</v>
      </c>
      <c r="N47" s="2">
        <v>2.2000000000000002</v>
      </c>
      <c r="O47" s="2">
        <v>12.6</v>
      </c>
      <c r="P47" s="5">
        <v>0.55100000000000005</v>
      </c>
      <c r="Q47" s="5">
        <v>19.100000000000001</v>
      </c>
      <c r="R47" s="5">
        <v>6</v>
      </c>
      <c r="S47" s="5">
        <v>1.2</v>
      </c>
      <c r="T47" s="5">
        <v>1.7</v>
      </c>
      <c r="U47" s="5">
        <v>6</v>
      </c>
      <c r="V47" s="51">
        <f t="shared" si="0"/>
        <v>6.5456085858585853</v>
      </c>
      <c r="W47" s="51">
        <f t="shared" si="1"/>
        <v>4.2800000000000011</v>
      </c>
      <c r="X47" s="51">
        <f t="shared" si="2"/>
        <v>28.015204747474751</v>
      </c>
      <c r="Y47" s="49">
        <f t="shared" si="3"/>
        <v>51.671664</v>
      </c>
      <c r="Z47" s="9">
        <f t="shared" si="4"/>
        <v>39.843434373737374</v>
      </c>
      <c r="AA47" s="9"/>
    </row>
    <row r="48" spans="1:27" x14ac:dyDescent="0.2">
      <c r="A48" s="2" t="s">
        <v>659</v>
      </c>
      <c r="B48" s="2" t="s">
        <v>46</v>
      </c>
      <c r="C48" s="2">
        <v>35</v>
      </c>
      <c r="D48" s="2">
        <v>60</v>
      </c>
      <c r="E48" s="2">
        <v>28.9</v>
      </c>
      <c r="F48" s="2">
        <v>0.49399999999999999</v>
      </c>
      <c r="G48" s="2">
        <v>0</v>
      </c>
      <c r="H48" s="2">
        <v>0.73299999999999998</v>
      </c>
      <c r="I48" s="2">
        <v>7.2</v>
      </c>
      <c r="J48" s="2">
        <v>1.6</v>
      </c>
      <c r="K48" s="2">
        <v>1</v>
      </c>
      <c r="L48" s="2">
        <v>1.6</v>
      </c>
      <c r="M48" s="2">
        <v>1.1000000000000001</v>
      </c>
      <c r="N48" s="2">
        <v>2.9</v>
      </c>
      <c r="O48" s="2">
        <v>11</v>
      </c>
      <c r="P48" s="5">
        <v>0.52100000000000002</v>
      </c>
      <c r="Q48" s="5">
        <v>18.899999999999999</v>
      </c>
      <c r="R48" s="5">
        <v>6.1</v>
      </c>
      <c r="S48" s="5">
        <v>2.9</v>
      </c>
      <c r="T48" s="5">
        <v>2.2000000000000002</v>
      </c>
      <c r="U48" s="5">
        <v>12</v>
      </c>
      <c r="V48" s="51">
        <f t="shared" si="0"/>
        <v>4.4984581611570249</v>
      </c>
      <c r="W48" s="51">
        <f t="shared" si="1"/>
        <v>5.7200000000000006</v>
      </c>
      <c r="X48" s="51">
        <f t="shared" si="2"/>
        <v>25.731180681818184</v>
      </c>
      <c r="Y48" s="49">
        <f t="shared" si="3"/>
        <v>49.370399999999997</v>
      </c>
      <c r="Z48" s="9">
        <f t="shared" si="4"/>
        <v>37.550790340909089</v>
      </c>
      <c r="AA48" s="9"/>
    </row>
    <row r="49" spans="1:27" x14ac:dyDescent="0.2">
      <c r="A49" s="2" t="s">
        <v>132</v>
      </c>
      <c r="B49" s="2" t="s">
        <v>38</v>
      </c>
      <c r="C49" s="2">
        <v>22</v>
      </c>
      <c r="D49" s="2">
        <v>64</v>
      </c>
      <c r="E49" s="2">
        <v>30.5</v>
      </c>
      <c r="F49" s="2">
        <v>0.44800000000000001</v>
      </c>
      <c r="G49" s="2">
        <v>0.14299999999999999</v>
      </c>
      <c r="H49" s="2">
        <v>0.70199999999999996</v>
      </c>
      <c r="I49" s="2">
        <v>11</v>
      </c>
      <c r="J49" s="2">
        <v>1.6</v>
      </c>
      <c r="K49" s="2">
        <v>1.5</v>
      </c>
      <c r="L49" s="2">
        <v>1.2</v>
      </c>
      <c r="M49" s="2">
        <v>2.7</v>
      </c>
      <c r="N49" s="2">
        <v>4</v>
      </c>
      <c r="O49" s="2">
        <v>18.100000000000001</v>
      </c>
      <c r="P49" s="5">
        <v>0.499</v>
      </c>
      <c r="Q49" s="5">
        <v>29.7</v>
      </c>
      <c r="R49" s="5">
        <v>4.2</v>
      </c>
      <c r="S49" s="5">
        <v>-0.3</v>
      </c>
      <c r="T49" s="5">
        <v>0.8</v>
      </c>
      <c r="U49" s="5">
        <v>-2</v>
      </c>
      <c r="V49" s="51">
        <f t="shared" si="0"/>
        <v>5.0019999999999989</v>
      </c>
      <c r="W49" s="51">
        <f t="shared" si="1"/>
        <v>1.6</v>
      </c>
      <c r="X49" s="51">
        <f t="shared" si="2"/>
        <v>8.0031999999999979</v>
      </c>
      <c r="Y49" s="49">
        <f t="shared" si="3"/>
        <v>66.641664000000006</v>
      </c>
      <c r="Z49" s="9">
        <f t="shared" si="4"/>
        <v>37.322431999999999</v>
      </c>
      <c r="AA49" s="9"/>
    </row>
    <row r="50" spans="1:27" x14ac:dyDescent="0.2">
      <c r="A50" s="2" t="s">
        <v>236</v>
      </c>
      <c r="B50" s="2" t="s">
        <v>32</v>
      </c>
      <c r="C50" s="2">
        <v>31</v>
      </c>
      <c r="D50" s="2">
        <v>60</v>
      </c>
      <c r="E50" s="2">
        <v>27.6</v>
      </c>
      <c r="F50" s="2">
        <v>0.49199999999999999</v>
      </c>
      <c r="G50" s="2">
        <v>0.45500000000000002</v>
      </c>
      <c r="H50" s="2">
        <v>0.78100000000000003</v>
      </c>
      <c r="I50" s="2">
        <v>8.8000000000000007</v>
      </c>
      <c r="J50" s="2">
        <v>1.2</v>
      </c>
      <c r="K50" s="2">
        <v>0.7</v>
      </c>
      <c r="L50" s="2">
        <v>0.7</v>
      </c>
      <c r="M50" s="2">
        <v>1.3</v>
      </c>
      <c r="N50" s="2">
        <v>2.2000000000000002</v>
      </c>
      <c r="O50" s="2">
        <v>13</v>
      </c>
      <c r="P50" s="5">
        <v>0.57699999999999996</v>
      </c>
      <c r="Q50" s="5">
        <v>20.100000000000001</v>
      </c>
      <c r="R50" s="5">
        <v>6.4</v>
      </c>
      <c r="S50" s="5">
        <v>2</v>
      </c>
      <c r="T50" s="5">
        <v>1.7</v>
      </c>
      <c r="U50" s="5">
        <v>15</v>
      </c>
      <c r="V50" s="51">
        <f t="shared" si="0"/>
        <v>4.0467169421487608</v>
      </c>
      <c r="W50" s="51">
        <f t="shared" si="1"/>
        <v>6.24</v>
      </c>
      <c r="X50" s="51">
        <f t="shared" si="2"/>
        <v>25.251513719008269</v>
      </c>
      <c r="Y50" s="49">
        <f t="shared" si="3"/>
        <v>49.346399999999996</v>
      </c>
      <c r="Z50" s="9">
        <f t="shared" si="4"/>
        <v>37.298956859504131</v>
      </c>
      <c r="AA50" s="9"/>
    </row>
    <row r="51" spans="1:27" x14ac:dyDescent="0.2">
      <c r="A51" s="2" t="s">
        <v>435</v>
      </c>
      <c r="B51" s="2" t="s">
        <v>42</v>
      </c>
      <c r="C51" s="2">
        <v>20</v>
      </c>
      <c r="D51" s="2">
        <v>66</v>
      </c>
      <c r="E51" s="2">
        <v>36.200000000000003</v>
      </c>
      <c r="F51" s="2">
        <v>0.42299999999999999</v>
      </c>
      <c r="G51" s="2">
        <v>7.0999999999999994E-2</v>
      </c>
      <c r="H51" s="2">
        <v>0.78900000000000003</v>
      </c>
      <c r="I51" s="2">
        <v>4.5</v>
      </c>
      <c r="J51" s="2">
        <v>8</v>
      </c>
      <c r="K51" s="2">
        <v>1.4</v>
      </c>
      <c r="L51" s="2">
        <v>0.9</v>
      </c>
      <c r="M51" s="2">
        <v>3.9</v>
      </c>
      <c r="N51" s="2">
        <v>2.1</v>
      </c>
      <c r="O51" s="2">
        <v>16.3</v>
      </c>
      <c r="P51" s="5">
        <v>0.502</v>
      </c>
      <c r="Q51" s="5">
        <v>24.9</v>
      </c>
      <c r="R51" s="5">
        <v>3.5</v>
      </c>
      <c r="S51" s="5">
        <v>0.6</v>
      </c>
      <c r="T51" s="5">
        <v>1.6</v>
      </c>
      <c r="U51" s="5">
        <v>-7</v>
      </c>
      <c r="V51" s="51">
        <f t="shared" si="0"/>
        <v>4.6662348484848488</v>
      </c>
      <c r="W51" s="51">
        <f t="shared" si="1"/>
        <v>0.6399999999999999</v>
      </c>
      <c r="X51" s="51">
        <f t="shared" si="2"/>
        <v>2.9863903030303027</v>
      </c>
      <c r="Y51" s="49">
        <f t="shared" si="3"/>
        <v>69.914063999999996</v>
      </c>
      <c r="Z51" s="9">
        <f t="shared" si="4"/>
        <v>36.450227151515151</v>
      </c>
      <c r="AA51" s="9"/>
    </row>
    <row r="52" spans="1:27" x14ac:dyDescent="0.2">
      <c r="A52" s="2" t="s">
        <v>542</v>
      </c>
      <c r="B52" s="2" t="s">
        <v>46</v>
      </c>
      <c r="C52" s="2">
        <v>35</v>
      </c>
      <c r="D52" s="2">
        <v>64</v>
      </c>
      <c r="E52" s="2">
        <v>26.3</v>
      </c>
      <c r="F52" s="2">
        <v>0.40699999999999997</v>
      </c>
      <c r="G52" s="2">
        <v>0.36199999999999999</v>
      </c>
      <c r="H52" s="2">
        <v>0.81200000000000006</v>
      </c>
      <c r="I52" s="2">
        <v>2.4</v>
      </c>
      <c r="J52" s="2">
        <v>3.5</v>
      </c>
      <c r="K52" s="2">
        <v>0.8</v>
      </c>
      <c r="L52" s="2">
        <v>0.3</v>
      </c>
      <c r="M52" s="2">
        <v>1.1000000000000001</v>
      </c>
      <c r="N52" s="2">
        <v>1.4</v>
      </c>
      <c r="O52" s="2">
        <v>14.9</v>
      </c>
      <c r="P52" s="5">
        <v>0.52500000000000002</v>
      </c>
      <c r="Q52" s="5">
        <v>27.4</v>
      </c>
      <c r="R52" s="5">
        <v>6.1</v>
      </c>
      <c r="S52" s="5">
        <v>1.9</v>
      </c>
      <c r="T52" s="5">
        <v>1.7</v>
      </c>
      <c r="U52" s="5">
        <v>8</v>
      </c>
      <c r="V52" s="51">
        <f t="shared" si="0"/>
        <v>6.330515457606368</v>
      </c>
      <c r="W52" s="51">
        <f t="shared" si="1"/>
        <v>4.7200000000000006</v>
      </c>
      <c r="X52" s="51">
        <f t="shared" si="2"/>
        <v>29.88003295990206</v>
      </c>
      <c r="Y52" s="49">
        <f t="shared" si="3"/>
        <v>42.886400000000002</v>
      </c>
      <c r="Z52" s="9">
        <f t="shared" si="4"/>
        <v>36.383216479951031</v>
      </c>
      <c r="AA52" s="9"/>
    </row>
    <row r="53" spans="1:27" x14ac:dyDescent="0.2">
      <c r="A53" s="2" t="s">
        <v>591</v>
      </c>
      <c r="B53" s="2" t="s">
        <v>970</v>
      </c>
      <c r="C53" s="2">
        <v>22</v>
      </c>
      <c r="D53" s="2">
        <v>62</v>
      </c>
      <c r="E53" s="2">
        <v>34.9</v>
      </c>
      <c r="F53" s="2">
        <v>0.48099999999999998</v>
      </c>
      <c r="G53" s="3"/>
      <c r="H53" s="2">
        <v>0.752</v>
      </c>
      <c r="I53" s="2">
        <v>11</v>
      </c>
      <c r="J53" s="2">
        <v>1.5</v>
      </c>
      <c r="K53" s="2">
        <v>0.8</v>
      </c>
      <c r="L53" s="2">
        <v>1.2</v>
      </c>
      <c r="M53" s="2">
        <v>1.9</v>
      </c>
      <c r="N53" s="2">
        <v>2.8</v>
      </c>
      <c r="O53" s="2">
        <v>13.8</v>
      </c>
      <c r="P53" s="5">
        <v>0.53900000000000003</v>
      </c>
      <c r="Q53" s="5">
        <v>19.3</v>
      </c>
      <c r="R53" s="5">
        <v>5.3</v>
      </c>
      <c r="S53" s="5">
        <v>-0.2</v>
      </c>
      <c r="T53" s="5">
        <v>1</v>
      </c>
      <c r="U53" s="5">
        <v>4</v>
      </c>
      <c r="V53" s="51">
        <f t="shared" si="0"/>
        <v>3.6031459175084177</v>
      </c>
      <c r="W53" s="51">
        <f t="shared" si="1"/>
        <v>3.3200000000000003</v>
      </c>
      <c r="X53" s="51">
        <f t="shared" si="2"/>
        <v>11.962444446127948</v>
      </c>
      <c r="Y53" s="49">
        <f t="shared" si="3"/>
        <v>59.986736000000001</v>
      </c>
      <c r="Z53" s="9">
        <f t="shared" si="4"/>
        <v>35.974590223063977</v>
      </c>
      <c r="AA53" s="9"/>
    </row>
    <row r="54" spans="1:27" x14ac:dyDescent="0.2">
      <c r="A54" s="2" t="s">
        <v>552</v>
      </c>
      <c r="B54" s="2" t="s">
        <v>46</v>
      </c>
      <c r="C54" s="2">
        <v>35</v>
      </c>
      <c r="D54" s="2">
        <v>63</v>
      </c>
      <c r="E54" s="2">
        <v>27.9</v>
      </c>
      <c r="F54" s="2">
        <v>0.50700000000000001</v>
      </c>
      <c r="G54" s="2">
        <v>0.25</v>
      </c>
      <c r="H54" s="2">
        <v>0.77100000000000002</v>
      </c>
      <c r="I54" s="2">
        <v>5.2</v>
      </c>
      <c r="J54" s="2">
        <v>1.2</v>
      </c>
      <c r="K54" s="2">
        <v>1</v>
      </c>
      <c r="L54" s="2">
        <v>0.7</v>
      </c>
      <c r="M54" s="2">
        <v>0.9</v>
      </c>
      <c r="N54" s="2">
        <v>2</v>
      </c>
      <c r="O54" s="2">
        <v>12.8</v>
      </c>
      <c r="P54" s="5">
        <v>0.53800000000000003</v>
      </c>
      <c r="Q54" s="5">
        <v>21.5</v>
      </c>
      <c r="R54" s="5">
        <v>6.3</v>
      </c>
      <c r="S54" s="5">
        <v>1.6</v>
      </c>
      <c r="T54" s="5">
        <v>1.6</v>
      </c>
      <c r="U54" s="5">
        <v>11</v>
      </c>
      <c r="V54" s="51">
        <f t="shared" si="0"/>
        <v>5.1872359245867763</v>
      </c>
      <c r="W54" s="51">
        <f t="shared" si="1"/>
        <v>5.36</v>
      </c>
      <c r="X54" s="51">
        <f t="shared" si="2"/>
        <v>27.803584555785122</v>
      </c>
      <c r="Y54" s="49">
        <f t="shared" si="3"/>
        <v>43.158528000000004</v>
      </c>
      <c r="Z54" s="9">
        <f t="shared" si="4"/>
        <v>35.481056277892563</v>
      </c>
      <c r="AA54" s="9"/>
    </row>
    <row r="55" spans="1:27" x14ac:dyDescent="0.2">
      <c r="A55" s="2" t="s">
        <v>261</v>
      </c>
      <c r="B55" s="2" t="s">
        <v>45</v>
      </c>
      <c r="C55" s="2">
        <v>40</v>
      </c>
      <c r="D55" s="2">
        <v>66</v>
      </c>
      <c r="E55" s="2">
        <v>27.2</v>
      </c>
      <c r="F55" s="2">
        <v>0.63200000000000001</v>
      </c>
      <c r="G55" s="2">
        <v>0</v>
      </c>
      <c r="H55" s="2">
        <v>0.52500000000000002</v>
      </c>
      <c r="I55" s="2">
        <v>8.3000000000000007</v>
      </c>
      <c r="J55" s="2">
        <v>0.3</v>
      </c>
      <c r="K55" s="2">
        <v>0.5</v>
      </c>
      <c r="L55" s="2">
        <v>2</v>
      </c>
      <c r="M55" s="2">
        <v>1.1000000000000001</v>
      </c>
      <c r="N55" s="2">
        <v>2.9</v>
      </c>
      <c r="O55" s="2">
        <v>7.4</v>
      </c>
      <c r="P55" s="5">
        <v>0.626</v>
      </c>
      <c r="Q55" s="5">
        <v>11.9</v>
      </c>
      <c r="R55" s="5">
        <v>5.6</v>
      </c>
      <c r="S55" s="5">
        <v>1</v>
      </c>
      <c r="T55" s="5">
        <v>1.4</v>
      </c>
      <c r="U55" s="5">
        <v>17</v>
      </c>
      <c r="V55" s="51">
        <f t="shared" si="0"/>
        <v>3.3512323232323231</v>
      </c>
      <c r="W55" s="51">
        <f t="shared" si="1"/>
        <v>6.2</v>
      </c>
      <c r="X55" s="51">
        <f t="shared" si="2"/>
        <v>20.777640404040405</v>
      </c>
      <c r="Y55" s="49">
        <f t="shared" si="3"/>
        <v>48.951936000000003</v>
      </c>
      <c r="Z55" s="9">
        <f t="shared" si="4"/>
        <v>34.864788202020208</v>
      </c>
      <c r="AA55" s="9"/>
    </row>
    <row r="56" spans="1:27" x14ac:dyDescent="0.2">
      <c r="A56" s="2" t="s">
        <v>281</v>
      </c>
      <c r="B56" s="2" t="s">
        <v>24</v>
      </c>
      <c r="C56" s="2">
        <v>50</v>
      </c>
      <c r="D56" s="2">
        <v>64</v>
      </c>
      <c r="E56" s="2">
        <v>24</v>
      </c>
      <c r="F56" s="2">
        <v>0.49299999999999999</v>
      </c>
      <c r="G56" s="2">
        <v>0.376</v>
      </c>
      <c r="H56" s="2">
        <v>0.77300000000000002</v>
      </c>
      <c r="I56" s="2">
        <v>5.0999999999999996</v>
      </c>
      <c r="J56" s="2">
        <v>1.1000000000000001</v>
      </c>
      <c r="K56" s="2">
        <v>1.3</v>
      </c>
      <c r="L56" s="2">
        <v>0.4</v>
      </c>
      <c r="M56" s="2">
        <v>0.7</v>
      </c>
      <c r="N56" s="2">
        <v>1.4</v>
      </c>
      <c r="O56" s="2">
        <v>7.9</v>
      </c>
      <c r="P56" s="5">
        <v>0.57299999999999995</v>
      </c>
      <c r="Q56" s="5">
        <v>14.5</v>
      </c>
      <c r="R56" s="5">
        <v>5.5</v>
      </c>
      <c r="S56" s="5">
        <v>4.3</v>
      </c>
      <c r="T56" s="5">
        <v>2.4</v>
      </c>
      <c r="U56" s="5">
        <v>18</v>
      </c>
      <c r="V56" s="51">
        <f t="shared" si="0"/>
        <v>4.367309458218549</v>
      </c>
      <c r="W56" s="51">
        <f t="shared" si="1"/>
        <v>6.76</v>
      </c>
      <c r="X56" s="51">
        <f t="shared" si="2"/>
        <v>29.523011937557389</v>
      </c>
      <c r="Y56" s="49">
        <f t="shared" si="3"/>
        <v>39.159551999999998</v>
      </c>
      <c r="Z56" s="9">
        <f t="shared" si="4"/>
        <v>34.341281968778695</v>
      </c>
      <c r="AA56" s="9"/>
    </row>
    <row r="57" spans="1:27" x14ac:dyDescent="0.2">
      <c r="A57" s="2" t="s">
        <v>598</v>
      </c>
      <c r="B57" s="2" t="s">
        <v>43</v>
      </c>
      <c r="C57" s="2">
        <v>23</v>
      </c>
      <c r="D57" s="2">
        <v>57</v>
      </c>
      <c r="E57" s="2">
        <v>37.200000000000003</v>
      </c>
      <c r="F57" s="2">
        <v>0.503</v>
      </c>
      <c r="G57" s="2">
        <v>0</v>
      </c>
      <c r="H57" s="2">
        <v>0.78200000000000003</v>
      </c>
      <c r="I57" s="2">
        <v>9.6</v>
      </c>
      <c r="J57" s="2">
        <v>2.8</v>
      </c>
      <c r="K57" s="2">
        <v>0.9</v>
      </c>
      <c r="L57" s="2">
        <v>0.4</v>
      </c>
      <c r="M57" s="2">
        <v>2.6</v>
      </c>
      <c r="N57" s="2">
        <v>3.1</v>
      </c>
      <c r="O57" s="2">
        <v>20.100000000000001</v>
      </c>
      <c r="P57" s="5">
        <v>0.54900000000000004</v>
      </c>
      <c r="Q57" s="5">
        <v>26</v>
      </c>
      <c r="R57" s="5">
        <v>5</v>
      </c>
      <c r="S57" s="5">
        <v>0.4</v>
      </c>
      <c r="T57" s="5">
        <v>1.3</v>
      </c>
      <c r="U57" s="5">
        <v>-1</v>
      </c>
      <c r="V57" s="51">
        <f t="shared" si="0"/>
        <v>4.9728312672176314</v>
      </c>
      <c r="W57" s="51">
        <f t="shared" si="1"/>
        <v>2.3199999999999998</v>
      </c>
      <c r="X57" s="51">
        <f t="shared" si="2"/>
        <v>11.536968539944905</v>
      </c>
      <c r="Y57" s="49">
        <f t="shared" si="3"/>
        <v>56.897171999999991</v>
      </c>
      <c r="Z57" s="9">
        <f t="shared" si="4"/>
        <v>34.217070269972446</v>
      </c>
      <c r="AA57" s="9"/>
    </row>
    <row r="58" spans="1:27" x14ac:dyDescent="0.2">
      <c r="A58" s="2" t="s">
        <v>640</v>
      </c>
      <c r="B58" s="2" t="s">
        <v>970</v>
      </c>
      <c r="C58" s="2">
        <v>22</v>
      </c>
      <c r="D58" s="2">
        <v>55</v>
      </c>
      <c r="E58" s="2">
        <v>36.299999999999997</v>
      </c>
      <c r="F58" s="2">
        <v>0.40699999999999997</v>
      </c>
      <c r="G58" s="2">
        <v>0.33600000000000002</v>
      </c>
      <c r="H58" s="2">
        <v>0.84299999999999997</v>
      </c>
      <c r="I58" s="2">
        <v>3.3</v>
      </c>
      <c r="J58" s="2">
        <v>8.6999999999999993</v>
      </c>
      <c r="K58" s="2">
        <v>1.2</v>
      </c>
      <c r="L58" s="2">
        <v>0.4</v>
      </c>
      <c r="M58" s="2">
        <v>4</v>
      </c>
      <c r="N58" s="2">
        <v>2.2000000000000002</v>
      </c>
      <c r="O58" s="2">
        <v>21</v>
      </c>
      <c r="P58" s="5">
        <v>0.52700000000000002</v>
      </c>
      <c r="Q58" s="5">
        <v>30.1</v>
      </c>
      <c r="R58" s="5">
        <v>4.0999999999999996</v>
      </c>
      <c r="S58" s="5">
        <v>2.1</v>
      </c>
      <c r="T58" s="5">
        <v>2.1</v>
      </c>
      <c r="U58" s="5">
        <v>-5</v>
      </c>
      <c r="V58" s="51">
        <f t="shared" si="0"/>
        <v>5.1849340277777785</v>
      </c>
      <c r="W58" s="51">
        <f t="shared" si="1"/>
        <v>1.48</v>
      </c>
      <c r="X58" s="51">
        <f t="shared" si="2"/>
        <v>7.6737023611111121</v>
      </c>
      <c r="Y58" s="49">
        <f t="shared" si="3"/>
        <v>58.689399999999985</v>
      </c>
      <c r="Z58" s="9">
        <f t="shared" si="4"/>
        <v>33.181551180555552</v>
      </c>
      <c r="AA58" s="9"/>
    </row>
    <row r="59" spans="1:27" x14ac:dyDescent="0.2">
      <c r="A59" s="2" t="s">
        <v>156</v>
      </c>
      <c r="B59" s="2" t="s">
        <v>34</v>
      </c>
      <c r="C59" s="2">
        <v>34</v>
      </c>
      <c r="D59" s="2">
        <v>66</v>
      </c>
      <c r="E59" s="2">
        <v>26.5</v>
      </c>
      <c r="F59" s="2">
        <v>0.46200000000000002</v>
      </c>
      <c r="G59" s="2">
        <v>0.33700000000000002</v>
      </c>
      <c r="H59" s="2">
        <v>0.80500000000000005</v>
      </c>
      <c r="I59" s="2">
        <v>2.5</v>
      </c>
      <c r="J59" s="2">
        <v>5.3</v>
      </c>
      <c r="K59" s="2">
        <v>1.3</v>
      </c>
      <c r="L59" s="2">
        <v>0.2</v>
      </c>
      <c r="M59" s="2">
        <v>2.4</v>
      </c>
      <c r="N59" s="2">
        <v>2.5</v>
      </c>
      <c r="O59" s="2">
        <v>11.7</v>
      </c>
      <c r="P59" s="5">
        <v>0.56699999999999995</v>
      </c>
      <c r="Q59" s="5">
        <v>21.8</v>
      </c>
      <c r="R59" s="5">
        <v>5.0999999999999996</v>
      </c>
      <c r="S59" s="5">
        <v>2.1</v>
      </c>
      <c r="T59" s="5">
        <v>1.8</v>
      </c>
      <c r="U59" s="5">
        <v>5</v>
      </c>
      <c r="V59" s="51">
        <f t="shared" si="0"/>
        <v>5.084051767676768</v>
      </c>
      <c r="W59" s="51">
        <f t="shared" si="1"/>
        <v>3.7600000000000002</v>
      </c>
      <c r="X59" s="51">
        <f t="shared" si="2"/>
        <v>19.116034646464648</v>
      </c>
      <c r="Y59" s="49">
        <f t="shared" si="3"/>
        <v>45.365496</v>
      </c>
      <c r="Z59" s="9">
        <f t="shared" si="4"/>
        <v>32.240765323232324</v>
      </c>
      <c r="AA59" s="9"/>
    </row>
    <row r="60" spans="1:27" x14ac:dyDescent="0.2">
      <c r="A60" s="2" t="s">
        <v>292</v>
      </c>
      <c r="B60" s="2" t="s">
        <v>34</v>
      </c>
      <c r="C60" s="2">
        <v>34</v>
      </c>
      <c r="D60" s="2">
        <v>47</v>
      </c>
      <c r="E60" s="2">
        <v>32.1</v>
      </c>
      <c r="F60" s="2">
        <v>0.40899999999999997</v>
      </c>
      <c r="G60" s="2">
        <v>0.374</v>
      </c>
      <c r="H60" s="2">
        <v>0.86399999999999999</v>
      </c>
      <c r="I60" s="2">
        <v>4.5</v>
      </c>
      <c r="J60" s="2">
        <v>6.6</v>
      </c>
      <c r="K60" s="2">
        <v>1.6</v>
      </c>
      <c r="L60" s="2">
        <v>0.3</v>
      </c>
      <c r="M60" s="2">
        <v>2.8</v>
      </c>
      <c r="N60" s="2">
        <v>2.8</v>
      </c>
      <c r="O60" s="2">
        <v>14.3</v>
      </c>
      <c r="P60" s="5">
        <v>0.55800000000000005</v>
      </c>
      <c r="Q60" s="5">
        <v>22</v>
      </c>
      <c r="R60" s="5">
        <v>4.9000000000000004</v>
      </c>
      <c r="S60" s="5">
        <v>4.0999999999999996</v>
      </c>
      <c r="T60" s="5">
        <v>2.2999999999999998</v>
      </c>
      <c r="U60" s="5">
        <v>7</v>
      </c>
      <c r="V60" s="51">
        <f t="shared" si="0"/>
        <v>4.4257739898989898</v>
      </c>
      <c r="W60" s="51">
        <f t="shared" si="1"/>
        <v>4.28</v>
      </c>
      <c r="X60" s="51">
        <f t="shared" si="2"/>
        <v>18.942312676767678</v>
      </c>
      <c r="Y60" s="49">
        <f t="shared" si="3"/>
        <v>43.953271999999998</v>
      </c>
      <c r="Z60" s="9">
        <f t="shared" si="4"/>
        <v>31.447792338383838</v>
      </c>
      <c r="AA60" s="9"/>
    </row>
    <row r="61" spans="1:27" x14ac:dyDescent="0.2">
      <c r="A61" s="2" t="s">
        <v>224</v>
      </c>
      <c r="B61" s="2" t="s">
        <v>46</v>
      </c>
      <c r="C61" s="2">
        <v>35</v>
      </c>
      <c r="D61" s="2">
        <v>65</v>
      </c>
      <c r="E61" s="2">
        <v>33.799999999999997</v>
      </c>
      <c r="F61" s="2">
        <v>0.432</v>
      </c>
      <c r="G61" s="2">
        <v>0.38</v>
      </c>
      <c r="H61" s="2">
        <v>0.78300000000000003</v>
      </c>
      <c r="I61" s="2">
        <v>3.3</v>
      </c>
      <c r="J61" s="2">
        <v>4.5</v>
      </c>
      <c r="K61" s="2">
        <v>1.6</v>
      </c>
      <c r="L61" s="2">
        <v>0.3</v>
      </c>
      <c r="M61" s="2">
        <v>2.1</v>
      </c>
      <c r="N61" s="2">
        <v>2.1</v>
      </c>
      <c r="O61" s="2">
        <v>13.5</v>
      </c>
      <c r="P61" s="5">
        <v>0.496</v>
      </c>
      <c r="Q61" s="5">
        <v>21.8</v>
      </c>
      <c r="R61" s="5">
        <v>4.2</v>
      </c>
      <c r="S61" s="5">
        <v>0.9</v>
      </c>
      <c r="T61" s="5">
        <v>1.6</v>
      </c>
      <c r="U61" s="5">
        <v>-2</v>
      </c>
      <c r="V61" s="51">
        <f t="shared" si="0"/>
        <v>6.5741459098561368</v>
      </c>
      <c r="W61" s="51">
        <f t="shared" si="1"/>
        <v>1.9200000000000004</v>
      </c>
      <c r="X61" s="51">
        <f t="shared" si="2"/>
        <v>12.622360146923786</v>
      </c>
      <c r="Y61" s="49">
        <f t="shared" si="3"/>
        <v>49.155599999999986</v>
      </c>
      <c r="Z61" s="9">
        <f t="shared" si="4"/>
        <v>30.888980073461887</v>
      </c>
      <c r="AA61" s="9"/>
    </row>
    <row r="62" spans="1:27" x14ac:dyDescent="0.2">
      <c r="A62" s="2" t="s">
        <v>215</v>
      </c>
      <c r="B62" s="2" t="s">
        <v>26</v>
      </c>
      <c r="C62" s="2">
        <v>36</v>
      </c>
      <c r="D62" s="2">
        <v>66</v>
      </c>
      <c r="E62" s="2">
        <v>30.5</v>
      </c>
      <c r="F62" s="2">
        <v>0.45600000000000002</v>
      </c>
      <c r="G62" s="2">
        <v>0.34599999999999997</v>
      </c>
      <c r="H62" s="2">
        <v>0.83199999999999996</v>
      </c>
      <c r="I62" s="2">
        <v>3.5</v>
      </c>
      <c r="J62" s="2">
        <v>3.1</v>
      </c>
      <c r="K62" s="2">
        <v>0.8</v>
      </c>
      <c r="L62" s="2">
        <v>0.6</v>
      </c>
      <c r="M62" s="2">
        <v>1.7</v>
      </c>
      <c r="N62" s="2">
        <v>1.6</v>
      </c>
      <c r="O62" s="2">
        <v>11.8</v>
      </c>
      <c r="P62" s="5">
        <v>0.56799999999999995</v>
      </c>
      <c r="Q62" s="5">
        <v>17.8</v>
      </c>
      <c r="R62" s="5">
        <v>4.9000000000000004</v>
      </c>
      <c r="S62" s="5">
        <v>1.9</v>
      </c>
      <c r="T62" s="5">
        <v>2</v>
      </c>
      <c r="U62" s="5">
        <v>4</v>
      </c>
      <c r="V62" s="51">
        <f t="shared" si="0"/>
        <v>5.0588409090909092</v>
      </c>
      <c r="W62" s="51">
        <f t="shared" si="1"/>
        <v>3.5600000000000005</v>
      </c>
      <c r="X62" s="51">
        <f t="shared" si="2"/>
        <v>18.009473636363641</v>
      </c>
      <c r="Y62" s="49">
        <f t="shared" si="3"/>
        <v>43.434335999999995</v>
      </c>
      <c r="Z62" s="9">
        <f t="shared" si="4"/>
        <v>30.72190481818182</v>
      </c>
      <c r="AA62" s="9"/>
    </row>
    <row r="63" spans="1:27" x14ac:dyDescent="0.2">
      <c r="A63" s="2" t="s">
        <v>158</v>
      </c>
      <c r="B63" s="2" t="s">
        <v>19</v>
      </c>
      <c r="C63" s="2">
        <v>33</v>
      </c>
      <c r="D63" s="2">
        <v>65</v>
      </c>
      <c r="E63" s="2">
        <v>31.1</v>
      </c>
      <c r="F63" s="2">
        <v>0.48499999999999999</v>
      </c>
      <c r="G63" s="2">
        <v>0.38300000000000001</v>
      </c>
      <c r="H63" s="2">
        <v>0.72599999999999998</v>
      </c>
      <c r="I63" s="2">
        <v>4.5999999999999996</v>
      </c>
      <c r="J63" s="2">
        <v>1.7</v>
      </c>
      <c r="K63" s="2">
        <v>0.8</v>
      </c>
      <c r="L63" s="2">
        <v>0.3</v>
      </c>
      <c r="M63" s="2">
        <v>1.1000000000000001</v>
      </c>
      <c r="N63" s="2">
        <v>1.6</v>
      </c>
      <c r="O63" s="2">
        <v>12.7</v>
      </c>
      <c r="P63" s="5">
        <v>0.57499999999999996</v>
      </c>
      <c r="Q63" s="5">
        <v>17.7</v>
      </c>
      <c r="R63" s="5">
        <v>5.0999999999999996</v>
      </c>
      <c r="S63" s="5">
        <v>2.7</v>
      </c>
      <c r="T63" s="5">
        <v>2.4</v>
      </c>
      <c r="U63" s="5">
        <v>6</v>
      </c>
      <c r="V63" s="51">
        <f t="shared" si="0"/>
        <v>4.6306898674242429</v>
      </c>
      <c r="W63" s="51">
        <f t="shared" si="1"/>
        <v>4.2</v>
      </c>
      <c r="X63" s="51">
        <f t="shared" si="2"/>
        <v>19.448897443181821</v>
      </c>
      <c r="Y63" s="49">
        <f t="shared" si="3"/>
        <v>41.528499999999994</v>
      </c>
      <c r="Z63" s="9">
        <f t="shared" si="4"/>
        <v>30.488698721590907</v>
      </c>
      <c r="AA63" s="9"/>
    </row>
    <row r="64" spans="1:27" x14ac:dyDescent="0.2">
      <c r="A64" s="2" t="s">
        <v>451</v>
      </c>
      <c r="B64" s="2" t="s">
        <v>23</v>
      </c>
      <c r="C64" s="2">
        <v>38</v>
      </c>
      <c r="D64" s="2">
        <v>62</v>
      </c>
      <c r="E64" s="2">
        <v>33.6</v>
      </c>
      <c r="F64" s="2">
        <v>0.47099999999999997</v>
      </c>
      <c r="G64" s="2">
        <v>0.39800000000000002</v>
      </c>
      <c r="H64" s="2">
        <v>0.79800000000000004</v>
      </c>
      <c r="I64" s="2">
        <v>3.2</v>
      </c>
      <c r="J64" s="2">
        <v>2.4</v>
      </c>
      <c r="K64" s="2">
        <v>0.6</v>
      </c>
      <c r="L64" s="2">
        <v>0.2</v>
      </c>
      <c r="M64" s="2">
        <v>1.4</v>
      </c>
      <c r="N64" s="2">
        <v>2.2000000000000002</v>
      </c>
      <c r="O64" s="2">
        <v>15.2</v>
      </c>
      <c r="P64" s="5">
        <v>0.58399999999999996</v>
      </c>
      <c r="Q64" s="5">
        <v>19.100000000000001</v>
      </c>
      <c r="R64" s="5">
        <v>5.3</v>
      </c>
      <c r="S64" s="5">
        <v>0.8</v>
      </c>
      <c r="T64" s="5">
        <v>1.5</v>
      </c>
      <c r="U64" s="5">
        <v>5</v>
      </c>
      <c r="V64" s="51">
        <f t="shared" si="0"/>
        <v>5.9296993572084498</v>
      </c>
      <c r="W64" s="51">
        <f t="shared" si="1"/>
        <v>3.72</v>
      </c>
      <c r="X64" s="51">
        <f t="shared" si="2"/>
        <v>22.058481608815434</v>
      </c>
      <c r="Y64" s="49">
        <f t="shared" si="3"/>
        <v>37.489664000000005</v>
      </c>
      <c r="Z64" s="9">
        <f t="shared" si="4"/>
        <v>29.774072804407719</v>
      </c>
      <c r="AA64" s="9"/>
    </row>
    <row r="65" spans="1:27" x14ac:dyDescent="0.2">
      <c r="A65" s="2" t="s">
        <v>197</v>
      </c>
      <c r="B65" s="2" t="s">
        <v>24</v>
      </c>
      <c r="C65" s="2">
        <v>50</v>
      </c>
      <c r="D65" s="2">
        <v>66</v>
      </c>
      <c r="E65" s="2">
        <v>23.1</v>
      </c>
      <c r="F65" s="2">
        <v>0.442</v>
      </c>
      <c r="G65" s="2">
        <v>0.436</v>
      </c>
      <c r="H65" s="2">
        <v>0.79</v>
      </c>
      <c r="I65" s="2">
        <v>3.5</v>
      </c>
      <c r="J65" s="2">
        <v>1.3</v>
      </c>
      <c r="K65" s="2">
        <v>0.9</v>
      </c>
      <c r="L65" s="2">
        <v>0.7</v>
      </c>
      <c r="M65" s="2">
        <v>1</v>
      </c>
      <c r="N65" s="2">
        <v>1.6</v>
      </c>
      <c r="O65" s="2">
        <v>9.1</v>
      </c>
      <c r="P65" s="5">
        <v>0.57899999999999996</v>
      </c>
      <c r="Q65" s="5">
        <v>17.600000000000001</v>
      </c>
      <c r="R65" s="5">
        <v>4.5</v>
      </c>
      <c r="S65" s="5">
        <v>3.2</v>
      </c>
      <c r="T65" s="5">
        <v>2</v>
      </c>
      <c r="U65" s="5">
        <v>9</v>
      </c>
      <c r="V65" s="51">
        <f t="shared" si="0"/>
        <v>5.2616666666666676</v>
      </c>
      <c r="W65" s="51">
        <f t="shared" si="1"/>
        <v>4.4000000000000004</v>
      </c>
      <c r="X65" s="51">
        <f t="shared" si="2"/>
        <v>23.151333333333341</v>
      </c>
      <c r="Y65" s="49">
        <f t="shared" si="3"/>
        <v>35.953896000000007</v>
      </c>
      <c r="Z65" s="9">
        <f t="shared" si="4"/>
        <v>29.552614666666674</v>
      </c>
      <c r="AA65" s="9"/>
    </row>
    <row r="66" spans="1:27" x14ac:dyDescent="0.2">
      <c r="A66" s="2" t="s">
        <v>72</v>
      </c>
      <c r="B66" s="2" t="s">
        <v>29</v>
      </c>
      <c r="C66" s="2">
        <v>28</v>
      </c>
      <c r="D66" s="2">
        <v>59</v>
      </c>
      <c r="E66" s="2">
        <v>30.4</v>
      </c>
      <c r="F66" s="2">
        <v>0.45100000000000001</v>
      </c>
      <c r="G66" s="2">
        <v>0.39100000000000001</v>
      </c>
      <c r="H66" s="2">
        <v>0.83599999999999997</v>
      </c>
      <c r="I66" s="2">
        <v>4.5999999999999996</v>
      </c>
      <c r="J66" s="2">
        <v>1.4</v>
      </c>
      <c r="K66" s="2">
        <v>1</v>
      </c>
      <c r="L66" s="2">
        <v>1</v>
      </c>
      <c r="M66" s="2">
        <v>1.5</v>
      </c>
      <c r="N66" s="2">
        <v>1.8</v>
      </c>
      <c r="O66" s="2">
        <v>13.9</v>
      </c>
      <c r="P66" s="5">
        <v>0.57499999999999996</v>
      </c>
      <c r="Q66" s="5">
        <v>20.5</v>
      </c>
      <c r="R66" s="5">
        <v>4.8</v>
      </c>
      <c r="S66" s="5">
        <v>2.2999999999999998</v>
      </c>
      <c r="T66" s="5">
        <v>1.9</v>
      </c>
      <c r="U66" s="5">
        <v>5</v>
      </c>
      <c r="V66" s="51">
        <f t="shared" ref="V66:V129" si="5">C66*82/66*(E66/48*D66/66*Q66/100)</f>
        <v>4.0375901438628716</v>
      </c>
      <c r="W66" s="51">
        <f t="shared" ref="W66:W129" si="6">R66*0.4+T66*0.4+U66*0.2</f>
        <v>3.6799999999999997</v>
      </c>
      <c r="X66" s="51">
        <f t="shared" ref="X66:X129" si="7">V66*W66</f>
        <v>14.858331729415367</v>
      </c>
      <c r="Y66" s="49">
        <f t="shared" ref="Y66:Y129" si="8">D66*(O66*P66+1.5*J66+1.2*I66+3*(K66+L66)-M66-N66)/25</f>
        <v>43.217499999999994</v>
      </c>
      <c r="Z66" s="9">
        <f t="shared" ref="Z66:Z129" si="9">0.5*(X66)+0.5*(Y66)</f>
        <v>29.037915864707681</v>
      </c>
      <c r="AA66" s="9"/>
    </row>
    <row r="67" spans="1:27" x14ac:dyDescent="0.2">
      <c r="A67" s="2" t="s">
        <v>764</v>
      </c>
      <c r="B67" s="2" t="s">
        <v>33</v>
      </c>
      <c r="C67" s="2">
        <v>36</v>
      </c>
      <c r="D67" s="2">
        <v>63</v>
      </c>
      <c r="E67" s="2">
        <v>30.5</v>
      </c>
      <c r="F67" s="2">
        <v>0.44600000000000001</v>
      </c>
      <c r="G67" s="2">
        <v>0.29399999999999998</v>
      </c>
      <c r="H67" s="2">
        <v>0.79600000000000004</v>
      </c>
      <c r="I67" s="2">
        <v>7.4</v>
      </c>
      <c r="J67" s="2">
        <v>2.1</v>
      </c>
      <c r="K67" s="2">
        <v>1.1000000000000001</v>
      </c>
      <c r="L67" s="2">
        <v>0.6</v>
      </c>
      <c r="M67" s="2">
        <v>1.6</v>
      </c>
      <c r="N67" s="2">
        <v>1.4</v>
      </c>
      <c r="O67" s="2">
        <v>10.6</v>
      </c>
      <c r="P67" s="5">
        <v>0.48799999999999999</v>
      </c>
      <c r="Q67" s="5">
        <v>19</v>
      </c>
      <c r="R67" s="5">
        <v>3.7</v>
      </c>
      <c r="S67" s="5">
        <v>1.1000000000000001</v>
      </c>
      <c r="T67" s="5">
        <v>1.5</v>
      </c>
      <c r="U67" s="5">
        <v>-2</v>
      </c>
      <c r="V67" s="51">
        <f t="shared" si="5"/>
        <v>5.1544369834710748</v>
      </c>
      <c r="W67" s="51">
        <f t="shared" si="6"/>
        <v>1.6800000000000002</v>
      </c>
      <c r="X67" s="51">
        <f t="shared" si="7"/>
        <v>8.6594541322314065</v>
      </c>
      <c r="Y67" s="49">
        <f t="shared" si="8"/>
        <v>48.643056000000016</v>
      </c>
      <c r="Z67" s="9">
        <f t="shared" si="9"/>
        <v>28.651255066115709</v>
      </c>
      <c r="AA67" s="9"/>
    </row>
    <row r="68" spans="1:27" x14ac:dyDescent="0.2">
      <c r="A68" s="2" t="s">
        <v>623</v>
      </c>
      <c r="B68" s="2" t="s">
        <v>24</v>
      </c>
      <c r="C68" s="2">
        <v>50</v>
      </c>
      <c r="D68" s="2">
        <v>59</v>
      </c>
      <c r="E68" s="2">
        <v>19</v>
      </c>
      <c r="F68" s="2">
        <v>0.61799999999999999</v>
      </c>
      <c r="G68" s="3"/>
      <c r="H68" s="2">
        <v>0.69099999999999995</v>
      </c>
      <c r="I68" s="2">
        <v>5.2</v>
      </c>
      <c r="J68" s="2">
        <v>1.1000000000000001</v>
      </c>
      <c r="K68" s="2">
        <v>0.4</v>
      </c>
      <c r="L68" s="2">
        <v>0.8</v>
      </c>
      <c r="M68" s="2">
        <v>1.5</v>
      </c>
      <c r="N68" s="2">
        <v>2.2999999999999998</v>
      </c>
      <c r="O68" s="2">
        <v>9.3000000000000007</v>
      </c>
      <c r="P68" s="5">
        <v>0.64900000000000002</v>
      </c>
      <c r="Q68" s="5">
        <v>20.7</v>
      </c>
      <c r="R68" s="5">
        <v>4.5999999999999996</v>
      </c>
      <c r="S68" s="5">
        <v>2.5</v>
      </c>
      <c r="T68" s="5">
        <v>1.3</v>
      </c>
      <c r="U68" s="5">
        <v>15</v>
      </c>
      <c r="V68" s="51">
        <f t="shared" si="5"/>
        <v>4.5502023071625342</v>
      </c>
      <c r="W68" s="51">
        <f t="shared" si="6"/>
        <v>5.3599999999999994</v>
      </c>
      <c r="X68" s="51">
        <f t="shared" si="7"/>
        <v>24.389084366391181</v>
      </c>
      <c r="Y68" s="49">
        <f t="shared" si="8"/>
        <v>32.392651999999998</v>
      </c>
      <c r="Z68" s="9">
        <f t="shared" si="9"/>
        <v>28.39086818319559</v>
      </c>
      <c r="AA68" s="9"/>
    </row>
    <row r="69" spans="1:27" x14ac:dyDescent="0.2">
      <c r="A69" s="2" t="s">
        <v>187</v>
      </c>
      <c r="B69" s="2" t="s">
        <v>25</v>
      </c>
      <c r="C69" s="2">
        <v>50</v>
      </c>
      <c r="D69" s="2">
        <v>63</v>
      </c>
      <c r="E69" s="2">
        <v>20.399999999999999</v>
      </c>
      <c r="F69" s="2">
        <v>0.495</v>
      </c>
      <c r="G69" s="3"/>
      <c r="H69" s="2">
        <v>0.622</v>
      </c>
      <c r="I69" s="2">
        <v>5.3</v>
      </c>
      <c r="J69" s="2">
        <v>0.7</v>
      </c>
      <c r="K69" s="2">
        <v>0.4</v>
      </c>
      <c r="L69" s="2">
        <v>1.3</v>
      </c>
      <c r="M69" s="2">
        <v>1</v>
      </c>
      <c r="N69" s="2">
        <v>2.1</v>
      </c>
      <c r="O69" s="2">
        <v>7.7</v>
      </c>
      <c r="P69" s="5">
        <v>0.52200000000000002</v>
      </c>
      <c r="Q69" s="5">
        <v>18.600000000000001</v>
      </c>
      <c r="R69" s="5">
        <v>4.5</v>
      </c>
      <c r="S69" s="5">
        <v>1.2</v>
      </c>
      <c r="T69" s="5">
        <v>1</v>
      </c>
      <c r="U69" s="5">
        <v>13</v>
      </c>
      <c r="V69" s="51">
        <f t="shared" si="5"/>
        <v>4.687469008264463</v>
      </c>
      <c r="W69" s="51">
        <f t="shared" si="6"/>
        <v>4.8000000000000007</v>
      </c>
      <c r="X69" s="51">
        <f t="shared" si="7"/>
        <v>22.499851239669425</v>
      </c>
      <c r="Y69" s="49">
        <f t="shared" si="8"/>
        <v>33.842087999999997</v>
      </c>
      <c r="Z69" s="9">
        <f t="shared" si="9"/>
        <v>28.170969619834711</v>
      </c>
      <c r="AA69" s="9"/>
    </row>
    <row r="70" spans="1:27" x14ac:dyDescent="0.2">
      <c r="A70" s="2" t="s">
        <v>110</v>
      </c>
      <c r="B70" s="2" t="s">
        <v>35</v>
      </c>
      <c r="C70" s="2">
        <v>23</v>
      </c>
      <c r="D70" s="2">
        <v>53</v>
      </c>
      <c r="E70" s="2">
        <v>33.9</v>
      </c>
      <c r="F70" s="2">
        <v>0.45700000000000002</v>
      </c>
      <c r="G70" s="2">
        <v>0.371</v>
      </c>
      <c r="H70" s="2">
        <v>0.88200000000000001</v>
      </c>
      <c r="I70" s="2">
        <v>3</v>
      </c>
      <c r="J70" s="2">
        <v>8.8000000000000007</v>
      </c>
      <c r="K70" s="2">
        <v>0.9</v>
      </c>
      <c r="L70" s="2">
        <v>0.1</v>
      </c>
      <c r="M70" s="2">
        <v>2</v>
      </c>
      <c r="N70" s="2">
        <v>1.8</v>
      </c>
      <c r="O70" s="2">
        <v>10.5</v>
      </c>
      <c r="P70" s="5">
        <v>0.54700000000000004</v>
      </c>
      <c r="Q70" s="5">
        <v>16</v>
      </c>
      <c r="R70" s="5">
        <v>5.0999999999999996</v>
      </c>
      <c r="S70" s="5">
        <v>-0.4</v>
      </c>
      <c r="T70" s="5">
        <v>0.7</v>
      </c>
      <c r="U70" s="5">
        <v>8</v>
      </c>
      <c r="V70" s="51">
        <f t="shared" si="5"/>
        <v>2.5930335169880623</v>
      </c>
      <c r="W70" s="51">
        <f t="shared" si="6"/>
        <v>3.92</v>
      </c>
      <c r="X70" s="51">
        <f t="shared" si="7"/>
        <v>10.164691386593203</v>
      </c>
      <c r="Y70" s="49">
        <f t="shared" si="8"/>
        <v>46.096220000000002</v>
      </c>
      <c r="Z70" s="9">
        <f t="shared" si="9"/>
        <v>28.130455693296604</v>
      </c>
      <c r="AA70" s="9"/>
    </row>
    <row r="71" spans="1:27" x14ac:dyDescent="0.2">
      <c r="A71" s="2" t="s">
        <v>303</v>
      </c>
      <c r="B71" s="2" t="s">
        <v>29</v>
      </c>
      <c r="C71" s="2">
        <v>28</v>
      </c>
      <c r="D71" s="2">
        <v>66</v>
      </c>
      <c r="E71" s="2">
        <v>33.799999999999997</v>
      </c>
      <c r="F71" s="2">
        <v>0.41199999999999998</v>
      </c>
      <c r="G71" s="2">
        <v>0.38300000000000001</v>
      </c>
      <c r="H71" s="2">
        <v>0.86</v>
      </c>
      <c r="I71" s="2">
        <v>3.4</v>
      </c>
      <c r="J71" s="2">
        <v>1.7</v>
      </c>
      <c r="K71" s="2">
        <v>1.5</v>
      </c>
      <c r="L71" s="2">
        <v>0.2</v>
      </c>
      <c r="M71" s="2">
        <v>1.1000000000000001</v>
      </c>
      <c r="N71" s="2">
        <v>2.2000000000000002</v>
      </c>
      <c r="O71" s="2">
        <v>13.7</v>
      </c>
      <c r="P71" s="5">
        <v>0.53900000000000003</v>
      </c>
      <c r="Q71" s="5">
        <v>18.7</v>
      </c>
      <c r="R71" s="5">
        <v>4.8</v>
      </c>
      <c r="S71" s="5">
        <v>1.3</v>
      </c>
      <c r="T71" s="5">
        <v>1.9</v>
      </c>
      <c r="U71" s="5">
        <v>2</v>
      </c>
      <c r="V71" s="51">
        <f t="shared" si="5"/>
        <v>4.5808388888888887</v>
      </c>
      <c r="W71" s="51">
        <f t="shared" si="6"/>
        <v>3.0799999999999996</v>
      </c>
      <c r="X71" s="51">
        <f t="shared" si="7"/>
        <v>14.108983777777775</v>
      </c>
      <c r="Y71" s="49">
        <f t="shared" si="8"/>
        <v>41.749752000000001</v>
      </c>
      <c r="Z71" s="9">
        <f t="shared" si="9"/>
        <v>27.929367888888887</v>
      </c>
      <c r="AA71" s="9"/>
    </row>
    <row r="72" spans="1:27" x14ac:dyDescent="0.2">
      <c r="A72" s="2" t="s">
        <v>270</v>
      </c>
      <c r="B72" s="2" t="s">
        <v>25</v>
      </c>
      <c r="C72" s="2">
        <v>50</v>
      </c>
      <c r="D72" s="2">
        <v>65</v>
      </c>
      <c r="E72" s="2">
        <v>22.6</v>
      </c>
      <c r="F72" s="2">
        <v>0.432</v>
      </c>
      <c r="G72" s="2">
        <v>0.435</v>
      </c>
      <c r="H72" s="2">
        <v>0.83299999999999996</v>
      </c>
      <c r="I72" s="2">
        <v>2.4</v>
      </c>
      <c r="J72" s="2">
        <v>1.7</v>
      </c>
      <c r="K72" s="2">
        <v>0.6</v>
      </c>
      <c r="L72" s="2">
        <v>0.2</v>
      </c>
      <c r="M72" s="2">
        <v>0.8</v>
      </c>
      <c r="N72" s="2">
        <v>1.7</v>
      </c>
      <c r="O72" s="2">
        <v>8.1</v>
      </c>
      <c r="P72" s="5">
        <v>0.6</v>
      </c>
      <c r="Q72" s="5">
        <v>15.3</v>
      </c>
      <c r="R72" s="5">
        <v>5.3</v>
      </c>
      <c r="S72" s="5">
        <v>2.5</v>
      </c>
      <c r="T72" s="5">
        <v>1.7</v>
      </c>
      <c r="U72" s="5">
        <v>19</v>
      </c>
      <c r="V72" s="51">
        <f t="shared" si="5"/>
        <v>4.4072529269972458</v>
      </c>
      <c r="W72" s="51">
        <f t="shared" si="6"/>
        <v>6.6000000000000005</v>
      </c>
      <c r="X72" s="51">
        <f t="shared" si="7"/>
        <v>29.087869318181824</v>
      </c>
      <c r="Y72" s="49">
        <f t="shared" si="8"/>
        <v>26.494</v>
      </c>
      <c r="Z72" s="9">
        <f t="shared" si="9"/>
        <v>27.790934659090912</v>
      </c>
      <c r="AA72" s="9"/>
    </row>
    <row r="73" spans="1:27" x14ac:dyDescent="0.2">
      <c r="A73" s="2" t="s">
        <v>566</v>
      </c>
      <c r="B73" s="2" t="s">
        <v>41</v>
      </c>
      <c r="C73" s="2">
        <v>39</v>
      </c>
      <c r="D73" s="2">
        <v>59</v>
      </c>
      <c r="E73" s="2">
        <v>31.7</v>
      </c>
      <c r="F73" s="2">
        <v>0.47899999999999998</v>
      </c>
      <c r="G73" s="3"/>
      <c r="H73" s="2">
        <v>0.81</v>
      </c>
      <c r="I73" s="2">
        <v>6.2</v>
      </c>
      <c r="J73" s="2">
        <v>0.9</v>
      </c>
      <c r="K73" s="2">
        <v>0.6</v>
      </c>
      <c r="L73" s="2">
        <v>0.9</v>
      </c>
      <c r="M73" s="2">
        <v>1.1000000000000001</v>
      </c>
      <c r="N73" s="2">
        <v>2.2999999999999998</v>
      </c>
      <c r="O73" s="2">
        <v>12.5</v>
      </c>
      <c r="P73" s="5">
        <v>0.52400000000000002</v>
      </c>
      <c r="Q73" s="5">
        <v>19.8</v>
      </c>
      <c r="R73" s="5">
        <v>4.7</v>
      </c>
      <c r="S73" s="5">
        <v>-1.1000000000000001</v>
      </c>
      <c r="T73" s="5">
        <v>0.4</v>
      </c>
      <c r="U73" s="5">
        <v>4</v>
      </c>
      <c r="V73" s="51">
        <f t="shared" si="5"/>
        <v>5.6640335227272711</v>
      </c>
      <c r="W73" s="51">
        <f t="shared" si="6"/>
        <v>2.84</v>
      </c>
      <c r="X73" s="51">
        <f t="shared" si="7"/>
        <v>16.085855204545449</v>
      </c>
      <c r="Y73" s="49">
        <f t="shared" si="8"/>
        <v>38.798399999999994</v>
      </c>
      <c r="Z73" s="9">
        <f t="shared" si="9"/>
        <v>27.44212760227272</v>
      </c>
      <c r="AA73" s="9"/>
    </row>
    <row r="74" spans="1:27" x14ac:dyDescent="0.2">
      <c r="A74" s="2" t="s">
        <v>354</v>
      </c>
      <c r="B74" s="2" t="s">
        <v>20</v>
      </c>
      <c r="C74" s="2">
        <v>40</v>
      </c>
      <c r="D74" s="2">
        <v>58</v>
      </c>
      <c r="E74" s="2">
        <v>28.3</v>
      </c>
      <c r="F74" s="2">
        <v>0.499</v>
      </c>
      <c r="G74" s="3"/>
      <c r="H74" s="2">
        <v>0.74099999999999999</v>
      </c>
      <c r="I74" s="2">
        <v>7.9</v>
      </c>
      <c r="J74" s="2">
        <v>1.4</v>
      </c>
      <c r="K74" s="2">
        <v>0.9</v>
      </c>
      <c r="L74" s="2">
        <v>0.5</v>
      </c>
      <c r="M74" s="2">
        <v>1.4</v>
      </c>
      <c r="N74" s="2">
        <v>3</v>
      </c>
      <c r="O74" s="2">
        <v>7.8</v>
      </c>
      <c r="P74" s="5">
        <v>0.55700000000000005</v>
      </c>
      <c r="Q74" s="5">
        <v>14</v>
      </c>
      <c r="R74" s="5">
        <v>5</v>
      </c>
      <c r="S74" s="5">
        <v>1.4</v>
      </c>
      <c r="T74" s="5">
        <v>1.4</v>
      </c>
      <c r="U74" s="5">
        <v>12</v>
      </c>
      <c r="V74" s="51">
        <f t="shared" si="5"/>
        <v>3.6048500153045606</v>
      </c>
      <c r="W74" s="51">
        <f t="shared" si="6"/>
        <v>4.9600000000000009</v>
      </c>
      <c r="X74" s="51">
        <f t="shared" si="7"/>
        <v>17.880056075910623</v>
      </c>
      <c r="Y74" s="49">
        <f t="shared" si="8"/>
        <v>36.481072000000005</v>
      </c>
      <c r="Z74" s="9">
        <f t="shared" si="9"/>
        <v>27.180564037955314</v>
      </c>
      <c r="AA74" s="9"/>
    </row>
    <row r="75" spans="1:27" x14ac:dyDescent="0.2">
      <c r="A75" s="2" t="s">
        <v>529</v>
      </c>
      <c r="B75" s="2" t="s">
        <v>33</v>
      </c>
      <c r="C75" s="2">
        <v>36</v>
      </c>
      <c r="D75" s="2">
        <v>63</v>
      </c>
      <c r="E75" s="2">
        <v>31.7</v>
      </c>
      <c r="F75" s="2">
        <v>0.43</v>
      </c>
      <c r="G75" s="2">
        <v>0.378</v>
      </c>
      <c r="H75" s="2">
        <v>0.88300000000000001</v>
      </c>
      <c r="I75" s="2">
        <v>2.4</v>
      </c>
      <c r="J75" s="2">
        <v>3.6</v>
      </c>
      <c r="K75" s="2">
        <v>1.2</v>
      </c>
      <c r="L75" s="2">
        <v>0.2</v>
      </c>
      <c r="M75" s="2">
        <v>2</v>
      </c>
      <c r="N75" s="2">
        <v>1.1000000000000001</v>
      </c>
      <c r="O75" s="2">
        <v>15.1</v>
      </c>
      <c r="P75" s="5">
        <v>0.54</v>
      </c>
      <c r="Q75" s="5">
        <v>23.3</v>
      </c>
      <c r="R75" s="5">
        <v>3.8</v>
      </c>
      <c r="S75" s="5">
        <v>0.9</v>
      </c>
      <c r="T75" s="5">
        <v>1.5</v>
      </c>
      <c r="U75" s="5">
        <v>-3</v>
      </c>
      <c r="V75" s="51">
        <f t="shared" si="5"/>
        <v>6.5696612603305784</v>
      </c>
      <c r="W75" s="51">
        <f t="shared" si="6"/>
        <v>1.52</v>
      </c>
      <c r="X75" s="51">
        <f t="shared" si="7"/>
        <v>9.9858851157024802</v>
      </c>
      <c r="Y75" s="49">
        <f t="shared" si="8"/>
        <v>44.185679999999991</v>
      </c>
      <c r="Z75" s="9">
        <f t="shared" si="9"/>
        <v>27.085782557851235</v>
      </c>
      <c r="AA75" s="9"/>
    </row>
    <row r="76" spans="1:27" x14ac:dyDescent="0.2">
      <c r="A76" s="2" t="s">
        <v>735</v>
      </c>
      <c r="B76" s="2" t="s">
        <v>34</v>
      </c>
      <c r="C76" s="2">
        <v>34</v>
      </c>
      <c r="D76" s="2">
        <v>65</v>
      </c>
      <c r="E76" s="2">
        <v>22.2</v>
      </c>
      <c r="F76" s="2">
        <v>0.50600000000000001</v>
      </c>
      <c r="G76" s="2">
        <v>0</v>
      </c>
      <c r="H76" s="2">
        <v>0.79600000000000004</v>
      </c>
      <c r="I76" s="2">
        <v>7</v>
      </c>
      <c r="J76" s="2">
        <v>0.5</v>
      </c>
      <c r="K76" s="2">
        <v>0.6</v>
      </c>
      <c r="L76" s="2">
        <v>1.7</v>
      </c>
      <c r="M76" s="2">
        <v>1.3</v>
      </c>
      <c r="N76" s="2">
        <v>2.5</v>
      </c>
      <c r="O76" s="2">
        <v>7.5</v>
      </c>
      <c r="P76" s="5">
        <v>0.55100000000000005</v>
      </c>
      <c r="Q76" s="5">
        <v>16.600000000000001</v>
      </c>
      <c r="R76" s="5">
        <v>4.0999999999999996</v>
      </c>
      <c r="S76" s="5">
        <v>0.3</v>
      </c>
      <c r="T76" s="5">
        <v>0.8</v>
      </c>
      <c r="U76" s="5">
        <v>8</v>
      </c>
      <c r="V76" s="51">
        <f t="shared" si="5"/>
        <v>3.1940233011937558</v>
      </c>
      <c r="W76" s="51">
        <f t="shared" si="6"/>
        <v>3.56</v>
      </c>
      <c r="X76" s="51">
        <f t="shared" si="7"/>
        <v>11.370722952249771</v>
      </c>
      <c r="Y76" s="49">
        <f t="shared" si="8"/>
        <v>42.594499999999996</v>
      </c>
      <c r="Z76" s="9">
        <f t="shared" si="9"/>
        <v>26.982611476124884</v>
      </c>
      <c r="AA76" s="9"/>
    </row>
    <row r="77" spans="1:27" x14ac:dyDescent="0.2">
      <c r="A77" s="2" t="s">
        <v>543</v>
      </c>
      <c r="B77" s="2" t="s">
        <v>20</v>
      </c>
      <c r="C77" s="2">
        <v>40</v>
      </c>
      <c r="D77" s="2">
        <v>57</v>
      </c>
      <c r="E77" s="2">
        <v>26.3</v>
      </c>
      <c r="F77" s="2">
        <v>0.432</v>
      </c>
      <c r="G77" s="2">
        <v>0.38900000000000001</v>
      </c>
      <c r="H77" s="2">
        <v>0.78800000000000003</v>
      </c>
      <c r="I77" s="2">
        <v>5.2</v>
      </c>
      <c r="J77" s="2">
        <v>1.2</v>
      </c>
      <c r="K77" s="2">
        <v>0.8</v>
      </c>
      <c r="L77" s="2">
        <v>0.3</v>
      </c>
      <c r="M77" s="2">
        <v>0.7</v>
      </c>
      <c r="N77" s="2">
        <v>1.5</v>
      </c>
      <c r="O77" s="2">
        <v>10.199999999999999</v>
      </c>
      <c r="P77" s="5">
        <v>0.54200000000000004</v>
      </c>
      <c r="Q77" s="5">
        <v>18</v>
      </c>
      <c r="R77" s="5">
        <v>4.9000000000000004</v>
      </c>
      <c r="S77" s="5">
        <v>1</v>
      </c>
      <c r="T77" s="5">
        <v>1.1000000000000001</v>
      </c>
      <c r="U77" s="5">
        <v>12</v>
      </c>
      <c r="V77" s="51">
        <f t="shared" si="5"/>
        <v>4.2329958677685964</v>
      </c>
      <c r="W77" s="51">
        <f t="shared" si="6"/>
        <v>4.8000000000000007</v>
      </c>
      <c r="X77" s="51">
        <f t="shared" si="7"/>
        <v>20.318380165289266</v>
      </c>
      <c r="Y77" s="49">
        <f t="shared" si="8"/>
        <v>33.443952000000003</v>
      </c>
      <c r="Z77" s="9">
        <f t="shared" si="9"/>
        <v>26.881166082644633</v>
      </c>
      <c r="AA77" s="9"/>
    </row>
    <row r="78" spans="1:27" x14ac:dyDescent="0.2">
      <c r="A78" s="2" t="s">
        <v>467</v>
      </c>
      <c r="B78" s="2" t="s">
        <v>21</v>
      </c>
      <c r="C78" s="2">
        <v>46</v>
      </c>
      <c r="D78" s="2">
        <v>64</v>
      </c>
      <c r="E78" s="2">
        <v>28.5</v>
      </c>
      <c r="F78" s="2">
        <v>0.44800000000000001</v>
      </c>
      <c r="G78" s="2">
        <v>0.38800000000000001</v>
      </c>
      <c r="H78" s="2">
        <v>0.79200000000000004</v>
      </c>
      <c r="I78" s="2">
        <v>2.7</v>
      </c>
      <c r="J78" s="2">
        <v>3.5</v>
      </c>
      <c r="K78" s="2">
        <v>1.5</v>
      </c>
      <c r="L78" s="2">
        <v>0.2</v>
      </c>
      <c r="M78" s="2">
        <v>2.2000000000000002</v>
      </c>
      <c r="N78" s="2">
        <v>2.6</v>
      </c>
      <c r="O78" s="2">
        <v>9.8000000000000007</v>
      </c>
      <c r="P78" s="5">
        <v>0.57799999999999996</v>
      </c>
      <c r="Q78" s="5">
        <v>17.399999999999999</v>
      </c>
      <c r="R78" s="5">
        <v>4.3</v>
      </c>
      <c r="S78" s="5">
        <v>1.4</v>
      </c>
      <c r="T78" s="5">
        <v>1.5</v>
      </c>
      <c r="U78" s="5">
        <v>3</v>
      </c>
      <c r="V78" s="51">
        <f t="shared" si="5"/>
        <v>5.7255426997245173</v>
      </c>
      <c r="W78" s="51">
        <f t="shared" si="6"/>
        <v>2.9200000000000004</v>
      </c>
      <c r="X78" s="51">
        <f t="shared" si="7"/>
        <v>16.718584683195594</v>
      </c>
      <c r="Y78" s="49">
        <f t="shared" si="8"/>
        <v>37.003264000000001</v>
      </c>
      <c r="Z78" s="9">
        <f t="shared" si="9"/>
        <v>26.860924341597798</v>
      </c>
      <c r="AA78" s="9"/>
    </row>
    <row r="79" spans="1:27" x14ac:dyDescent="0.2">
      <c r="A79" s="2" t="s">
        <v>239</v>
      </c>
      <c r="B79" s="2" t="s">
        <v>22</v>
      </c>
      <c r="C79" s="2">
        <v>21</v>
      </c>
      <c r="D79" s="2">
        <v>51</v>
      </c>
      <c r="E79" s="2">
        <v>30.5</v>
      </c>
      <c r="F79" s="2">
        <v>0.46899999999999997</v>
      </c>
      <c r="G79" s="2">
        <v>0.39900000000000002</v>
      </c>
      <c r="H79" s="2">
        <v>0.872</v>
      </c>
      <c r="I79" s="2">
        <v>3.7</v>
      </c>
      <c r="J79" s="2">
        <v>5.4</v>
      </c>
      <c r="K79" s="2">
        <v>1.1000000000000001</v>
      </c>
      <c r="L79" s="2">
        <v>0.4</v>
      </c>
      <c r="M79" s="2">
        <v>3.1</v>
      </c>
      <c r="N79" s="2">
        <v>2.2000000000000002</v>
      </c>
      <c r="O79" s="2">
        <v>18.5</v>
      </c>
      <c r="P79" s="5">
        <v>0.56599999999999995</v>
      </c>
      <c r="Q79" s="5">
        <v>28.7</v>
      </c>
      <c r="R79" s="5">
        <v>4.0999999999999996</v>
      </c>
      <c r="S79" s="5">
        <v>3.3</v>
      </c>
      <c r="T79" s="5">
        <v>2.1</v>
      </c>
      <c r="U79" s="5">
        <v>-1</v>
      </c>
      <c r="V79" s="51">
        <f t="shared" si="5"/>
        <v>3.6766810003443524</v>
      </c>
      <c r="W79" s="51">
        <f t="shared" si="6"/>
        <v>2.2799999999999998</v>
      </c>
      <c r="X79" s="51">
        <f t="shared" si="7"/>
        <v>8.382832680785123</v>
      </c>
      <c r="Y79" s="49">
        <f t="shared" si="8"/>
        <v>45.31044</v>
      </c>
      <c r="Z79" s="9">
        <f t="shared" si="9"/>
        <v>26.846636340392561</v>
      </c>
      <c r="AA79" s="9"/>
    </row>
    <row r="80" spans="1:27" x14ac:dyDescent="0.2">
      <c r="A80" s="2" t="s">
        <v>166</v>
      </c>
      <c r="B80" s="2" t="s">
        <v>38</v>
      </c>
      <c r="C80" s="2">
        <v>22</v>
      </c>
      <c r="D80" s="2">
        <v>63</v>
      </c>
      <c r="E80" s="2">
        <v>34.299999999999997</v>
      </c>
      <c r="F80" s="2">
        <v>0.45300000000000001</v>
      </c>
      <c r="G80" s="2">
        <v>0.20200000000000001</v>
      </c>
      <c r="H80" s="2">
        <v>0.77900000000000003</v>
      </c>
      <c r="I80" s="2">
        <v>4.5999999999999996</v>
      </c>
      <c r="J80" s="2">
        <v>4.5</v>
      </c>
      <c r="K80" s="2">
        <v>1.3</v>
      </c>
      <c r="L80" s="2">
        <v>0.5</v>
      </c>
      <c r="M80" s="2">
        <v>2.7</v>
      </c>
      <c r="N80" s="2">
        <v>2.2000000000000002</v>
      </c>
      <c r="O80" s="2">
        <v>16.5</v>
      </c>
      <c r="P80" s="5">
        <v>0.51200000000000001</v>
      </c>
      <c r="Q80" s="5">
        <v>23.8</v>
      </c>
      <c r="R80" s="5">
        <v>2.7</v>
      </c>
      <c r="S80" s="5">
        <v>-0.3</v>
      </c>
      <c r="T80" s="5">
        <v>0.9</v>
      </c>
      <c r="U80" s="5">
        <v>-8</v>
      </c>
      <c r="V80" s="51">
        <f t="shared" si="5"/>
        <v>4.437302651515151</v>
      </c>
      <c r="W80" s="51">
        <f t="shared" si="6"/>
        <v>-0.15999999999999992</v>
      </c>
      <c r="X80" s="51">
        <f t="shared" si="7"/>
        <v>-0.70996842424242379</v>
      </c>
      <c r="Y80" s="49">
        <f t="shared" si="8"/>
        <v>53.469360000000009</v>
      </c>
      <c r="Z80" s="9">
        <f t="shared" si="9"/>
        <v>26.379695787878791</v>
      </c>
      <c r="AA80" s="9"/>
    </row>
    <row r="81" spans="1:27" x14ac:dyDescent="0.2">
      <c r="A81" s="2" t="s">
        <v>565</v>
      </c>
      <c r="B81" s="2" t="s">
        <v>39</v>
      </c>
      <c r="C81" s="2">
        <v>41</v>
      </c>
      <c r="D81" s="2">
        <v>63</v>
      </c>
      <c r="E81" s="2">
        <v>22.9</v>
      </c>
      <c r="F81" s="2">
        <v>0.45200000000000001</v>
      </c>
      <c r="G81" s="2">
        <v>0.33300000000000002</v>
      </c>
      <c r="H81" s="2">
        <v>0.74199999999999999</v>
      </c>
      <c r="I81" s="2">
        <v>5.5</v>
      </c>
      <c r="J81" s="2">
        <v>2</v>
      </c>
      <c r="K81" s="2">
        <v>0.6</v>
      </c>
      <c r="L81" s="2">
        <v>0.8</v>
      </c>
      <c r="M81" s="2">
        <v>1.2</v>
      </c>
      <c r="N81" s="2">
        <v>2.4</v>
      </c>
      <c r="O81" s="2">
        <v>7.8</v>
      </c>
      <c r="P81" s="5">
        <v>0.55400000000000005</v>
      </c>
      <c r="Q81" s="5">
        <v>16.399999999999999</v>
      </c>
      <c r="R81" s="5">
        <v>4.3</v>
      </c>
      <c r="S81" s="5">
        <v>2.6</v>
      </c>
      <c r="T81" s="5">
        <v>1.7</v>
      </c>
      <c r="U81" s="5">
        <v>9</v>
      </c>
      <c r="V81" s="51">
        <f t="shared" si="5"/>
        <v>3.8044202134986222</v>
      </c>
      <c r="W81" s="51">
        <f t="shared" si="6"/>
        <v>4.2</v>
      </c>
      <c r="X81" s="51">
        <f t="shared" si="7"/>
        <v>15.978564896694214</v>
      </c>
      <c r="Y81" s="49">
        <f t="shared" si="8"/>
        <v>36.593423999999999</v>
      </c>
      <c r="Z81" s="9">
        <f t="shared" si="9"/>
        <v>26.285994448347108</v>
      </c>
      <c r="AA81" s="9"/>
    </row>
    <row r="82" spans="1:27" x14ac:dyDescent="0.2">
      <c r="A82" s="2" t="s">
        <v>180</v>
      </c>
      <c r="B82" s="2" t="s">
        <v>19</v>
      </c>
      <c r="C82" s="2">
        <v>33</v>
      </c>
      <c r="D82" s="2">
        <v>64</v>
      </c>
      <c r="E82" s="2">
        <v>26.1</v>
      </c>
      <c r="F82" s="2">
        <v>0.41599999999999998</v>
      </c>
      <c r="G82" s="2">
        <v>0.34599999999999997</v>
      </c>
      <c r="H82" s="2">
        <v>0.89</v>
      </c>
      <c r="I82" s="2">
        <v>5.9</v>
      </c>
      <c r="J82" s="2">
        <v>1.4</v>
      </c>
      <c r="K82" s="2">
        <v>0.7</v>
      </c>
      <c r="L82" s="2">
        <v>1.1000000000000001</v>
      </c>
      <c r="M82" s="2">
        <v>1</v>
      </c>
      <c r="N82" s="2">
        <v>2.8</v>
      </c>
      <c r="O82" s="2">
        <v>10.5</v>
      </c>
      <c r="P82" s="5">
        <v>0.51900000000000002</v>
      </c>
      <c r="Q82" s="5">
        <v>19.3</v>
      </c>
      <c r="R82" s="5">
        <v>3.7</v>
      </c>
      <c r="S82" s="5">
        <v>1.9</v>
      </c>
      <c r="T82" s="5">
        <v>1.7</v>
      </c>
      <c r="U82" s="5">
        <v>2</v>
      </c>
      <c r="V82" s="51">
        <f t="shared" si="5"/>
        <v>4.1723090909090912</v>
      </c>
      <c r="W82" s="51">
        <f t="shared" si="6"/>
        <v>2.56</v>
      </c>
      <c r="X82" s="51">
        <f t="shared" si="7"/>
        <v>10.681111272727273</v>
      </c>
      <c r="Y82" s="49">
        <f t="shared" si="8"/>
        <v>41.547519999999992</v>
      </c>
      <c r="Z82" s="9">
        <f t="shared" si="9"/>
        <v>26.114315636363632</v>
      </c>
      <c r="AA82" s="9"/>
    </row>
    <row r="83" spans="1:27" x14ac:dyDescent="0.2">
      <c r="A83" s="2" t="s">
        <v>675</v>
      </c>
      <c r="B83" s="2" t="s">
        <v>32</v>
      </c>
      <c r="C83" s="2">
        <v>31</v>
      </c>
      <c r="D83" s="2">
        <v>56</v>
      </c>
      <c r="E83" s="2">
        <v>26.2</v>
      </c>
      <c r="F83" s="2">
        <v>0.437</v>
      </c>
      <c r="G83" s="2">
        <v>0.29099999999999998</v>
      </c>
      <c r="H83" s="2">
        <v>0.84599999999999997</v>
      </c>
      <c r="I83" s="2">
        <v>6.5</v>
      </c>
      <c r="J83" s="2">
        <v>2.6</v>
      </c>
      <c r="K83" s="2">
        <v>0.8</v>
      </c>
      <c r="L83" s="2">
        <v>0.6</v>
      </c>
      <c r="M83" s="2">
        <v>1.9</v>
      </c>
      <c r="N83" s="2">
        <v>2</v>
      </c>
      <c r="O83" s="2">
        <v>13.7</v>
      </c>
      <c r="P83" s="5">
        <v>0.51200000000000001</v>
      </c>
      <c r="Q83" s="5">
        <v>25.7</v>
      </c>
      <c r="R83" s="5">
        <v>3.6</v>
      </c>
      <c r="S83" s="5">
        <v>1</v>
      </c>
      <c r="T83" s="5">
        <v>1.1000000000000001</v>
      </c>
      <c r="U83" s="5">
        <v>1</v>
      </c>
      <c r="V83" s="51">
        <f t="shared" si="5"/>
        <v>4.5842561830425455</v>
      </c>
      <c r="W83" s="51">
        <f t="shared" si="6"/>
        <v>2.0800000000000005</v>
      </c>
      <c r="X83" s="51">
        <f t="shared" si="7"/>
        <v>9.5352528607284963</v>
      </c>
      <c r="Y83" s="49">
        <f t="shared" si="8"/>
        <v>42.592256000000006</v>
      </c>
      <c r="Z83" s="9">
        <f t="shared" si="9"/>
        <v>26.063754430364252</v>
      </c>
      <c r="AA83" s="9"/>
    </row>
    <row r="84" spans="1:27" x14ac:dyDescent="0.2">
      <c r="A84" s="2" t="s">
        <v>655</v>
      </c>
      <c r="B84" s="2" t="s">
        <v>24</v>
      </c>
      <c r="C84" s="2">
        <v>50</v>
      </c>
      <c r="D84" s="2">
        <v>64</v>
      </c>
      <c r="E84" s="2">
        <v>21.3</v>
      </c>
      <c r="F84" s="2">
        <v>0.53400000000000003</v>
      </c>
      <c r="G84" s="2">
        <v>0</v>
      </c>
      <c r="H84" s="2">
        <v>0.61299999999999999</v>
      </c>
      <c r="I84" s="2">
        <v>5.5</v>
      </c>
      <c r="J84" s="2">
        <v>1.2</v>
      </c>
      <c r="K84" s="2">
        <v>0.9</v>
      </c>
      <c r="L84" s="2">
        <v>0.2</v>
      </c>
      <c r="M84" s="2">
        <v>1.4</v>
      </c>
      <c r="N84" s="2">
        <v>2.6</v>
      </c>
      <c r="O84" s="2">
        <v>9.5</v>
      </c>
      <c r="P84" s="5">
        <v>0.54900000000000004</v>
      </c>
      <c r="Q84" s="5">
        <v>21.7</v>
      </c>
      <c r="R84" s="5">
        <v>4</v>
      </c>
      <c r="S84" s="5">
        <v>1.6</v>
      </c>
      <c r="T84" s="5">
        <v>1.2</v>
      </c>
      <c r="U84" s="5">
        <v>6</v>
      </c>
      <c r="V84" s="51">
        <f t="shared" si="5"/>
        <v>5.8006152433425173</v>
      </c>
      <c r="W84" s="51">
        <f t="shared" si="6"/>
        <v>3.2800000000000002</v>
      </c>
      <c r="X84" s="51">
        <f t="shared" si="7"/>
        <v>19.026017998163457</v>
      </c>
      <c r="Y84" s="49">
        <f t="shared" si="8"/>
        <v>33.063680000000005</v>
      </c>
      <c r="Z84" s="9">
        <f t="shared" si="9"/>
        <v>26.044848999081729</v>
      </c>
      <c r="AA84" s="9"/>
    </row>
    <row r="85" spans="1:27" x14ac:dyDescent="0.2">
      <c r="A85" s="2" t="s">
        <v>374</v>
      </c>
      <c r="B85" s="2" t="s">
        <v>36</v>
      </c>
      <c r="C85" s="2">
        <v>37</v>
      </c>
      <c r="D85" s="2">
        <v>65</v>
      </c>
      <c r="E85" s="2">
        <v>27.2</v>
      </c>
      <c r="F85" s="2">
        <v>0.42499999999999999</v>
      </c>
      <c r="G85" s="2">
        <v>0.41799999999999998</v>
      </c>
      <c r="H85" s="2">
        <v>0.91100000000000003</v>
      </c>
      <c r="I85" s="2">
        <v>2.2999999999999998</v>
      </c>
      <c r="J85" s="2">
        <v>2.5</v>
      </c>
      <c r="K85" s="2">
        <v>0.4</v>
      </c>
      <c r="L85" s="2">
        <v>0.1</v>
      </c>
      <c r="M85" s="2">
        <v>1</v>
      </c>
      <c r="N85" s="2">
        <v>1.4</v>
      </c>
      <c r="O85" s="2">
        <v>11.6</v>
      </c>
      <c r="P85" s="5">
        <v>0.57499999999999996</v>
      </c>
      <c r="Q85" s="5">
        <v>19.2</v>
      </c>
      <c r="R85" s="5">
        <v>5.2</v>
      </c>
      <c r="S85" s="5">
        <v>0.3</v>
      </c>
      <c r="T85" s="5">
        <v>1</v>
      </c>
      <c r="U85" s="5">
        <v>8</v>
      </c>
      <c r="V85" s="51">
        <f t="shared" si="5"/>
        <v>4.9257226813590451</v>
      </c>
      <c r="W85" s="51">
        <f t="shared" si="6"/>
        <v>4.08</v>
      </c>
      <c r="X85" s="51">
        <f t="shared" si="7"/>
        <v>20.096948539944904</v>
      </c>
      <c r="Y85" s="49">
        <f t="shared" si="8"/>
        <v>31.927999999999994</v>
      </c>
      <c r="Z85" s="9">
        <f t="shared" si="9"/>
        <v>26.012474269972451</v>
      </c>
      <c r="AA85" s="9"/>
    </row>
    <row r="86" spans="1:27" x14ac:dyDescent="0.2">
      <c r="A86" s="2" t="s">
        <v>207</v>
      </c>
      <c r="B86" s="2" t="s">
        <v>26</v>
      </c>
      <c r="C86" s="2">
        <v>36</v>
      </c>
      <c r="D86" s="2">
        <v>63</v>
      </c>
      <c r="E86" s="2">
        <v>27.6</v>
      </c>
      <c r="F86" s="2">
        <v>0.44500000000000001</v>
      </c>
      <c r="G86" s="2">
        <v>0.36199999999999999</v>
      </c>
      <c r="H86" s="2">
        <v>0.746</v>
      </c>
      <c r="I86" s="2">
        <v>1.8</v>
      </c>
      <c r="J86" s="2">
        <v>5</v>
      </c>
      <c r="K86" s="2">
        <v>1</v>
      </c>
      <c r="L86" s="2">
        <v>0.2</v>
      </c>
      <c r="M86" s="2">
        <v>1.9</v>
      </c>
      <c r="N86" s="2">
        <v>2.2000000000000002</v>
      </c>
      <c r="O86" s="2">
        <v>11.3</v>
      </c>
      <c r="P86" s="5">
        <v>0.56399999999999995</v>
      </c>
      <c r="Q86" s="5">
        <v>19.5</v>
      </c>
      <c r="R86" s="5">
        <v>4.2</v>
      </c>
      <c r="S86" s="5">
        <v>0.3</v>
      </c>
      <c r="T86" s="5">
        <v>1</v>
      </c>
      <c r="U86" s="5">
        <v>3</v>
      </c>
      <c r="V86" s="51">
        <f t="shared" si="5"/>
        <v>4.7870888429752068</v>
      </c>
      <c r="W86" s="51">
        <f t="shared" si="6"/>
        <v>2.68</v>
      </c>
      <c r="X86" s="51">
        <f t="shared" si="7"/>
        <v>12.829398099173554</v>
      </c>
      <c r="Y86" s="49">
        <f t="shared" si="8"/>
        <v>39.143664000000015</v>
      </c>
      <c r="Z86" s="9">
        <f t="shared" si="9"/>
        <v>25.986531049586784</v>
      </c>
      <c r="AA86" s="9"/>
    </row>
    <row r="87" spans="1:27" x14ac:dyDescent="0.2">
      <c r="A87" s="2" t="s">
        <v>168</v>
      </c>
      <c r="B87" s="2" t="s">
        <v>23</v>
      </c>
      <c r="C87" s="2">
        <v>38</v>
      </c>
      <c r="D87" s="2">
        <v>46</v>
      </c>
      <c r="E87" s="2">
        <v>22.5</v>
      </c>
      <c r="F87" s="2">
        <v>0.58599999999999997</v>
      </c>
      <c r="G87" s="3"/>
      <c r="H87" s="2">
        <v>0.66500000000000004</v>
      </c>
      <c r="I87" s="2">
        <v>7.7</v>
      </c>
      <c r="J87" s="2">
        <v>0.8</v>
      </c>
      <c r="K87" s="2">
        <v>0.7</v>
      </c>
      <c r="L87" s="2">
        <v>1</v>
      </c>
      <c r="M87" s="2">
        <v>1.2</v>
      </c>
      <c r="N87" s="2">
        <v>2.5</v>
      </c>
      <c r="O87" s="2">
        <v>10.199999999999999</v>
      </c>
      <c r="P87" s="5">
        <v>0.61799999999999999</v>
      </c>
      <c r="Q87" s="5">
        <v>18.7</v>
      </c>
      <c r="R87" s="5">
        <v>4.5999999999999996</v>
      </c>
      <c r="S87" s="5">
        <v>3.4</v>
      </c>
      <c r="T87" s="5">
        <v>1.4</v>
      </c>
      <c r="U87" s="5">
        <v>20</v>
      </c>
      <c r="V87" s="51">
        <f t="shared" si="5"/>
        <v>2.8843655303030302</v>
      </c>
      <c r="W87" s="51">
        <f t="shared" si="6"/>
        <v>6.4</v>
      </c>
      <c r="X87" s="51">
        <f t="shared" si="7"/>
        <v>18.459939393939393</v>
      </c>
      <c r="Y87" s="49">
        <f t="shared" si="8"/>
        <v>33.384224000000003</v>
      </c>
      <c r="Z87" s="9">
        <f t="shared" si="9"/>
        <v>25.922081696969698</v>
      </c>
      <c r="AA87" s="9"/>
    </row>
    <row r="88" spans="1:27" x14ac:dyDescent="0.2">
      <c r="A88" s="2" t="s">
        <v>453</v>
      </c>
      <c r="B88" s="2" t="s">
        <v>30</v>
      </c>
      <c r="C88" s="2">
        <v>41</v>
      </c>
      <c r="D88" s="2">
        <v>58</v>
      </c>
      <c r="E88" s="2">
        <v>26.3</v>
      </c>
      <c r="F88" s="2">
        <v>0.46899999999999997</v>
      </c>
      <c r="G88" s="2">
        <v>0.308</v>
      </c>
      <c r="H88" s="2">
        <v>0.8</v>
      </c>
      <c r="I88" s="2">
        <v>4</v>
      </c>
      <c r="J88" s="2">
        <v>1.4</v>
      </c>
      <c r="K88" s="2">
        <v>1.8</v>
      </c>
      <c r="L88" s="2">
        <v>0.6</v>
      </c>
      <c r="M88" s="2">
        <v>1.6</v>
      </c>
      <c r="N88" s="2">
        <v>2.4</v>
      </c>
      <c r="O88" s="2">
        <v>9.8000000000000007</v>
      </c>
      <c r="P88" s="5">
        <v>0.54100000000000004</v>
      </c>
      <c r="Q88" s="5">
        <v>18.399999999999999</v>
      </c>
      <c r="R88" s="5">
        <v>4.2</v>
      </c>
      <c r="S88" s="5">
        <v>2.5</v>
      </c>
      <c r="T88" s="5">
        <v>1.7</v>
      </c>
      <c r="U88" s="5">
        <v>6</v>
      </c>
      <c r="V88" s="51">
        <f t="shared" si="5"/>
        <v>4.51305021426385</v>
      </c>
      <c r="W88" s="51">
        <f t="shared" si="6"/>
        <v>3.5600000000000005</v>
      </c>
      <c r="X88" s="51">
        <f t="shared" si="7"/>
        <v>16.066458762779309</v>
      </c>
      <c r="Y88" s="49">
        <f t="shared" si="8"/>
        <v>35.732176000000003</v>
      </c>
      <c r="Z88" s="9">
        <f t="shared" si="9"/>
        <v>25.899317381389658</v>
      </c>
      <c r="AA88" s="9"/>
    </row>
    <row r="89" spans="1:27" x14ac:dyDescent="0.2">
      <c r="A89" s="2" t="s">
        <v>821</v>
      </c>
      <c r="B89" s="2" t="s">
        <v>22</v>
      </c>
      <c r="C89" s="2">
        <v>21</v>
      </c>
      <c r="D89" s="2">
        <v>65</v>
      </c>
      <c r="E89" s="2">
        <v>33.1</v>
      </c>
      <c r="F89" s="2">
        <v>0.40300000000000002</v>
      </c>
      <c r="G89" s="2">
        <v>0.34100000000000003</v>
      </c>
      <c r="H89" s="2">
        <v>0.68300000000000005</v>
      </c>
      <c r="I89" s="2">
        <v>6.3</v>
      </c>
      <c r="J89" s="2">
        <v>2</v>
      </c>
      <c r="K89" s="2">
        <v>0.8</v>
      </c>
      <c r="L89" s="2">
        <v>0.7</v>
      </c>
      <c r="M89" s="2">
        <v>1.4</v>
      </c>
      <c r="N89" s="2">
        <v>2.5</v>
      </c>
      <c r="O89" s="2">
        <v>17.2</v>
      </c>
      <c r="P89" s="5">
        <v>0.48099999999999998</v>
      </c>
      <c r="Q89" s="5">
        <v>26.2</v>
      </c>
      <c r="R89" s="5">
        <v>3.1</v>
      </c>
      <c r="S89" s="5">
        <v>-1.1000000000000001</v>
      </c>
      <c r="T89" s="5">
        <v>0.5</v>
      </c>
      <c r="U89" s="5">
        <v>-6</v>
      </c>
      <c r="V89" s="51">
        <f t="shared" si="5"/>
        <v>4.6424440713957758</v>
      </c>
      <c r="W89" s="51">
        <f t="shared" si="6"/>
        <v>0.24</v>
      </c>
      <c r="X89" s="51">
        <f t="shared" si="7"/>
        <v>1.1141865771349861</v>
      </c>
      <c r="Y89" s="49">
        <f t="shared" si="8"/>
        <v>50.526319999999998</v>
      </c>
      <c r="Z89" s="9">
        <f t="shared" si="9"/>
        <v>25.820253288567493</v>
      </c>
      <c r="AA89" s="9"/>
    </row>
    <row r="90" spans="1:27" x14ac:dyDescent="0.2">
      <c r="A90" s="2" t="s">
        <v>713</v>
      </c>
      <c r="B90" s="2" t="s">
        <v>28</v>
      </c>
      <c r="C90" s="2">
        <v>36</v>
      </c>
      <c r="D90" s="2">
        <v>47</v>
      </c>
      <c r="E90" s="2">
        <v>32.799999999999997</v>
      </c>
      <c r="F90" s="2">
        <v>0.48299999999999998</v>
      </c>
      <c r="G90" s="2">
        <v>0.23799999999999999</v>
      </c>
      <c r="H90" s="2">
        <v>0.76500000000000001</v>
      </c>
      <c r="I90" s="2">
        <v>7.8</v>
      </c>
      <c r="J90" s="2">
        <v>1.1000000000000001</v>
      </c>
      <c r="K90" s="2">
        <v>0.8</v>
      </c>
      <c r="L90" s="2">
        <v>1</v>
      </c>
      <c r="M90" s="2">
        <v>2.4</v>
      </c>
      <c r="N90" s="2">
        <v>2.9</v>
      </c>
      <c r="O90" s="2">
        <v>17.5</v>
      </c>
      <c r="P90" s="5">
        <v>0.54100000000000004</v>
      </c>
      <c r="Q90" s="5">
        <v>25.4</v>
      </c>
      <c r="R90" s="5">
        <v>4.0999999999999996</v>
      </c>
      <c r="S90" s="5">
        <v>-1.4</v>
      </c>
      <c r="T90" s="5">
        <v>0.2</v>
      </c>
      <c r="U90" s="5">
        <v>3</v>
      </c>
      <c r="V90" s="51">
        <f t="shared" si="5"/>
        <v>5.5283134986225884</v>
      </c>
      <c r="W90" s="51">
        <f t="shared" si="6"/>
        <v>2.3200000000000003</v>
      </c>
      <c r="X90" s="51">
        <f t="shared" si="7"/>
        <v>12.825687316804407</v>
      </c>
      <c r="Y90" s="49">
        <f t="shared" si="8"/>
        <v>38.685700000000004</v>
      </c>
      <c r="Z90" s="9">
        <f t="shared" si="9"/>
        <v>25.755693658402205</v>
      </c>
      <c r="AA90" s="9"/>
    </row>
    <row r="91" spans="1:27" x14ac:dyDescent="0.2">
      <c r="A91" s="2" t="s">
        <v>795</v>
      </c>
      <c r="B91" s="2" t="s">
        <v>41</v>
      </c>
      <c r="C91" s="2">
        <v>39</v>
      </c>
      <c r="D91" s="2">
        <v>46</v>
      </c>
      <c r="E91" s="2">
        <v>34</v>
      </c>
      <c r="F91" s="2">
        <v>0.45800000000000002</v>
      </c>
      <c r="G91" s="2">
        <v>0.45300000000000001</v>
      </c>
      <c r="H91" s="2">
        <v>0.91500000000000004</v>
      </c>
      <c r="I91" s="2">
        <v>3.1</v>
      </c>
      <c r="J91" s="2">
        <v>2.4</v>
      </c>
      <c r="K91" s="2">
        <v>1.1000000000000001</v>
      </c>
      <c r="L91" s="2">
        <v>0.2</v>
      </c>
      <c r="M91" s="2">
        <v>1.5</v>
      </c>
      <c r="N91" s="2">
        <v>1.8</v>
      </c>
      <c r="O91" s="2">
        <v>14.2</v>
      </c>
      <c r="P91" s="5">
        <v>0.60699999999999998</v>
      </c>
      <c r="Q91" s="5">
        <v>18.600000000000001</v>
      </c>
      <c r="R91" s="5">
        <v>4.7</v>
      </c>
      <c r="S91" s="5">
        <v>2.6</v>
      </c>
      <c r="T91" s="5">
        <v>1.8</v>
      </c>
      <c r="U91" s="5">
        <v>10</v>
      </c>
      <c r="V91" s="51">
        <f t="shared" si="5"/>
        <v>4.4493753443526174</v>
      </c>
      <c r="W91" s="51">
        <f t="shared" si="6"/>
        <v>4.5999999999999996</v>
      </c>
      <c r="X91" s="51">
        <f t="shared" si="7"/>
        <v>20.46712658402204</v>
      </c>
      <c r="Y91" s="49">
        <f t="shared" si="8"/>
        <v>30.432495999999997</v>
      </c>
      <c r="Z91" s="9">
        <f t="shared" si="9"/>
        <v>25.44981129201102</v>
      </c>
      <c r="AA91" s="9"/>
    </row>
    <row r="92" spans="1:27" x14ac:dyDescent="0.2">
      <c r="A92" s="2" t="s">
        <v>924</v>
      </c>
      <c r="B92" s="2" t="s">
        <v>23</v>
      </c>
      <c r="C92" s="2">
        <v>38</v>
      </c>
      <c r="D92" s="2">
        <v>66</v>
      </c>
      <c r="E92" s="2">
        <v>27.4</v>
      </c>
      <c r="F92" s="2">
        <v>0.438</v>
      </c>
      <c r="G92" s="2">
        <v>0.217</v>
      </c>
      <c r="H92" s="2">
        <v>0.81100000000000005</v>
      </c>
      <c r="I92" s="2">
        <v>3.3</v>
      </c>
      <c r="J92" s="2">
        <v>6.7</v>
      </c>
      <c r="K92" s="2">
        <v>1</v>
      </c>
      <c r="L92" s="2">
        <v>0.1</v>
      </c>
      <c r="M92" s="2">
        <v>2.7</v>
      </c>
      <c r="N92" s="2">
        <v>2</v>
      </c>
      <c r="O92" s="2">
        <v>9.6999999999999993</v>
      </c>
      <c r="P92" s="5">
        <v>0.51</v>
      </c>
      <c r="Q92" s="5">
        <v>19.8</v>
      </c>
      <c r="R92" s="5">
        <v>2.9</v>
      </c>
      <c r="S92" s="5">
        <v>-0.8</v>
      </c>
      <c r="T92" s="5">
        <v>0.6</v>
      </c>
      <c r="U92" s="5">
        <v>-4</v>
      </c>
      <c r="V92" s="51">
        <f t="shared" si="5"/>
        <v>5.3361499999999999</v>
      </c>
      <c r="W92" s="51">
        <f t="shared" si="6"/>
        <v>0.59999999999999987</v>
      </c>
      <c r="X92" s="51">
        <f t="shared" si="7"/>
        <v>3.2016899999999993</v>
      </c>
      <c r="Y92" s="49">
        <f t="shared" si="8"/>
        <v>46.350480000000005</v>
      </c>
      <c r="Z92" s="9">
        <f t="shared" si="9"/>
        <v>24.776085000000002</v>
      </c>
      <c r="AA92" s="9"/>
    </row>
    <row r="93" spans="1:27" x14ac:dyDescent="0.2">
      <c r="A93" s="2" t="s">
        <v>480</v>
      </c>
      <c r="B93" s="2" t="s">
        <v>24</v>
      </c>
      <c r="C93" s="2">
        <v>50</v>
      </c>
      <c r="D93" s="2">
        <v>34</v>
      </c>
      <c r="E93" s="2">
        <v>23.3</v>
      </c>
      <c r="F93" s="2">
        <v>0.52600000000000002</v>
      </c>
      <c r="G93" s="2">
        <v>0.41299999999999998</v>
      </c>
      <c r="H93" s="2">
        <v>0.871</v>
      </c>
      <c r="I93" s="2">
        <v>3.4</v>
      </c>
      <c r="J93" s="2">
        <v>4.4000000000000004</v>
      </c>
      <c r="K93" s="2">
        <v>0.7</v>
      </c>
      <c r="L93" s="2">
        <v>0.4</v>
      </c>
      <c r="M93" s="2">
        <v>1.9</v>
      </c>
      <c r="N93" s="2">
        <v>1.6</v>
      </c>
      <c r="O93" s="2">
        <v>12.9</v>
      </c>
      <c r="P93" s="5">
        <v>0.66800000000000004</v>
      </c>
      <c r="Q93" s="5">
        <v>22.7</v>
      </c>
      <c r="R93" s="5">
        <v>4.2</v>
      </c>
      <c r="S93" s="5">
        <v>6.4</v>
      </c>
      <c r="T93" s="5">
        <v>1.7</v>
      </c>
      <c r="U93" s="5">
        <v>21</v>
      </c>
      <c r="V93" s="51">
        <f t="shared" si="5"/>
        <v>3.5262690350474442</v>
      </c>
      <c r="W93" s="51">
        <f t="shared" si="6"/>
        <v>6.5600000000000005</v>
      </c>
      <c r="X93" s="51">
        <f t="shared" si="7"/>
        <v>23.132324869911237</v>
      </c>
      <c r="Y93" s="49">
        <f t="shared" si="8"/>
        <v>25.972192000000003</v>
      </c>
      <c r="Z93" s="9">
        <f t="shared" si="9"/>
        <v>24.552258434955618</v>
      </c>
      <c r="AA93" s="9"/>
    </row>
    <row r="94" spans="1:27" x14ac:dyDescent="0.2">
      <c r="A94" s="2" t="s">
        <v>128</v>
      </c>
      <c r="B94" s="2" t="s">
        <v>31</v>
      </c>
      <c r="C94" s="2">
        <v>42</v>
      </c>
      <c r="D94" s="2">
        <v>60</v>
      </c>
      <c r="E94" s="2">
        <v>31.3</v>
      </c>
      <c r="F94" s="2">
        <v>0.44</v>
      </c>
      <c r="G94" s="2">
        <v>0.36199999999999999</v>
      </c>
      <c r="H94" s="2">
        <v>0.83</v>
      </c>
      <c r="I94" s="2">
        <v>3.1</v>
      </c>
      <c r="J94" s="2">
        <v>4.8</v>
      </c>
      <c r="K94" s="2">
        <v>0.8</v>
      </c>
      <c r="L94" s="2">
        <v>0.2</v>
      </c>
      <c r="M94" s="2">
        <v>1.9</v>
      </c>
      <c r="N94" s="2">
        <v>1.7</v>
      </c>
      <c r="O94" s="2">
        <v>10.4</v>
      </c>
      <c r="P94" s="5">
        <v>0.52600000000000002</v>
      </c>
      <c r="Q94" s="5">
        <v>17</v>
      </c>
      <c r="R94" s="5">
        <v>3.8</v>
      </c>
      <c r="S94" s="5">
        <v>-0.3</v>
      </c>
      <c r="T94" s="5">
        <v>0.8</v>
      </c>
      <c r="U94" s="5">
        <v>1</v>
      </c>
      <c r="V94" s="51">
        <f t="shared" si="5"/>
        <v>5.2587017906336087</v>
      </c>
      <c r="W94" s="51">
        <f t="shared" si="6"/>
        <v>2.04</v>
      </c>
      <c r="X94" s="51">
        <f t="shared" si="7"/>
        <v>10.727751652892563</v>
      </c>
      <c r="Y94" s="49">
        <f t="shared" si="8"/>
        <v>37.896960000000007</v>
      </c>
      <c r="Z94" s="9">
        <f t="shared" si="9"/>
        <v>24.312355826446286</v>
      </c>
      <c r="AA94" s="9"/>
    </row>
    <row r="95" spans="1:27" x14ac:dyDescent="0.2">
      <c r="A95" s="2" t="s">
        <v>878</v>
      </c>
      <c r="B95" s="2" t="s">
        <v>25</v>
      </c>
      <c r="C95" s="2">
        <v>50</v>
      </c>
      <c r="D95" s="2">
        <v>66</v>
      </c>
      <c r="E95" s="2">
        <v>24.8</v>
      </c>
      <c r="F95" s="2">
        <v>0.42699999999999999</v>
      </c>
      <c r="G95" s="2">
        <v>0.27500000000000002</v>
      </c>
      <c r="H95" s="2">
        <v>0.56000000000000005</v>
      </c>
      <c r="I95" s="2">
        <v>3.5</v>
      </c>
      <c r="J95" s="2">
        <v>2.1</v>
      </c>
      <c r="K95" s="2">
        <v>1.1000000000000001</v>
      </c>
      <c r="L95" s="2">
        <v>0.3</v>
      </c>
      <c r="M95" s="2">
        <v>0.9</v>
      </c>
      <c r="N95" s="2">
        <v>1</v>
      </c>
      <c r="O95" s="2">
        <v>6.9</v>
      </c>
      <c r="P95" s="5">
        <v>0.46500000000000002</v>
      </c>
      <c r="Q95" s="5">
        <v>15.3</v>
      </c>
      <c r="R95" s="5">
        <v>3.9</v>
      </c>
      <c r="S95" s="5">
        <v>1.2</v>
      </c>
      <c r="T95" s="5">
        <v>1.3</v>
      </c>
      <c r="U95" s="5">
        <v>4</v>
      </c>
      <c r="V95" s="51">
        <f t="shared" si="5"/>
        <v>4.9106818181818186</v>
      </c>
      <c r="W95" s="51">
        <f t="shared" si="6"/>
        <v>2.88</v>
      </c>
      <c r="X95" s="51">
        <f t="shared" si="7"/>
        <v>14.142763636363638</v>
      </c>
      <c r="Y95" s="49">
        <f t="shared" si="8"/>
        <v>33.946440000000003</v>
      </c>
      <c r="Z95" s="9">
        <f t="shared" si="9"/>
        <v>24.044601818181821</v>
      </c>
      <c r="AA95" s="9"/>
    </row>
    <row r="96" spans="1:27" x14ac:dyDescent="0.2">
      <c r="A96" s="2" t="s">
        <v>714</v>
      </c>
      <c r="B96" s="2" t="s">
        <v>38</v>
      </c>
      <c r="C96" s="2">
        <v>22</v>
      </c>
      <c r="D96" s="2">
        <v>64</v>
      </c>
      <c r="E96" s="2">
        <v>25.9</v>
      </c>
      <c r="F96" s="2">
        <v>0.53500000000000003</v>
      </c>
      <c r="G96" s="2">
        <v>0</v>
      </c>
      <c r="H96" s="2">
        <v>0.60199999999999998</v>
      </c>
      <c r="I96" s="2">
        <v>6.9</v>
      </c>
      <c r="J96" s="2">
        <v>1.2</v>
      </c>
      <c r="K96" s="2">
        <v>0.7</v>
      </c>
      <c r="L96" s="2">
        <v>0.7</v>
      </c>
      <c r="M96" s="2">
        <v>1.1000000000000001</v>
      </c>
      <c r="N96" s="2">
        <v>2.2999999999999998</v>
      </c>
      <c r="O96" s="2">
        <v>9.1</v>
      </c>
      <c r="P96" s="5">
        <v>0.55800000000000005</v>
      </c>
      <c r="Q96" s="5">
        <v>15.5</v>
      </c>
      <c r="R96" s="5">
        <v>3.9</v>
      </c>
      <c r="S96" s="5">
        <v>0.1</v>
      </c>
      <c r="T96" s="5">
        <v>0.9</v>
      </c>
      <c r="U96" s="5">
        <v>6</v>
      </c>
      <c r="V96" s="51">
        <f t="shared" si="5"/>
        <v>2.216760942760942</v>
      </c>
      <c r="W96" s="51">
        <f t="shared" si="6"/>
        <v>3.12</v>
      </c>
      <c r="X96" s="51">
        <f t="shared" si="7"/>
        <v>6.9162941414141397</v>
      </c>
      <c r="Y96" s="49">
        <f t="shared" si="8"/>
        <v>40.851967999999985</v>
      </c>
      <c r="Z96" s="9">
        <f t="shared" si="9"/>
        <v>23.884131070707063</v>
      </c>
      <c r="AA96" s="9"/>
    </row>
    <row r="97" spans="1:27" x14ac:dyDescent="0.2">
      <c r="A97" s="2" t="s">
        <v>696</v>
      </c>
      <c r="B97" s="2" t="s">
        <v>30</v>
      </c>
      <c r="C97" s="2">
        <v>41</v>
      </c>
      <c r="D97" s="2">
        <v>66</v>
      </c>
      <c r="E97" s="2">
        <v>26.8</v>
      </c>
      <c r="F97" s="2">
        <v>0.40799999999999997</v>
      </c>
      <c r="G97" s="2">
        <v>0.36399999999999999</v>
      </c>
      <c r="H97" s="2">
        <v>0.77300000000000002</v>
      </c>
      <c r="I97" s="2">
        <v>3.2</v>
      </c>
      <c r="J97" s="2">
        <v>2.6</v>
      </c>
      <c r="K97" s="2">
        <v>1.1000000000000001</v>
      </c>
      <c r="L97" s="2">
        <v>0.3</v>
      </c>
      <c r="M97" s="2">
        <v>1.9</v>
      </c>
      <c r="N97" s="2">
        <v>2.1</v>
      </c>
      <c r="O97" s="2">
        <v>12.6</v>
      </c>
      <c r="P97" s="5">
        <v>0.51300000000000001</v>
      </c>
      <c r="Q97" s="5">
        <v>23.9</v>
      </c>
      <c r="R97" s="5">
        <v>3.5</v>
      </c>
      <c r="S97" s="5">
        <v>0.3</v>
      </c>
      <c r="T97" s="5">
        <v>1</v>
      </c>
      <c r="U97" s="5">
        <v>-2</v>
      </c>
      <c r="V97" s="51">
        <f t="shared" si="5"/>
        <v>6.7974376262626253</v>
      </c>
      <c r="W97" s="51">
        <f t="shared" si="6"/>
        <v>1.4000000000000004</v>
      </c>
      <c r="X97" s="51">
        <f t="shared" si="7"/>
        <v>9.5164126767676773</v>
      </c>
      <c r="Y97" s="49">
        <f t="shared" si="8"/>
        <v>38.026032000000008</v>
      </c>
      <c r="Z97" s="9">
        <f t="shared" si="9"/>
        <v>23.771222338383843</v>
      </c>
      <c r="AA97" s="9"/>
    </row>
    <row r="98" spans="1:27" x14ac:dyDescent="0.2">
      <c r="A98" s="2" t="s">
        <v>815</v>
      </c>
      <c r="B98" s="2" t="s">
        <v>23</v>
      </c>
      <c r="C98" s="2">
        <v>38</v>
      </c>
      <c r="D98" s="2">
        <v>64</v>
      </c>
      <c r="E98" s="2">
        <v>27.5</v>
      </c>
      <c r="F98" s="2">
        <v>0.44600000000000001</v>
      </c>
      <c r="G98" s="2">
        <v>0.33300000000000002</v>
      </c>
      <c r="H98" s="2">
        <v>0.67600000000000005</v>
      </c>
      <c r="I98" s="2">
        <v>6.1</v>
      </c>
      <c r="J98" s="2">
        <v>1.4</v>
      </c>
      <c r="K98" s="2">
        <v>0.9</v>
      </c>
      <c r="L98" s="2">
        <v>0.2</v>
      </c>
      <c r="M98" s="2">
        <v>1.8</v>
      </c>
      <c r="N98" s="2">
        <v>2.8</v>
      </c>
      <c r="O98" s="2">
        <v>14.2</v>
      </c>
      <c r="P98" s="5">
        <v>0.53500000000000003</v>
      </c>
      <c r="Q98" s="5">
        <v>24.4</v>
      </c>
      <c r="R98" s="5">
        <v>3.2</v>
      </c>
      <c r="S98" s="5">
        <v>-0.5</v>
      </c>
      <c r="T98" s="5">
        <v>0.6</v>
      </c>
      <c r="U98" s="5">
        <v>-2</v>
      </c>
      <c r="V98" s="51">
        <f t="shared" si="5"/>
        <v>6.3998653198653175</v>
      </c>
      <c r="W98" s="51">
        <f t="shared" si="6"/>
        <v>1.1200000000000001</v>
      </c>
      <c r="X98" s="51">
        <f t="shared" si="7"/>
        <v>7.1678491582491564</v>
      </c>
      <c r="Y98" s="49">
        <f t="shared" si="8"/>
        <v>40.235519999999994</v>
      </c>
      <c r="Z98" s="9">
        <f t="shared" si="9"/>
        <v>23.701684579124574</v>
      </c>
      <c r="AA98" s="9"/>
    </row>
    <row r="99" spans="1:27" x14ac:dyDescent="0.2">
      <c r="A99" s="2" t="s">
        <v>181</v>
      </c>
      <c r="B99" s="2" t="s">
        <v>23</v>
      </c>
      <c r="C99" s="2">
        <v>38</v>
      </c>
      <c r="D99" s="2">
        <v>43</v>
      </c>
      <c r="E99" s="2">
        <v>31.4</v>
      </c>
      <c r="F99" s="2">
        <v>0.41399999999999998</v>
      </c>
      <c r="G99" s="2">
        <v>0.32800000000000001</v>
      </c>
      <c r="H99" s="2">
        <v>0.871</v>
      </c>
      <c r="I99" s="2">
        <v>4.7</v>
      </c>
      <c r="J99" s="2">
        <v>2.7</v>
      </c>
      <c r="K99" s="2">
        <v>1</v>
      </c>
      <c r="L99" s="2">
        <v>0.5</v>
      </c>
      <c r="M99" s="2">
        <v>1.6</v>
      </c>
      <c r="N99" s="2">
        <v>2</v>
      </c>
      <c r="O99" s="2">
        <v>14.6</v>
      </c>
      <c r="P99" s="5">
        <v>0.56299999999999994</v>
      </c>
      <c r="Q99" s="5">
        <v>20.7</v>
      </c>
      <c r="R99" s="5">
        <v>3.9</v>
      </c>
      <c r="S99" s="5">
        <v>2.1</v>
      </c>
      <c r="T99" s="5">
        <v>1.4</v>
      </c>
      <c r="U99" s="5">
        <v>7</v>
      </c>
      <c r="V99" s="51">
        <f t="shared" si="5"/>
        <v>4.1652089187327821</v>
      </c>
      <c r="W99" s="51">
        <f t="shared" si="6"/>
        <v>3.5200000000000005</v>
      </c>
      <c r="X99" s="51">
        <f t="shared" si="7"/>
        <v>14.661535393939396</v>
      </c>
      <c r="Y99" s="49">
        <f t="shared" si="8"/>
        <v>32.352855999999996</v>
      </c>
      <c r="Z99" s="9">
        <f t="shared" si="9"/>
        <v>23.507195696969696</v>
      </c>
      <c r="AA99" s="9"/>
    </row>
    <row r="100" spans="1:27" x14ac:dyDescent="0.2">
      <c r="A100" s="2" t="s">
        <v>415</v>
      </c>
      <c r="B100" s="2" t="s">
        <v>38</v>
      </c>
      <c r="C100" s="2">
        <v>22</v>
      </c>
      <c r="D100" s="2">
        <v>65</v>
      </c>
      <c r="E100" s="2">
        <v>25.5</v>
      </c>
      <c r="F100" s="2">
        <v>0.44800000000000001</v>
      </c>
      <c r="G100" s="2">
        <v>0.379</v>
      </c>
      <c r="H100" s="2">
        <v>0.83199999999999996</v>
      </c>
      <c r="I100" s="2">
        <v>2.6</v>
      </c>
      <c r="J100" s="2">
        <v>4.0999999999999996</v>
      </c>
      <c r="K100" s="2">
        <v>0.8</v>
      </c>
      <c r="L100" s="2">
        <v>0.1</v>
      </c>
      <c r="M100" s="2">
        <v>1.6</v>
      </c>
      <c r="N100" s="2">
        <v>1.9</v>
      </c>
      <c r="O100" s="2">
        <v>11.5</v>
      </c>
      <c r="P100" s="5">
        <v>0.57399999999999995</v>
      </c>
      <c r="Q100" s="5">
        <v>19.8</v>
      </c>
      <c r="R100" s="5">
        <v>4.3</v>
      </c>
      <c r="S100" s="5">
        <v>0.5</v>
      </c>
      <c r="T100" s="5">
        <v>1.1000000000000001</v>
      </c>
      <c r="U100" s="5">
        <v>3</v>
      </c>
      <c r="V100" s="51">
        <f t="shared" si="5"/>
        <v>2.8315625</v>
      </c>
      <c r="W100" s="51">
        <f t="shared" si="6"/>
        <v>2.7600000000000002</v>
      </c>
      <c r="X100" s="51">
        <f t="shared" si="7"/>
        <v>7.8151125000000006</v>
      </c>
      <c r="Y100" s="49">
        <f t="shared" si="8"/>
        <v>39.184599999999989</v>
      </c>
      <c r="Z100" s="9">
        <f t="shared" si="9"/>
        <v>23.499856249999993</v>
      </c>
      <c r="AA100" s="9"/>
    </row>
    <row r="101" spans="1:27" x14ac:dyDescent="0.2">
      <c r="A101" s="2" t="s">
        <v>357</v>
      </c>
      <c r="B101" s="2" t="s">
        <v>34</v>
      </c>
      <c r="C101" s="2">
        <v>34</v>
      </c>
      <c r="D101" s="2">
        <v>63</v>
      </c>
      <c r="E101" s="2">
        <v>28.6</v>
      </c>
      <c r="F101" s="2">
        <v>0.45200000000000001</v>
      </c>
      <c r="G101" s="2">
        <v>0.33700000000000002</v>
      </c>
      <c r="H101" s="2">
        <v>0.55100000000000005</v>
      </c>
      <c r="I101" s="2">
        <v>4.8</v>
      </c>
      <c r="J101" s="2">
        <v>2.1</v>
      </c>
      <c r="K101" s="2">
        <v>1.2</v>
      </c>
      <c r="L101" s="2">
        <v>0.5</v>
      </c>
      <c r="M101" s="2">
        <v>1.3</v>
      </c>
      <c r="N101" s="2">
        <v>2.2999999999999998</v>
      </c>
      <c r="O101" s="2">
        <v>9.5</v>
      </c>
      <c r="P101" s="5">
        <v>0.51300000000000001</v>
      </c>
      <c r="Q101" s="5">
        <v>16.7</v>
      </c>
      <c r="R101" s="5">
        <v>3.4</v>
      </c>
      <c r="S101" s="5">
        <v>1.7</v>
      </c>
      <c r="T101" s="5">
        <v>1.7</v>
      </c>
      <c r="U101" s="5">
        <v>0</v>
      </c>
      <c r="V101" s="51">
        <f t="shared" si="5"/>
        <v>4.012238257575758</v>
      </c>
      <c r="W101" s="51">
        <f t="shared" si="6"/>
        <v>2.04</v>
      </c>
      <c r="X101" s="51">
        <f t="shared" si="7"/>
        <v>8.1849660454545461</v>
      </c>
      <c r="Y101" s="49">
        <f t="shared" si="8"/>
        <v>38.514419999999994</v>
      </c>
      <c r="Z101" s="9">
        <f t="shared" si="9"/>
        <v>23.349693022727269</v>
      </c>
      <c r="AA101" s="9"/>
    </row>
    <row r="102" spans="1:27" x14ac:dyDescent="0.2">
      <c r="A102" s="2" t="s">
        <v>621</v>
      </c>
      <c r="B102" s="2" t="s">
        <v>34</v>
      </c>
      <c r="C102" s="2">
        <v>34</v>
      </c>
      <c r="D102" s="2">
        <v>66</v>
      </c>
      <c r="E102" s="2">
        <v>31.3</v>
      </c>
      <c r="F102" s="2">
        <v>0.49099999999999999</v>
      </c>
      <c r="G102" s="2">
        <v>0</v>
      </c>
      <c r="H102" s="2">
        <v>0.77300000000000002</v>
      </c>
      <c r="I102" s="2">
        <v>6.5</v>
      </c>
      <c r="J102" s="2">
        <v>2.1</v>
      </c>
      <c r="K102" s="2">
        <v>0.5</v>
      </c>
      <c r="L102" s="2">
        <v>0.4</v>
      </c>
      <c r="M102" s="2">
        <v>2.2999999999999998</v>
      </c>
      <c r="N102" s="2">
        <v>3.2</v>
      </c>
      <c r="O102" s="2">
        <v>15.5</v>
      </c>
      <c r="P102" s="5">
        <v>0.52600000000000002</v>
      </c>
      <c r="Q102" s="5">
        <v>24.8</v>
      </c>
      <c r="R102" s="5">
        <v>3.4</v>
      </c>
      <c r="S102" s="5">
        <v>-1.4</v>
      </c>
      <c r="T102" s="5">
        <v>0.3</v>
      </c>
      <c r="U102" s="5">
        <v>-5</v>
      </c>
      <c r="V102" s="51">
        <f t="shared" si="5"/>
        <v>6.8313040404040404</v>
      </c>
      <c r="W102" s="51">
        <f t="shared" si="6"/>
        <v>0.48</v>
      </c>
      <c r="X102" s="51">
        <f t="shared" si="7"/>
        <v>3.2790259393939394</v>
      </c>
      <c r="Y102" s="49">
        <f t="shared" si="8"/>
        <v>43.039920000000002</v>
      </c>
      <c r="Z102" s="9">
        <f t="shared" si="9"/>
        <v>23.159472969696971</v>
      </c>
      <c r="AA102" s="9"/>
    </row>
    <row r="103" spans="1:27" x14ac:dyDescent="0.2">
      <c r="A103" s="2" t="s">
        <v>702</v>
      </c>
      <c r="B103" s="2" t="s">
        <v>40</v>
      </c>
      <c r="C103" s="2">
        <v>26</v>
      </c>
      <c r="D103" s="2">
        <v>47</v>
      </c>
      <c r="E103" s="2">
        <v>26.9</v>
      </c>
      <c r="F103" s="2">
        <v>0.56399999999999995</v>
      </c>
      <c r="G103" s="3"/>
      <c r="H103" s="2">
        <v>0.74299999999999999</v>
      </c>
      <c r="I103" s="2">
        <v>7.4</v>
      </c>
      <c r="J103" s="2">
        <v>0.7</v>
      </c>
      <c r="K103" s="2">
        <v>0.6</v>
      </c>
      <c r="L103" s="2">
        <v>0.7</v>
      </c>
      <c r="M103" s="2">
        <v>1.9</v>
      </c>
      <c r="N103" s="2">
        <v>2.1</v>
      </c>
      <c r="O103" s="2">
        <v>13.9</v>
      </c>
      <c r="P103" s="5">
        <v>0.60699999999999998</v>
      </c>
      <c r="Q103" s="5">
        <v>21.9</v>
      </c>
      <c r="R103" s="5">
        <v>4.5</v>
      </c>
      <c r="S103" s="5">
        <v>1.5</v>
      </c>
      <c r="T103" s="5">
        <v>1.1000000000000001</v>
      </c>
      <c r="U103" s="5">
        <v>10</v>
      </c>
      <c r="V103" s="51">
        <f t="shared" si="5"/>
        <v>2.8232695534894394</v>
      </c>
      <c r="W103" s="51">
        <f t="shared" si="6"/>
        <v>4.24</v>
      </c>
      <c r="X103" s="51">
        <f t="shared" si="7"/>
        <v>11.970662906795225</v>
      </c>
      <c r="Y103" s="49">
        <f t="shared" si="8"/>
        <v>34.342523999999997</v>
      </c>
      <c r="Z103" s="9">
        <f t="shared" si="9"/>
        <v>23.156593453397612</v>
      </c>
      <c r="AA103" s="9"/>
    </row>
    <row r="104" spans="1:27" x14ac:dyDescent="0.2">
      <c r="A104" s="2" t="s">
        <v>619</v>
      </c>
      <c r="B104" s="2" t="s">
        <v>43</v>
      </c>
      <c r="C104" s="2">
        <v>23</v>
      </c>
      <c r="D104" s="2">
        <v>65</v>
      </c>
      <c r="E104" s="2">
        <v>26.4</v>
      </c>
      <c r="F104" s="2">
        <v>0.501</v>
      </c>
      <c r="G104" s="2">
        <v>0.45200000000000001</v>
      </c>
      <c r="H104" s="2">
        <v>0.79300000000000004</v>
      </c>
      <c r="I104" s="2">
        <v>3.9</v>
      </c>
      <c r="J104" s="2">
        <v>1.4</v>
      </c>
      <c r="K104" s="2">
        <v>0.5</v>
      </c>
      <c r="L104" s="2">
        <v>0.9</v>
      </c>
      <c r="M104" s="2">
        <v>1</v>
      </c>
      <c r="N104" s="2">
        <v>1</v>
      </c>
      <c r="O104" s="2">
        <v>9.8000000000000007</v>
      </c>
      <c r="P104" s="5">
        <v>0.628</v>
      </c>
      <c r="Q104" s="5">
        <v>15.4</v>
      </c>
      <c r="R104" s="5">
        <v>3.5</v>
      </c>
      <c r="S104" s="5">
        <v>0.7</v>
      </c>
      <c r="T104" s="5">
        <v>1.2</v>
      </c>
      <c r="U104" s="5">
        <v>5</v>
      </c>
      <c r="V104" s="51">
        <f t="shared" si="5"/>
        <v>2.3836944444444441</v>
      </c>
      <c r="W104" s="51">
        <f t="shared" si="6"/>
        <v>2.88</v>
      </c>
      <c r="X104" s="51">
        <f t="shared" si="7"/>
        <v>6.8650399999999987</v>
      </c>
      <c r="Y104" s="49">
        <f t="shared" si="8"/>
        <v>39.349440000000001</v>
      </c>
      <c r="Z104" s="9">
        <f t="shared" si="9"/>
        <v>23.107240000000001</v>
      </c>
      <c r="AA104" s="9"/>
    </row>
    <row r="105" spans="1:27" x14ac:dyDescent="0.2">
      <c r="A105" s="2" t="s">
        <v>743</v>
      </c>
      <c r="B105" s="2" t="s">
        <v>28</v>
      </c>
      <c r="C105" s="2">
        <v>36</v>
      </c>
      <c r="D105" s="2">
        <v>66</v>
      </c>
      <c r="E105" s="2">
        <v>28.7</v>
      </c>
      <c r="F105" s="2">
        <v>0.46</v>
      </c>
      <c r="G105" s="2">
        <v>0.25600000000000001</v>
      </c>
      <c r="H105" s="2">
        <v>0.56200000000000006</v>
      </c>
      <c r="I105" s="2">
        <v>4.2</v>
      </c>
      <c r="J105" s="2">
        <v>2.6</v>
      </c>
      <c r="K105" s="2">
        <v>1.2</v>
      </c>
      <c r="L105" s="2">
        <v>0.3</v>
      </c>
      <c r="M105" s="2">
        <v>1.5</v>
      </c>
      <c r="N105" s="2">
        <v>1.5</v>
      </c>
      <c r="O105" s="2">
        <v>8.8000000000000007</v>
      </c>
      <c r="P105" s="5">
        <v>0.50600000000000001</v>
      </c>
      <c r="Q105" s="5">
        <v>16</v>
      </c>
      <c r="R105" s="5">
        <v>3.4</v>
      </c>
      <c r="S105" s="5">
        <v>0.4</v>
      </c>
      <c r="T105" s="5">
        <v>1.2</v>
      </c>
      <c r="U105" s="5">
        <v>-2</v>
      </c>
      <c r="V105" s="51">
        <f t="shared" si="5"/>
        <v>4.2789090909090906</v>
      </c>
      <c r="W105" s="51">
        <f t="shared" si="6"/>
        <v>1.44</v>
      </c>
      <c r="X105" s="51">
        <f t="shared" si="7"/>
        <v>6.1616290909090905</v>
      </c>
      <c r="Y105" s="49">
        <f t="shared" si="8"/>
        <v>39.316992000000006</v>
      </c>
      <c r="Z105" s="9">
        <f t="shared" si="9"/>
        <v>22.739310545454547</v>
      </c>
      <c r="AA105" s="9"/>
    </row>
    <row r="106" spans="1:27" x14ac:dyDescent="0.2">
      <c r="A106" s="2" t="s">
        <v>507</v>
      </c>
      <c r="B106" s="2" t="s">
        <v>36</v>
      </c>
      <c r="C106" s="2">
        <v>37</v>
      </c>
      <c r="D106" s="2">
        <v>57</v>
      </c>
      <c r="E106" s="2">
        <v>29.9</v>
      </c>
      <c r="F106" s="2">
        <v>0.42699999999999999</v>
      </c>
      <c r="G106" s="2">
        <v>0.377</v>
      </c>
      <c r="H106" s="2">
        <v>0.80700000000000005</v>
      </c>
      <c r="I106" s="2">
        <v>3.2</v>
      </c>
      <c r="J106" s="2">
        <v>5.7</v>
      </c>
      <c r="K106" s="2">
        <v>0.7</v>
      </c>
      <c r="L106" s="2">
        <v>0.1</v>
      </c>
      <c r="M106" s="2">
        <v>2.4</v>
      </c>
      <c r="N106" s="2">
        <v>2.2999999999999998</v>
      </c>
      <c r="O106" s="2">
        <v>11.9</v>
      </c>
      <c r="P106" s="5">
        <v>0.52400000000000002</v>
      </c>
      <c r="Q106" s="5">
        <v>21.4</v>
      </c>
      <c r="R106" s="5">
        <v>3.5</v>
      </c>
      <c r="S106" s="5">
        <v>-0.2</v>
      </c>
      <c r="T106" s="5">
        <v>0.8</v>
      </c>
      <c r="U106" s="5">
        <v>-1</v>
      </c>
      <c r="V106" s="51">
        <f t="shared" si="5"/>
        <v>5.2923223083103759</v>
      </c>
      <c r="W106" s="51">
        <f t="shared" si="6"/>
        <v>1.5200000000000002</v>
      </c>
      <c r="X106" s="51">
        <f t="shared" si="7"/>
        <v>8.0443299086317719</v>
      </c>
      <c r="Y106" s="49">
        <f t="shared" si="8"/>
        <v>37.222368000000003</v>
      </c>
      <c r="Z106" s="9">
        <f t="shared" si="9"/>
        <v>22.633348954315888</v>
      </c>
      <c r="AA106" s="9"/>
    </row>
    <row r="107" spans="1:27" x14ac:dyDescent="0.2">
      <c r="A107" s="2" t="s">
        <v>626</v>
      </c>
      <c r="B107" s="2" t="s">
        <v>47</v>
      </c>
      <c r="C107" s="2">
        <v>25</v>
      </c>
      <c r="D107" s="2">
        <v>55</v>
      </c>
      <c r="E107" s="2">
        <v>29.9</v>
      </c>
      <c r="F107" s="2">
        <v>0.42899999999999999</v>
      </c>
      <c r="G107" s="2">
        <v>0.317</v>
      </c>
      <c r="H107" s="2">
        <v>0.83399999999999996</v>
      </c>
      <c r="I107" s="2">
        <v>2.6</v>
      </c>
      <c r="J107" s="2">
        <v>3.8</v>
      </c>
      <c r="K107" s="2">
        <v>0.8</v>
      </c>
      <c r="L107" s="2">
        <v>0.2</v>
      </c>
      <c r="M107" s="2">
        <v>1.9</v>
      </c>
      <c r="N107" s="2">
        <v>2.2999999999999998</v>
      </c>
      <c r="O107" s="2">
        <v>14.8</v>
      </c>
      <c r="P107" s="5">
        <v>0.55000000000000004</v>
      </c>
      <c r="Q107" s="5">
        <v>23.7</v>
      </c>
      <c r="R107" s="5">
        <v>4.5</v>
      </c>
      <c r="S107" s="5">
        <v>-0.2</v>
      </c>
      <c r="T107" s="5">
        <v>0.8</v>
      </c>
      <c r="U107" s="5">
        <v>3</v>
      </c>
      <c r="V107" s="51">
        <f t="shared" si="5"/>
        <v>3.8212634154040406</v>
      </c>
      <c r="W107" s="51">
        <f t="shared" si="6"/>
        <v>2.72</v>
      </c>
      <c r="X107" s="51">
        <f t="shared" si="7"/>
        <v>10.393836489898991</v>
      </c>
      <c r="Y107" s="49">
        <f t="shared" si="8"/>
        <v>34.672000000000004</v>
      </c>
      <c r="Z107" s="9">
        <f t="shared" si="9"/>
        <v>22.532918244949499</v>
      </c>
      <c r="AA107" s="9"/>
    </row>
    <row r="108" spans="1:27" x14ac:dyDescent="0.2">
      <c r="A108" s="2" t="s">
        <v>574</v>
      </c>
      <c r="B108" s="2" t="s">
        <v>32</v>
      </c>
      <c r="C108" s="2">
        <v>31</v>
      </c>
      <c r="D108" s="2">
        <v>55</v>
      </c>
      <c r="E108" s="2">
        <v>26.3</v>
      </c>
      <c r="F108" s="2">
        <v>0.47399999999999998</v>
      </c>
      <c r="G108" s="2">
        <v>0.39900000000000002</v>
      </c>
      <c r="H108" s="2">
        <v>0.81100000000000005</v>
      </c>
      <c r="I108" s="2">
        <v>3.7</v>
      </c>
      <c r="J108" s="2">
        <v>2.1</v>
      </c>
      <c r="K108" s="2">
        <v>0.5</v>
      </c>
      <c r="L108" s="2">
        <v>0.1</v>
      </c>
      <c r="M108" s="2">
        <v>1.1000000000000001</v>
      </c>
      <c r="N108" s="2">
        <v>1.6</v>
      </c>
      <c r="O108" s="2">
        <v>12.3</v>
      </c>
      <c r="P108" s="5">
        <v>0.59699999999999998</v>
      </c>
      <c r="Q108" s="5">
        <v>19</v>
      </c>
      <c r="R108" s="5">
        <v>4.4000000000000004</v>
      </c>
      <c r="S108" s="5">
        <v>1</v>
      </c>
      <c r="T108" s="5">
        <v>1.1000000000000001</v>
      </c>
      <c r="U108" s="5">
        <v>10</v>
      </c>
      <c r="V108" s="51">
        <f t="shared" si="5"/>
        <v>3.3413231271043777</v>
      </c>
      <c r="W108" s="51">
        <f t="shared" si="6"/>
        <v>4.2</v>
      </c>
      <c r="X108" s="51">
        <f t="shared" si="7"/>
        <v>14.033557133838388</v>
      </c>
      <c r="Y108" s="49">
        <f t="shared" si="8"/>
        <v>30.872820000000001</v>
      </c>
      <c r="Z108" s="9">
        <f t="shared" si="9"/>
        <v>22.453188566919195</v>
      </c>
      <c r="AA108" s="9"/>
    </row>
    <row r="109" spans="1:27" x14ac:dyDescent="0.2">
      <c r="A109" s="2" t="s">
        <v>630</v>
      </c>
      <c r="B109" s="2" t="s">
        <v>38</v>
      </c>
      <c r="C109" s="2">
        <v>22</v>
      </c>
      <c r="D109" s="2">
        <v>51</v>
      </c>
      <c r="E109" s="2">
        <v>34.9</v>
      </c>
      <c r="F109" s="2">
        <v>0.438</v>
      </c>
      <c r="G109" s="2">
        <v>0.34499999999999997</v>
      </c>
      <c r="H109" s="2">
        <v>0.86499999999999999</v>
      </c>
      <c r="I109" s="2">
        <v>3.7</v>
      </c>
      <c r="J109" s="2">
        <v>1.9</v>
      </c>
      <c r="K109" s="2">
        <v>1.4</v>
      </c>
      <c r="L109" s="2">
        <v>0.2</v>
      </c>
      <c r="M109" s="2">
        <v>1.6</v>
      </c>
      <c r="N109" s="2">
        <v>2.2000000000000002</v>
      </c>
      <c r="O109" s="2">
        <v>18.7</v>
      </c>
      <c r="P109" s="5">
        <v>0.54400000000000004</v>
      </c>
      <c r="Q109" s="5">
        <v>23.4</v>
      </c>
      <c r="R109" s="5">
        <v>3.8</v>
      </c>
      <c r="S109" s="5">
        <v>1</v>
      </c>
      <c r="T109" s="5">
        <v>1.3</v>
      </c>
      <c r="U109" s="5">
        <v>-1</v>
      </c>
      <c r="V109" s="51">
        <f t="shared" si="5"/>
        <v>3.5935102272727266</v>
      </c>
      <c r="W109" s="51">
        <f t="shared" si="6"/>
        <v>1.84</v>
      </c>
      <c r="X109" s="51">
        <f t="shared" si="7"/>
        <v>6.6120588181818176</v>
      </c>
      <c r="Y109" s="49">
        <f t="shared" si="8"/>
        <v>37.664112000000003</v>
      </c>
      <c r="Z109" s="9">
        <f t="shared" si="9"/>
        <v>22.138085409090909</v>
      </c>
      <c r="AA109" s="9"/>
    </row>
    <row r="110" spans="1:27" x14ac:dyDescent="0.2">
      <c r="A110" s="2" t="s">
        <v>169</v>
      </c>
      <c r="B110" s="2" t="s">
        <v>26</v>
      </c>
      <c r="C110" s="2">
        <v>36</v>
      </c>
      <c r="D110" s="2">
        <v>65</v>
      </c>
      <c r="E110" s="2">
        <v>21.2</v>
      </c>
      <c r="F110" s="2">
        <v>0.499</v>
      </c>
      <c r="G110" s="3"/>
      <c r="H110" s="2">
        <v>0.64900000000000002</v>
      </c>
      <c r="I110" s="2">
        <v>6.5</v>
      </c>
      <c r="J110" s="2">
        <v>0.7</v>
      </c>
      <c r="K110" s="2">
        <v>0.6</v>
      </c>
      <c r="L110" s="2">
        <v>1</v>
      </c>
      <c r="M110" s="2">
        <v>1.6</v>
      </c>
      <c r="N110" s="2">
        <v>2.2000000000000002</v>
      </c>
      <c r="O110" s="2">
        <v>8.8000000000000007</v>
      </c>
      <c r="P110" s="5">
        <v>0.53700000000000003</v>
      </c>
      <c r="Q110" s="5">
        <v>20.7</v>
      </c>
      <c r="R110" s="5">
        <v>3</v>
      </c>
      <c r="S110" s="5">
        <v>-0.8</v>
      </c>
      <c r="T110" s="5">
        <v>0.4</v>
      </c>
      <c r="U110" s="5">
        <v>1</v>
      </c>
      <c r="V110" s="51">
        <f t="shared" si="5"/>
        <v>4.0272334710743802</v>
      </c>
      <c r="W110" s="51">
        <f t="shared" si="6"/>
        <v>1.5600000000000003</v>
      </c>
      <c r="X110" s="51">
        <f t="shared" si="7"/>
        <v>6.2824842148760345</v>
      </c>
      <c r="Y110" s="49">
        <f t="shared" si="8"/>
        <v>37.896560000000001</v>
      </c>
      <c r="Z110" s="9">
        <f t="shared" si="9"/>
        <v>22.089522107438018</v>
      </c>
      <c r="AA110" s="9"/>
    </row>
    <row r="111" spans="1:27" x14ac:dyDescent="0.2">
      <c r="A111" s="2" t="s">
        <v>657</v>
      </c>
      <c r="B111" s="2" t="s">
        <v>24</v>
      </c>
      <c r="C111" s="2">
        <v>50</v>
      </c>
      <c r="D111" s="2">
        <v>65</v>
      </c>
      <c r="E111" s="2">
        <v>20.399999999999999</v>
      </c>
      <c r="F111" s="2">
        <v>0.44</v>
      </c>
      <c r="G111" s="2">
        <v>0.42</v>
      </c>
      <c r="H111" s="2">
        <v>0.76200000000000001</v>
      </c>
      <c r="I111" s="2">
        <v>3.3</v>
      </c>
      <c r="J111" s="2">
        <v>0.9</v>
      </c>
      <c r="K111" s="2">
        <v>0.2</v>
      </c>
      <c r="L111" s="2">
        <v>0.3</v>
      </c>
      <c r="M111" s="2">
        <v>0.2</v>
      </c>
      <c r="N111" s="2">
        <v>1</v>
      </c>
      <c r="O111" s="2">
        <v>6.6</v>
      </c>
      <c r="P111" s="5">
        <v>0.59699999999999998</v>
      </c>
      <c r="Q111" s="5">
        <v>12.8</v>
      </c>
      <c r="R111" s="5">
        <v>4</v>
      </c>
      <c r="S111" s="5">
        <v>2</v>
      </c>
      <c r="T111" s="5">
        <v>1.3</v>
      </c>
      <c r="U111" s="5">
        <v>18</v>
      </c>
      <c r="V111" s="51">
        <f t="shared" si="5"/>
        <v>3.3281910009182742</v>
      </c>
      <c r="W111" s="51">
        <f t="shared" si="6"/>
        <v>5.7200000000000006</v>
      </c>
      <c r="X111" s="51">
        <f t="shared" si="7"/>
        <v>19.03725252525253</v>
      </c>
      <c r="Y111" s="49">
        <f t="shared" si="8"/>
        <v>24.83052</v>
      </c>
      <c r="Z111" s="9">
        <f t="shared" si="9"/>
        <v>21.933886262626267</v>
      </c>
      <c r="AA111" s="9"/>
    </row>
    <row r="112" spans="1:27" x14ac:dyDescent="0.2">
      <c r="A112" s="2" t="s">
        <v>485</v>
      </c>
      <c r="B112" s="2" t="s">
        <v>876</v>
      </c>
      <c r="C112" s="2">
        <v>21</v>
      </c>
      <c r="D112" s="2">
        <v>45</v>
      </c>
      <c r="E112" s="2">
        <v>34</v>
      </c>
      <c r="F112" s="2">
        <v>0.45600000000000002</v>
      </c>
      <c r="G112" s="2">
        <v>0.34799999999999998</v>
      </c>
      <c r="H112" s="2">
        <v>0.872</v>
      </c>
      <c r="I112" s="2">
        <v>3.9</v>
      </c>
      <c r="J112" s="2">
        <v>6.3</v>
      </c>
      <c r="K112" s="2">
        <v>0.7</v>
      </c>
      <c r="L112" s="2">
        <v>0.2</v>
      </c>
      <c r="M112" s="2">
        <v>2.4</v>
      </c>
      <c r="N112" s="2">
        <v>2.1</v>
      </c>
      <c r="O112" s="2">
        <v>15.6</v>
      </c>
      <c r="P112" s="5">
        <v>0.54</v>
      </c>
      <c r="Q112" s="5">
        <v>23.3</v>
      </c>
      <c r="R112" s="5">
        <v>3.8</v>
      </c>
      <c r="S112" s="5">
        <v>1.2</v>
      </c>
      <c r="T112" s="5">
        <v>1.2</v>
      </c>
      <c r="U112" s="5">
        <v>1</v>
      </c>
      <c r="V112" s="51">
        <f t="shared" si="5"/>
        <v>2.9359684917355371</v>
      </c>
      <c r="W112" s="51">
        <f t="shared" si="6"/>
        <v>2.2000000000000002</v>
      </c>
      <c r="X112" s="51">
        <f t="shared" si="7"/>
        <v>6.4591306818181824</v>
      </c>
      <c r="Y112" s="49">
        <f t="shared" si="8"/>
        <v>37.357199999999999</v>
      </c>
      <c r="Z112" s="9">
        <f t="shared" si="9"/>
        <v>21.90816534090909</v>
      </c>
      <c r="AA112" s="9"/>
    </row>
    <row r="113" spans="1:27" x14ac:dyDescent="0.2">
      <c r="A113" s="2" t="s">
        <v>144</v>
      </c>
      <c r="B113" s="2" t="s">
        <v>35</v>
      </c>
      <c r="C113" s="2">
        <v>23</v>
      </c>
      <c r="D113" s="2">
        <v>66</v>
      </c>
      <c r="E113" s="2">
        <v>23.2</v>
      </c>
      <c r="F113" s="2">
        <v>0.51300000000000001</v>
      </c>
      <c r="G113" s="2">
        <v>0</v>
      </c>
      <c r="H113" s="2">
        <v>0.67</v>
      </c>
      <c r="I113" s="2">
        <v>6.6</v>
      </c>
      <c r="J113" s="2">
        <v>0.9</v>
      </c>
      <c r="K113" s="2">
        <v>0.6</v>
      </c>
      <c r="L113" s="2">
        <v>1</v>
      </c>
      <c r="M113" s="2">
        <v>1</v>
      </c>
      <c r="N113" s="2">
        <v>2.4</v>
      </c>
      <c r="O113" s="2">
        <v>6.3</v>
      </c>
      <c r="P113" s="5">
        <v>0.54400000000000004</v>
      </c>
      <c r="Q113" s="5">
        <v>13.8</v>
      </c>
      <c r="R113" s="5">
        <v>3.9</v>
      </c>
      <c r="S113" s="5">
        <v>0.9</v>
      </c>
      <c r="T113" s="5">
        <v>1.1000000000000001</v>
      </c>
      <c r="U113" s="5">
        <v>7</v>
      </c>
      <c r="V113" s="51">
        <f t="shared" si="5"/>
        <v>1.9060030303030304</v>
      </c>
      <c r="W113" s="51">
        <f t="shared" si="6"/>
        <v>3.4000000000000004</v>
      </c>
      <c r="X113" s="51">
        <f t="shared" si="7"/>
        <v>6.480410303030304</v>
      </c>
      <c r="Y113" s="49">
        <f t="shared" si="8"/>
        <v>37.216607999999994</v>
      </c>
      <c r="Z113" s="9">
        <f t="shared" si="9"/>
        <v>21.848509151515149</v>
      </c>
      <c r="AA113" s="9"/>
    </row>
    <row r="114" spans="1:27" x14ac:dyDescent="0.2">
      <c r="A114" s="2" t="s">
        <v>222</v>
      </c>
      <c r="B114" s="2" t="s">
        <v>31</v>
      </c>
      <c r="C114" s="2">
        <v>42</v>
      </c>
      <c r="D114" s="2">
        <v>50</v>
      </c>
      <c r="E114" s="2">
        <v>25.5</v>
      </c>
      <c r="F114" s="2">
        <v>0.442</v>
      </c>
      <c r="G114" s="2">
        <v>0.36699999999999999</v>
      </c>
      <c r="H114" s="2">
        <v>0.77800000000000002</v>
      </c>
      <c r="I114" s="2">
        <v>3</v>
      </c>
      <c r="J114" s="2">
        <v>2.9</v>
      </c>
      <c r="K114" s="2">
        <v>0.8</v>
      </c>
      <c r="L114" s="2">
        <v>0.3</v>
      </c>
      <c r="M114" s="2">
        <v>1</v>
      </c>
      <c r="N114" s="2">
        <v>2</v>
      </c>
      <c r="O114" s="2">
        <v>9.6</v>
      </c>
      <c r="P114" s="5">
        <v>0.55700000000000005</v>
      </c>
      <c r="Q114" s="5">
        <v>17.2</v>
      </c>
      <c r="R114" s="5">
        <v>4</v>
      </c>
      <c r="S114" s="5">
        <v>2.2999999999999998</v>
      </c>
      <c r="T114" s="5">
        <v>1.4</v>
      </c>
      <c r="U114" s="5">
        <v>12</v>
      </c>
      <c r="V114" s="51">
        <f t="shared" si="5"/>
        <v>3.6122073002754815</v>
      </c>
      <c r="W114" s="51">
        <f t="shared" si="6"/>
        <v>4.5600000000000005</v>
      </c>
      <c r="X114" s="51">
        <f t="shared" si="7"/>
        <v>16.471665289256197</v>
      </c>
      <c r="Y114" s="49">
        <f t="shared" si="8"/>
        <v>27.194399999999995</v>
      </c>
      <c r="Z114" s="9">
        <f t="shared" si="9"/>
        <v>21.833032644628098</v>
      </c>
      <c r="AA114" s="9"/>
    </row>
    <row r="115" spans="1:27" x14ac:dyDescent="0.2">
      <c r="A115" s="2" t="s">
        <v>252</v>
      </c>
      <c r="B115" s="2" t="s">
        <v>35</v>
      </c>
      <c r="C115" s="2">
        <v>23</v>
      </c>
      <c r="D115" s="2">
        <v>62</v>
      </c>
      <c r="E115" s="2">
        <v>25.2</v>
      </c>
      <c r="F115" s="2">
        <v>0.45</v>
      </c>
      <c r="G115" s="2">
        <v>0.317</v>
      </c>
      <c r="H115" s="2">
        <v>0.70399999999999996</v>
      </c>
      <c r="I115" s="2">
        <v>4.7</v>
      </c>
      <c r="J115" s="2">
        <v>2</v>
      </c>
      <c r="K115" s="2">
        <v>1.1000000000000001</v>
      </c>
      <c r="L115" s="2">
        <v>1.4</v>
      </c>
      <c r="M115" s="2">
        <v>1.6</v>
      </c>
      <c r="N115" s="2">
        <v>2.9</v>
      </c>
      <c r="O115" s="2">
        <v>9.1</v>
      </c>
      <c r="P115" s="5">
        <v>0.498</v>
      </c>
      <c r="Q115" s="5">
        <v>20.2</v>
      </c>
      <c r="R115" s="5">
        <v>2.6</v>
      </c>
      <c r="S115" s="5">
        <v>1.9</v>
      </c>
      <c r="T115" s="5">
        <v>1.5</v>
      </c>
      <c r="U115" s="5">
        <v>-3</v>
      </c>
      <c r="V115" s="51">
        <f t="shared" si="5"/>
        <v>2.8467949035812672</v>
      </c>
      <c r="W115" s="51">
        <f t="shared" si="6"/>
        <v>1.04</v>
      </c>
      <c r="X115" s="51">
        <f t="shared" si="7"/>
        <v>2.9606666997245181</v>
      </c>
      <c r="Y115" s="49">
        <f t="shared" si="8"/>
        <v>40.106063999999989</v>
      </c>
      <c r="Z115" s="9">
        <f t="shared" si="9"/>
        <v>21.533365349862255</v>
      </c>
      <c r="AA115" s="9"/>
    </row>
    <row r="116" spans="1:27" x14ac:dyDescent="0.2">
      <c r="A116" s="2" t="s">
        <v>794</v>
      </c>
      <c r="B116" s="2" t="s">
        <v>43</v>
      </c>
      <c r="C116" s="2">
        <v>23</v>
      </c>
      <c r="D116" s="2">
        <v>61</v>
      </c>
      <c r="E116" s="2">
        <v>27</v>
      </c>
      <c r="F116" s="2">
        <v>0.42199999999999999</v>
      </c>
      <c r="G116" s="2">
        <v>0.36</v>
      </c>
      <c r="H116" s="2">
        <v>0.81599999999999995</v>
      </c>
      <c r="I116" s="2">
        <v>4.5999999999999996</v>
      </c>
      <c r="J116" s="2">
        <v>1.5</v>
      </c>
      <c r="K116" s="2">
        <v>1</v>
      </c>
      <c r="L116" s="2">
        <v>0.4</v>
      </c>
      <c r="M116" s="2">
        <v>0.8</v>
      </c>
      <c r="N116" s="2">
        <v>1.6</v>
      </c>
      <c r="O116" s="2">
        <v>10.3</v>
      </c>
      <c r="P116" s="5">
        <v>0.55300000000000005</v>
      </c>
      <c r="Q116" s="5">
        <v>17.3</v>
      </c>
      <c r="R116" s="5">
        <v>3.4</v>
      </c>
      <c r="S116" s="5">
        <v>0.9</v>
      </c>
      <c r="T116" s="5">
        <v>1.2</v>
      </c>
      <c r="U116" s="5">
        <v>2</v>
      </c>
      <c r="V116" s="51">
        <f t="shared" si="5"/>
        <v>2.5701133780991734</v>
      </c>
      <c r="W116" s="51">
        <f t="shared" si="6"/>
        <v>2.2400000000000002</v>
      </c>
      <c r="X116" s="51">
        <f t="shared" si="7"/>
        <v>5.7570539669421485</v>
      </c>
      <c r="Y116" s="49">
        <f t="shared" si="8"/>
        <v>37.248795999999999</v>
      </c>
      <c r="Z116" s="9">
        <f t="shared" si="9"/>
        <v>21.502924983471075</v>
      </c>
      <c r="AA116" s="9"/>
    </row>
    <row r="117" spans="1:27" x14ac:dyDescent="0.2">
      <c r="A117" s="2" t="s">
        <v>251</v>
      </c>
      <c r="B117" s="2" t="s">
        <v>35</v>
      </c>
      <c r="C117" s="2">
        <v>23</v>
      </c>
      <c r="D117" s="2">
        <v>64</v>
      </c>
      <c r="E117" s="2">
        <v>24.3</v>
      </c>
      <c r="F117" s="2">
        <v>0.57599999999999996</v>
      </c>
      <c r="G117" s="2">
        <v>0.4</v>
      </c>
      <c r="H117" s="2">
        <v>0.69</v>
      </c>
      <c r="I117" s="2">
        <v>6.4</v>
      </c>
      <c r="J117" s="2">
        <v>1.2</v>
      </c>
      <c r="K117" s="2">
        <v>0.5</v>
      </c>
      <c r="L117" s="2">
        <v>1.1000000000000001</v>
      </c>
      <c r="M117" s="2">
        <v>1.5</v>
      </c>
      <c r="N117" s="2">
        <v>3.3</v>
      </c>
      <c r="O117" s="2">
        <v>7.1</v>
      </c>
      <c r="P117" s="5">
        <v>0.6</v>
      </c>
      <c r="Q117" s="5">
        <v>14.3</v>
      </c>
      <c r="R117" s="5">
        <v>4</v>
      </c>
      <c r="S117" s="5">
        <v>2.2000000000000002</v>
      </c>
      <c r="T117" s="5">
        <v>1.6</v>
      </c>
      <c r="U117" s="5">
        <v>7</v>
      </c>
      <c r="V117" s="51">
        <f t="shared" si="5"/>
        <v>2.0060181818181815</v>
      </c>
      <c r="W117" s="51">
        <f t="shared" si="6"/>
        <v>3.6400000000000006</v>
      </c>
      <c r="X117" s="51">
        <f t="shared" si="7"/>
        <v>7.3019061818181816</v>
      </c>
      <c r="Y117" s="49">
        <f t="shared" si="8"/>
        <v>35.174399999999999</v>
      </c>
      <c r="Z117" s="9">
        <f t="shared" si="9"/>
        <v>21.238153090909091</v>
      </c>
      <c r="AA117" s="9"/>
    </row>
    <row r="118" spans="1:27" x14ac:dyDescent="0.2">
      <c r="A118" s="2" t="s">
        <v>434</v>
      </c>
      <c r="B118" s="2" t="s">
        <v>557</v>
      </c>
      <c r="C118" s="2">
        <v>7</v>
      </c>
      <c r="D118" s="2">
        <v>66</v>
      </c>
      <c r="E118" s="2">
        <v>27.2</v>
      </c>
      <c r="F118" s="2">
        <v>0.36599999999999999</v>
      </c>
      <c r="G118" s="2">
        <v>0.30499999999999999</v>
      </c>
      <c r="H118" s="2">
        <v>0.78900000000000003</v>
      </c>
      <c r="I118" s="2">
        <v>3.5</v>
      </c>
      <c r="J118" s="2">
        <v>4.4000000000000004</v>
      </c>
      <c r="K118" s="2">
        <v>0.9</v>
      </c>
      <c r="L118" s="2">
        <v>0.3</v>
      </c>
      <c r="M118" s="2">
        <v>1.8</v>
      </c>
      <c r="N118" s="2">
        <v>1.2</v>
      </c>
      <c r="O118" s="2">
        <v>12.1</v>
      </c>
      <c r="P118" s="5">
        <v>0.46400000000000002</v>
      </c>
      <c r="Q118" s="5">
        <v>25.2</v>
      </c>
      <c r="R118" s="5">
        <v>0.3</v>
      </c>
      <c r="S118" s="5">
        <v>-1.2</v>
      </c>
      <c r="T118" s="5">
        <v>0.3</v>
      </c>
      <c r="U118" s="5">
        <v>-15</v>
      </c>
      <c r="V118" s="51">
        <f t="shared" si="5"/>
        <v>1.2419272727272725</v>
      </c>
      <c r="W118" s="51">
        <f t="shared" si="6"/>
        <v>-2.76</v>
      </c>
      <c r="X118" s="51">
        <f t="shared" si="7"/>
        <v>-3.4277192727272721</v>
      </c>
      <c r="Y118" s="49">
        <f t="shared" si="8"/>
        <v>44.918016000000009</v>
      </c>
      <c r="Z118" s="9">
        <f t="shared" si="9"/>
        <v>20.745148363636368</v>
      </c>
      <c r="AA118" s="9"/>
    </row>
    <row r="119" spans="1:27" x14ac:dyDescent="0.2">
      <c r="A119" s="2" t="s">
        <v>916</v>
      </c>
      <c r="B119" s="2" t="s">
        <v>33</v>
      </c>
      <c r="C119" s="2">
        <v>36</v>
      </c>
      <c r="D119" s="2">
        <v>48</v>
      </c>
      <c r="E119" s="2">
        <v>28.7</v>
      </c>
      <c r="F119" s="2">
        <v>0.36299999999999999</v>
      </c>
      <c r="G119" s="2">
        <v>0.35399999999999998</v>
      </c>
      <c r="H119" s="2">
        <v>0.78600000000000003</v>
      </c>
      <c r="I119" s="2">
        <v>4.0999999999999996</v>
      </c>
      <c r="J119" s="2">
        <v>5.5</v>
      </c>
      <c r="K119" s="2">
        <v>1.7</v>
      </c>
      <c r="L119" s="2">
        <v>0.2</v>
      </c>
      <c r="M119" s="2">
        <v>1.9</v>
      </c>
      <c r="N119" s="2">
        <v>1.7</v>
      </c>
      <c r="O119" s="2">
        <v>6.2</v>
      </c>
      <c r="P119" s="5">
        <v>0.52400000000000002</v>
      </c>
      <c r="Q119" s="5">
        <v>12.7</v>
      </c>
      <c r="R119" s="5">
        <v>3</v>
      </c>
      <c r="S119" s="5">
        <v>2.5</v>
      </c>
      <c r="T119" s="5">
        <v>1.5</v>
      </c>
      <c r="U119" s="5">
        <v>2</v>
      </c>
      <c r="V119" s="51">
        <f t="shared" si="5"/>
        <v>2.4700975206611564</v>
      </c>
      <c r="W119" s="51">
        <f t="shared" si="6"/>
        <v>2.2000000000000002</v>
      </c>
      <c r="X119" s="51">
        <f t="shared" si="7"/>
        <v>5.4342145454545445</v>
      </c>
      <c r="Y119" s="49">
        <f t="shared" si="8"/>
        <v>35.556095999999997</v>
      </c>
      <c r="Z119" s="9">
        <f t="shared" si="9"/>
        <v>20.495155272727271</v>
      </c>
      <c r="AA119" s="9"/>
    </row>
    <row r="120" spans="1:27" x14ac:dyDescent="0.2">
      <c r="A120" s="2" t="s">
        <v>779</v>
      </c>
      <c r="B120" s="2" t="s">
        <v>40</v>
      </c>
      <c r="C120" s="2">
        <v>26</v>
      </c>
      <c r="D120" s="2">
        <v>53</v>
      </c>
      <c r="E120" s="2">
        <v>33</v>
      </c>
      <c r="F120" s="2">
        <v>0.44</v>
      </c>
      <c r="G120" s="2">
        <v>0.32200000000000001</v>
      </c>
      <c r="H120" s="2">
        <v>0.89100000000000001</v>
      </c>
      <c r="I120" s="2">
        <v>2.7</v>
      </c>
      <c r="J120" s="2">
        <v>4.8</v>
      </c>
      <c r="K120" s="2">
        <v>1.1000000000000001</v>
      </c>
      <c r="L120" s="2">
        <v>0.3</v>
      </c>
      <c r="M120" s="2">
        <v>1.8</v>
      </c>
      <c r="N120" s="2">
        <v>2.6</v>
      </c>
      <c r="O120" s="2">
        <v>12.1</v>
      </c>
      <c r="P120" s="5">
        <v>0.53</v>
      </c>
      <c r="Q120" s="5">
        <v>17.8</v>
      </c>
      <c r="R120" s="5">
        <v>3.3</v>
      </c>
      <c r="S120" s="5">
        <v>0.3</v>
      </c>
      <c r="T120" s="5">
        <v>1</v>
      </c>
      <c r="U120" s="5">
        <v>0</v>
      </c>
      <c r="V120" s="51">
        <f t="shared" si="5"/>
        <v>3.1744457070707077</v>
      </c>
      <c r="W120" s="51">
        <f t="shared" si="6"/>
        <v>1.7200000000000002</v>
      </c>
      <c r="X120" s="51">
        <f t="shared" si="7"/>
        <v>5.4600466161616179</v>
      </c>
      <c r="Y120" s="49">
        <f t="shared" si="8"/>
        <v>35.304359999999996</v>
      </c>
      <c r="Z120" s="9">
        <f t="shared" si="9"/>
        <v>20.382203308080808</v>
      </c>
      <c r="AA120" s="9"/>
    </row>
    <row r="121" spans="1:27" x14ac:dyDescent="0.2">
      <c r="A121" s="2" t="s">
        <v>384</v>
      </c>
      <c r="B121" s="2" t="s">
        <v>40</v>
      </c>
      <c r="C121" s="2">
        <v>26</v>
      </c>
      <c r="D121" s="2">
        <v>41</v>
      </c>
      <c r="E121" s="2">
        <v>34.200000000000003</v>
      </c>
      <c r="F121" s="2">
        <v>0.35699999999999998</v>
      </c>
      <c r="G121" s="2">
        <v>0.34</v>
      </c>
      <c r="H121" s="2">
        <v>0.80300000000000005</v>
      </c>
      <c r="I121" s="2">
        <v>4.2</v>
      </c>
      <c r="J121" s="2">
        <v>8.1999999999999993</v>
      </c>
      <c r="K121" s="2">
        <v>2.2000000000000002</v>
      </c>
      <c r="L121" s="2">
        <v>0.2</v>
      </c>
      <c r="M121" s="2">
        <v>3.2</v>
      </c>
      <c r="N121" s="2">
        <v>2.4</v>
      </c>
      <c r="O121" s="2">
        <v>10.6</v>
      </c>
      <c r="P121" s="5">
        <v>0.47599999999999998</v>
      </c>
      <c r="Q121" s="5">
        <v>18.7</v>
      </c>
      <c r="R121" s="5">
        <v>2</v>
      </c>
      <c r="S121" s="5">
        <v>0.9</v>
      </c>
      <c r="T121" s="5">
        <v>1</v>
      </c>
      <c r="U121" s="5">
        <v>-5</v>
      </c>
      <c r="V121" s="51">
        <f t="shared" si="5"/>
        <v>2.6736814393939397</v>
      </c>
      <c r="W121" s="51">
        <f t="shared" si="6"/>
        <v>0.20000000000000018</v>
      </c>
      <c r="X121" s="51">
        <f t="shared" si="7"/>
        <v>0.53473628787878835</v>
      </c>
      <c r="Y121" s="49">
        <f t="shared" si="8"/>
        <v>39.336384000000002</v>
      </c>
      <c r="Z121" s="9">
        <f t="shared" si="9"/>
        <v>19.935560143939394</v>
      </c>
      <c r="AA121" s="9"/>
    </row>
    <row r="122" spans="1:27" x14ac:dyDescent="0.2">
      <c r="A122" s="2" t="s">
        <v>214</v>
      </c>
      <c r="B122" s="2" t="s">
        <v>21</v>
      </c>
      <c r="C122" s="2">
        <v>46</v>
      </c>
      <c r="D122" s="2">
        <v>64</v>
      </c>
      <c r="E122" s="2">
        <v>24.8</v>
      </c>
      <c r="F122" s="2">
        <v>0.42299999999999999</v>
      </c>
      <c r="G122" s="3"/>
      <c r="H122" s="2">
        <v>0.81399999999999995</v>
      </c>
      <c r="I122" s="2">
        <v>7.3</v>
      </c>
      <c r="J122" s="2">
        <v>0.7</v>
      </c>
      <c r="K122" s="2">
        <v>0.5</v>
      </c>
      <c r="L122" s="2">
        <v>0.4</v>
      </c>
      <c r="M122" s="2">
        <v>0.9</v>
      </c>
      <c r="N122" s="2">
        <v>2.2000000000000002</v>
      </c>
      <c r="O122" s="2">
        <v>6</v>
      </c>
      <c r="P122" s="5">
        <v>0.47899999999999998</v>
      </c>
      <c r="Q122" s="5">
        <v>13.5</v>
      </c>
      <c r="R122" s="5">
        <v>3.5</v>
      </c>
      <c r="S122" s="5">
        <v>-2.8</v>
      </c>
      <c r="T122" s="5">
        <v>-0.3</v>
      </c>
      <c r="U122" s="5">
        <v>3</v>
      </c>
      <c r="V122" s="51">
        <f t="shared" si="5"/>
        <v>3.8655206611570243</v>
      </c>
      <c r="W122" s="51">
        <f t="shared" si="6"/>
        <v>1.8800000000000003</v>
      </c>
      <c r="X122" s="51">
        <f t="shared" si="7"/>
        <v>7.2671788429752073</v>
      </c>
      <c r="Y122" s="49">
        <f t="shared" si="8"/>
        <v>31.447039999999998</v>
      </c>
      <c r="Z122" s="9">
        <f t="shared" si="9"/>
        <v>19.357109421487603</v>
      </c>
      <c r="AA122" s="9"/>
    </row>
    <row r="123" spans="1:27" x14ac:dyDescent="0.2">
      <c r="A123" s="2" t="s">
        <v>636</v>
      </c>
      <c r="B123" s="2" t="s">
        <v>876</v>
      </c>
      <c r="C123" s="2">
        <v>21</v>
      </c>
      <c r="D123" s="2">
        <v>66</v>
      </c>
      <c r="E123" s="2">
        <v>25.8</v>
      </c>
      <c r="F123" s="2">
        <v>0.43</v>
      </c>
      <c r="G123" s="2">
        <v>0.31900000000000001</v>
      </c>
      <c r="H123" s="2">
        <v>0.82099999999999995</v>
      </c>
      <c r="I123" s="2">
        <v>2.6</v>
      </c>
      <c r="J123" s="2">
        <v>5.4</v>
      </c>
      <c r="K123" s="2">
        <v>0.9</v>
      </c>
      <c r="L123" s="2">
        <v>0.1</v>
      </c>
      <c r="M123" s="2">
        <v>2.2000000000000002</v>
      </c>
      <c r="N123" s="2">
        <v>1.9</v>
      </c>
      <c r="O123" s="2">
        <v>8.9</v>
      </c>
      <c r="P123" s="5">
        <v>0.51300000000000001</v>
      </c>
      <c r="Q123" s="5">
        <v>20</v>
      </c>
      <c r="R123" s="5">
        <v>2.2999999999999998</v>
      </c>
      <c r="S123" s="5">
        <v>-1.6</v>
      </c>
      <c r="T123" s="5">
        <v>0.2</v>
      </c>
      <c r="U123" s="5">
        <v>-6</v>
      </c>
      <c r="V123" s="51">
        <f t="shared" si="5"/>
        <v>2.8047727272727272</v>
      </c>
      <c r="W123" s="51">
        <f t="shared" si="6"/>
        <v>-0.20000000000000018</v>
      </c>
      <c r="X123" s="51">
        <f t="shared" si="7"/>
        <v>-0.56095454545454593</v>
      </c>
      <c r="Y123" s="49">
        <f t="shared" si="8"/>
        <v>38.770248000000009</v>
      </c>
      <c r="Z123" s="9">
        <f t="shared" si="9"/>
        <v>19.104646727272733</v>
      </c>
      <c r="AA123" s="9"/>
    </row>
    <row r="124" spans="1:27" x14ac:dyDescent="0.2">
      <c r="A124" s="2" t="s">
        <v>577</v>
      </c>
      <c r="B124" s="2" t="s">
        <v>45</v>
      </c>
      <c r="C124" s="2">
        <v>40</v>
      </c>
      <c r="D124" s="2">
        <v>65</v>
      </c>
      <c r="E124" s="2">
        <v>25.9</v>
      </c>
      <c r="F124" s="2">
        <v>0.39800000000000002</v>
      </c>
      <c r="G124" s="2">
        <v>0.38600000000000001</v>
      </c>
      <c r="H124" s="2">
        <v>0.85899999999999999</v>
      </c>
      <c r="I124" s="2">
        <v>2.1</v>
      </c>
      <c r="J124" s="2">
        <v>2.2000000000000002</v>
      </c>
      <c r="K124" s="2">
        <v>0.7</v>
      </c>
      <c r="L124" s="2">
        <v>0.4</v>
      </c>
      <c r="M124" s="2">
        <v>1.1000000000000001</v>
      </c>
      <c r="N124" s="2">
        <v>2</v>
      </c>
      <c r="O124" s="2">
        <v>11</v>
      </c>
      <c r="P124" s="5">
        <v>0.52200000000000002</v>
      </c>
      <c r="Q124" s="5">
        <v>20.7</v>
      </c>
      <c r="R124" s="5">
        <v>3.2</v>
      </c>
      <c r="S124" s="5">
        <v>-0.3</v>
      </c>
      <c r="T124" s="5">
        <v>0.7</v>
      </c>
      <c r="U124" s="5">
        <v>-1</v>
      </c>
      <c r="V124" s="51">
        <f t="shared" si="5"/>
        <v>5.4667372589531684</v>
      </c>
      <c r="W124" s="51">
        <f t="shared" si="6"/>
        <v>1.3600000000000003</v>
      </c>
      <c r="X124" s="51">
        <f t="shared" si="7"/>
        <v>7.4347626721763111</v>
      </c>
      <c r="Y124" s="49">
        <f t="shared" si="8"/>
        <v>30.581199999999999</v>
      </c>
      <c r="Z124" s="9">
        <f t="shared" si="9"/>
        <v>19.007981336088154</v>
      </c>
      <c r="AA124" s="9"/>
    </row>
    <row r="125" spans="1:27" x14ac:dyDescent="0.2">
      <c r="A125" s="2" t="s">
        <v>115</v>
      </c>
      <c r="B125" s="2" t="s">
        <v>33</v>
      </c>
      <c r="C125" s="2">
        <v>36</v>
      </c>
      <c r="D125" s="2">
        <v>61</v>
      </c>
      <c r="E125" s="2">
        <v>25.3</v>
      </c>
      <c r="F125" s="2">
        <v>0.41099999999999998</v>
      </c>
      <c r="G125" s="2">
        <v>0.36099999999999999</v>
      </c>
      <c r="H125" s="2">
        <v>0.82599999999999996</v>
      </c>
      <c r="I125" s="2">
        <v>3.4</v>
      </c>
      <c r="J125" s="2">
        <v>2.2999999999999998</v>
      </c>
      <c r="K125" s="2">
        <v>0.9</v>
      </c>
      <c r="L125" s="2">
        <v>0.4</v>
      </c>
      <c r="M125" s="2">
        <v>1.4</v>
      </c>
      <c r="N125" s="2">
        <v>2.2000000000000002</v>
      </c>
      <c r="O125" s="2">
        <v>10.1</v>
      </c>
      <c r="P125" s="5">
        <v>0.51900000000000002</v>
      </c>
      <c r="Q125" s="5">
        <v>20.399999999999999</v>
      </c>
      <c r="R125" s="5">
        <v>2.9</v>
      </c>
      <c r="S125" s="5">
        <v>0.6</v>
      </c>
      <c r="T125" s="5">
        <v>1</v>
      </c>
      <c r="U125" s="5">
        <v>-1</v>
      </c>
      <c r="V125" s="51">
        <f t="shared" si="5"/>
        <v>4.4449590909090908</v>
      </c>
      <c r="W125" s="51">
        <f t="shared" si="6"/>
        <v>1.36</v>
      </c>
      <c r="X125" s="51">
        <f t="shared" si="7"/>
        <v>6.0451443636363642</v>
      </c>
      <c r="Y125" s="49">
        <f t="shared" si="8"/>
        <v>31.895436</v>
      </c>
      <c r="Z125" s="9">
        <f t="shared" si="9"/>
        <v>18.970290181818182</v>
      </c>
      <c r="AA125" s="9"/>
    </row>
    <row r="126" spans="1:27" x14ac:dyDescent="0.2">
      <c r="A126" s="2" t="s">
        <v>424</v>
      </c>
      <c r="B126" s="2" t="s">
        <v>46</v>
      </c>
      <c r="C126" s="2">
        <v>35</v>
      </c>
      <c r="D126" s="2">
        <v>65</v>
      </c>
      <c r="E126" s="2">
        <v>26.4</v>
      </c>
      <c r="F126" s="2">
        <v>0.44600000000000001</v>
      </c>
      <c r="G126" s="2">
        <v>0.224</v>
      </c>
      <c r="H126" s="2">
        <v>0.67600000000000005</v>
      </c>
      <c r="I126" s="2">
        <v>5.8</v>
      </c>
      <c r="J126" s="2">
        <v>2.8</v>
      </c>
      <c r="K126" s="2">
        <v>0.6</v>
      </c>
      <c r="L126" s="2">
        <v>0.3</v>
      </c>
      <c r="M126" s="2">
        <v>1.6</v>
      </c>
      <c r="N126" s="2">
        <v>1.8</v>
      </c>
      <c r="O126" s="2">
        <v>9.4</v>
      </c>
      <c r="P126" s="5">
        <v>0.47799999999999998</v>
      </c>
      <c r="Q126" s="5">
        <v>20.3</v>
      </c>
      <c r="R126" s="5">
        <v>2.4</v>
      </c>
      <c r="S126" s="5">
        <v>-1.8</v>
      </c>
      <c r="T126" s="5">
        <v>0.1</v>
      </c>
      <c r="U126" s="5">
        <v>-6</v>
      </c>
      <c r="V126" s="51">
        <f t="shared" si="5"/>
        <v>4.7815214646464632</v>
      </c>
      <c r="W126" s="51">
        <f t="shared" si="6"/>
        <v>-0.20000000000000018</v>
      </c>
      <c r="X126" s="51">
        <f t="shared" si="7"/>
        <v>-0.95630429292929353</v>
      </c>
      <c r="Y126" s="49">
        <f t="shared" si="8"/>
        <v>38.878319999999988</v>
      </c>
      <c r="Z126" s="9">
        <f t="shared" si="9"/>
        <v>18.961007853535346</v>
      </c>
      <c r="AA126" s="9"/>
    </row>
    <row r="127" spans="1:27" x14ac:dyDescent="0.2">
      <c r="A127" s="2" t="s">
        <v>171</v>
      </c>
      <c r="B127" s="2" t="s">
        <v>29</v>
      </c>
      <c r="C127" s="2">
        <v>28</v>
      </c>
      <c r="D127" s="2">
        <v>60</v>
      </c>
      <c r="E127" s="2">
        <v>31.8</v>
      </c>
      <c r="F127" s="2">
        <v>0.40699999999999997</v>
      </c>
      <c r="G127" s="2">
        <v>0.30499999999999999</v>
      </c>
      <c r="H127" s="2">
        <v>0.80600000000000005</v>
      </c>
      <c r="I127" s="2">
        <v>2.5</v>
      </c>
      <c r="J127" s="2">
        <v>6.5</v>
      </c>
      <c r="K127" s="2">
        <v>1.3</v>
      </c>
      <c r="L127" s="2">
        <v>0.2</v>
      </c>
      <c r="M127" s="2">
        <v>2.8</v>
      </c>
      <c r="N127" s="2">
        <v>2</v>
      </c>
      <c r="O127" s="2">
        <v>11.4</v>
      </c>
      <c r="P127" s="5">
        <v>0.49099999999999999</v>
      </c>
      <c r="Q127" s="5">
        <v>20.8</v>
      </c>
      <c r="R127" s="5">
        <v>1.7</v>
      </c>
      <c r="S127" s="5">
        <v>-1.8</v>
      </c>
      <c r="T127" s="5">
        <v>0.1</v>
      </c>
      <c r="U127" s="5">
        <v>-10</v>
      </c>
      <c r="V127" s="51">
        <f t="shared" si="5"/>
        <v>4.3579724517906344</v>
      </c>
      <c r="W127" s="51">
        <f t="shared" si="6"/>
        <v>-1.2799999999999998</v>
      </c>
      <c r="X127" s="51">
        <f t="shared" si="7"/>
        <v>-5.578204738292011</v>
      </c>
      <c r="Y127" s="49">
        <f t="shared" si="8"/>
        <v>43.313760000000002</v>
      </c>
      <c r="Z127" s="9">
        <f t="shared" si="9"/>
        <v>18.867777630853997</v>
      </c>
      <c r="AA127" s="9"/>
    </row>
    <row r="128" spans="1:27" x14ac:dyDescent="0.2">
      <c r="A128" s="2" t="s">
        <v>681</v>
      </c>
      <c r="B128" s="2" t="s">
        <v>31</v>
      </c>
      <c r="C128" s="2">
        <v>42</v>
      </c>
      <c r="D128" s="2">
        <v>66</v>
      </c>
      <c r="E128" s="2">
        <v>21.8</v>
      </c>
      <c r="F128" s="2">
        <v>0.40500000000000003</v>
      </c>
      <c r="G128" s="2">
        <v>0</v>
      </c>
      <c r="H128" s="2">
        <v>0.81299999999999994</v>
      </c>
      <c r="I128" s="2">
        <v>4.4000000000000004</v>
      </c>
      <c r="J128" s="2">
        <v>0.5</v>
      </c>
      <c r="K128" s="2">
        <v>0.8</v>
      </c>
      <c r="L128" s="2">
        <v>0.1</v>
      </c>
      <c r="M128" s="2">
        <v>1</v>
      </c>
      <c r="N128" s="2">
        <v>2.4</v>
      </c>
      <c r="O128" s="2">
        <v>9.3000000000000007</v>
      </c>
      <c r="P128" s="5">
        <v>0.51100000000000001</v>
      </c>
      <c r="Q128" s="5">
        <v>20.9</v>
      </c>
      <c r="R128" s="5">
        <v>3.9</v>
      </c>
      <c r="S128" s="5">
        <v>-2.7</v>
      </c>
      <c r="T128" s="5">
        <v>-0.3</v>
      </c>
      <c r="U128" s="5">
        <v>4</v>
      </c>
      <c r="V128" s="51">
        <f t="shared" si="5"/>
        <v>4.9531416666666663</v>
      </c>
      <c r="W128" s="51">
        <f t="shared" si="6"/>
        <v>2.2400000000000002</v>
      </c>
      <c r="X128" s="51">
        <f t="shared" si="7"/>
        <v>11.095037333333334</v>
      </c>
      <c r="Y128" s="49">
        <f t="shared" si="8"/>
        <v>26.617272000000003</v>
      </c>
      <c r="Z128" s="9">
        <f t="shared" si="9"/>
        <v>18.856154666666669</v>
      </c>
      <c r="AA128" s="9"/>
    </row>
    <row r="129" spans="1:27" x14ac:dyDescent="0.2">
      <c r="A129" s="2" t="s">
        <v>580</v>
      </c>
      <c r="B129" s="2" t="s">
        <v>22</v>
      </c>
      <c r="C129" s="2">
        <v>21</v>
      </c>
      <c r="D129" s="2">
        <v>63</v>
      </c>
      <c r="E129" s="2">
        <v>29</v>
      </c>
      <c r="F129" s="2">
        <v>0.41199999999999998</v>
      </c>
      <c r="G129" s="2">
        <v>0.32100000000000001</v>
      </c>
      <c r="H129" s="2">
        <v>0.78800000000000003</v>
      </c>
      <c r="I129" s="2">
        <v>5.0999999999999996</v>
      </c>
      <c r="J129" s="2">
        <v>1.8</v>
      </c>
      <c r="K129" s="2">
        <v>1.3</v>
      </c>
      <c r="L129" s="2">
        <v>0.3</v>
      </c>
      <c r="M129" s="2">
        <v>1.8</v>
      </c>
      <c r="N129" s="2">
        <v>2.4</v>
      </c>
      <c r="O129" s="2">
        <v>10.6</v>
      </c>
      <c r="P129" s="5">
        <v>0.51600000000000001</v>
      </c>
      <c r="Q129" s="5">
        <v>18.7</v>
      </c>
      <c r="R129" s="5">
        <v>2.4</v>
      </c>
      <c r="S129" s="5">
        <v>-0.5</v>
      </c>
      <c r="T129" s="5">
        <v>0.7</v>
      </c>
      <c r="U129" s="5">
        <v>-6</v>
      </c>
      <c r="V129" s="51">
        <f t="shared" si="5"/>
        <v>2.8137414772727269</v>
      </c>
      <c r="W129" s="51">
        <f t="shared" si="6"/>
        <v>3.9999999999999813E-2</v>
      </c>
      <c r="X129" s="51">
        <f t="shared" si="7"/>
        <v>0.11254965909090855</v>
      </c>
      <c r="Y129" s="49">
        <f t="shared" si="8"/>
        <v>37.521791999999991</v>
      </c>
      <c r="Z129" s="9">
        <f t="shared" si="9"/>
        <v>18.81717082954545</v>
      </c>
      <c r="AA129" s="9"/>
    </row>
    <row r="130" spans="1:27" x14ac:dyDescent="0.2">
      <c r="A130" s="2" t="s">
        <v>279</v>
      </c>
      <c r="B130" s="2" t="s">
        <v>34</v>
      </c>
      <c r="C130" s="2">
        <v>34</v>
      </c>
      <c r="D130" s="2">
        <v>58</v>
      </c>
      <c r="E130" s="2">
        <v>30.3</v>
      </c>
      <c r="F130" s="2">
        <v>0.433</v>
      </c>
      <c r="G130" s="2">
        <v>0.40100000000000002</v>
      </c>
      <c r="H130" s="2">
        <v>0.82599999999999996</v>
      </c>
      <c r="I130" s="2">
        <v>2.7</v>
      </c>
      <c r="J130" s="2">
        <v>1.5</v>
      </c>
      <c r="K130" s="2">
        <v>1.2</v>
      </c>
      <c r="L130" s="2">
        <v>0.4</v>
      </c>
      <c r="M130" s="2">
        <v>1.1000000000000001</v>
      </c>
      <c r="N130" s="2">
        <v>1.8</v>
      </c>
      <c r="O130" s="2">
        <v>11.4</v>
      </c>
      <c r="P130" s="5">
        <v>0.53400000000000003</v>
      </c>
      <c r="Q130" s="5">
        <v>17.600000000000001</v>
      </c>
      <c r="R130" s="5">
        <v>3.2</v>
      </c>
      <c r="S130" s="5">
        <v>0.3</v>
      </c>
      <c r="T130" s="5">
        <v>1</v>
      </c>
      <c r="U130" s="5">
        <v>-1</v>
      </c>
      <c r="V130" s="51">
        <f t="shared" ref="V130:V193" si="10">C130*82/66*(E130/48*D130/66*Q130/100)</f>
        <v>4.1242686868686871</v>
      </c>
      <c r="W130" s="51">
        <f t="shared" ref="W130:W193" si="11">R130*0.4+T130*0.4+U130*0.2</f>
        <v>1.4800000000000002</v>
      </c>
      <c r="X130" s="51">
        <f t="shared" ref="X130:X193" si="12">V130*W130</f>
        <v>6.1039176565656579</v>
      </c>
      <c r="Y130" s="49">
        <f t="shared" ref="Y130:Y193" si="13">D130*(O130*P130+1.5*J130+1.2*I130+3*(K130+L130)-M130-N130)/25</f>
        <v>31.268032000000002</v>
      </c>
      <c r="Z130" s="9">
        <f t="shared" ref="Z130:Z193" si="14">0.5*(X130)+0.5*(Y130)</f>
        <v>18.685974828282831</v>
      </c>
      <c r="AA130" s="9"/>
    </row>
    <row r="131" spans="1:27" x14ac:dyDescent="0.2">
      <c r="A131" s="2" t="s">
        <v>547</v>
      </c>
      <c r="B131" s="2" t="s">
        <v>33</v>
      </c>
      <c r="C131" s="2">
        <v>36</v>
      </c>
      <c r="D131" s="2">
        <v>49</v>
      </c>
      <c r="E131" s="2">
        <v>16.100000000000001</v>
      </c>
      <c r="F131" s="2">
        <v>0.61799999999999999</v>
      </c>
      <c r="G131" s="2">
        <v>0</v>
      </c>
      <c r="H131" s="2">
        <v>0.63400000000000001</v>
      </c>
      <c r="I131" s="2">
        <v>3.6</v>
      </c>
      <c r="J131" s="2">
        <v>0.3</v>
      </c>
      <c r="K131" s="2">
        <v>0.4</v>
      </c>
      <c r="L131" s="2">
        <v>1.3</v>
      </c>
      <c r="M131" s="2">
        <v>0.4</v>
      </c>
      <c r="N131" s="2">
        <v>1.2</v>
      </c>
      <c r="O131" s="2">
        <v>6.9</v>
      </c>
      <c r="P131" s="5">
        <v>0.63200000000000001</v>
      </c>
      <c r="Q131" s="5">
        <v>17</v>
      </c>
      <c r="R131" s="5">
        <v>3.5</v>
      </c>
      <c r="S131" s="5">
        <v>2.6</v>
      </c>
      <c r="T131" s="5">
        <v>0.9</v>
      </c>
      <c r="U131" s="5">
        <v>24</v>
      </c>
      <c r="V131" s="51">
        <f t="shared" si="10"/>
        <v>1.8934686639118457</v>
      </c>
      <c r="W131" s="51">
        <f t="shared" si="11"/>
        <v>6.5600000000000005</v>
      </c>
      <c r="X131" s="51">
        <f t="shared" si="12"/>
        <v>12.421154435261709</v>
      </c>
      <c r="Y131" s="49">
        <f t="shared" si="13"/>
        <v>24.756368000000005</v>
      </c>
      <c r="Z131" s="9">
        <f t="shared" si="14"/>
        <v>18.588761217630857</v>
      </c>
      <c r="AA131" s="9"/>
    </row>
    <row r="132" spans="1:27" x14ac:dyDescent="0.2">
      <c r="A132" s="2" t="s">
        <v>286</v>
      </c>
      <c r="B132" s="2" t="s">
        <v>28</v>
      </c>
      <c r="C132" s="2">
        <v>36</v>
      </c>
      <c r="D132" s="2">
        <v>35</v>
      </c>
      <c r="E132" s="2">
        <v>26.9</v>
      </c>
      <c r="F132" s="2">
        <v>0.44600000000000001</v>
      </c>
      <c r="G132" s="2">
        <v>0.32</v>
      </c>
      <c r="H132" s="2">
        <v>0.79800000000000004</v>
      </c>
      <c r="I132" s="2">
        <v>3.1</v>
      </c>
      <c r="J132" s="2">
        <v>6.2</v>
      </c>
      <c r="K132" s="2">
        <v>1.6</v>
      </c>
      <c r="L132" s="2">
        <v>0.3</v>
      </c>
      <c r="M132" s="2">
        <v>3.6</v>
      </c>
      <c r="N132" s="2">
        <v>2.2000000000000002</v>
      </c>
      <c r="O132" s="2">
        <v>14.6</v>
      </c>
      <c r="P132" s="5">
        <v>0.55200000000000005</v>
      </c>
      <c r="Q132" s="5">
        <v>28.1</v>
      </c>
      <c r="R132" s="5">
        <v>2.7</v>
      </c>
      <c r="S132" s="5">
        <v>2.2000000000000002</v>
      </c>
      <c r="T132" s="5">
        <v>1</v>
      </c>
      <c r="U132" s="5">
        <v>3</v>
      </c>
      <c r="V132" s="51">
        <f t="shared" si="10"/>
        <v>3.7352002410468321</v>
      </c>
      <c r="W132" s="51">
        <f t="shared" si="11"/>
        <v>2.08</v>
      </c>
      <c r="X132" s="51">
        <f t="shared" si="12"/>
        <v>7.7692165013774108</v>
      </c>
      <c r="Y132" s="49">
        <f t="shared" si="13"/>
        <v>29.370879999999996</v>
      </c>
      <c r="Z132" s="9">
        <f t="shared" si="14"/>
        <v>18.570048250688703</v>
      </c>
      <c r="AA132" s="9"/>
    </row>
    <row r="133" spans="1:27" x14ac:dyDescent="0.2">
      <c r="A133" s="2" t="s">
        <v>778</v>
      </c>
      <c r="B133" s="2" t="s">
        <v>36</v>
      </c>
      <c r="C133" s="2">
        <v>37</v>
      </c>
      <c r="D133" s="2">
        <v>54</v>
      </c>
      <c r="E133" s="2">
        <v>29.5</v>
      </c>
      <c r="F133" s="2">
        <v>0.40799999999999997</v>
      </c>
      <c r="G133" s="2">
        <v>0.36799999999999999</v>
      </c>
      <c r="H133" s="2">
        <v>0.59399999999999997</v>
      </c>
      <c r="I133" s="2">
        <v>3.6</v>
      </c>
      <c r="J133" s="2">
        <v>2</v>
      </c>
      <c r="K133" s="2">
        <v>1</v>
      </c>
      <c r="L133" s="2">
        <v>0.4</v>
      </c>
      <c r="M133" s="2">
        <v>1.1000000000000001</v>
      </c>
      <c r="N133" s="2">
        <v>1.7</v>
      </c>
      <c r="O133" s="2">
        <v>11.6</v>
      </c>
      <c r="P133" s="5">
        <v>0.502</v>
      </c>
      <c r="Q133" s="5">
        <v>20.2</v>
      </c>
      <c r="R133" s="5">
        <v>2.8</v>
      </c>
      <c r="S133" s="5">
        <v>0.6</v>
      </c>
      <c r="T133" s="5">
        <v>1</v>
      </c>
      <c r="U133" s="5">
        <v>-2</v>
      </c>
      <c r="V133" s="51">
        <f t="shared" si="10"/>
        <v>4.6693197314049586</v>
      </c>
      <c r="W133" s="51">
        <f t="shared" si="11"/>
        <v>1.1200000000000001</v>
      </c>
      <c r="X133" s="51">
        <f t="shared" si="12"/>
        <v>5.2296380991735543</v>
      </c>
      <c r="Y133" s="49">
        <f t="shared" si="13"/>
        <v>31.413311999999998</v>
      </c>
      <c r="Z133" s="9">
        <f t="shared" si="14"/>
        <v>18.321475049586777</v>
      </c>
      <c r="AA133" s="9"/>
    </row>
    <row r="134" spans="1:27" x14ac:dyDescent="0.2">
      <c r="A134" s="2" t="s">
        <v>138</v>
      </c>
      <c r="B134" s="2" t="s">
        <v>30</v>
      </c>
      <c r="C134" s="2">
        <v>41</v>
      </c>
      <c r="D134" s="2">
        <v>64</v>
      </c>
      <c r="E134" s="2">
        <v>17.600000000000001</v>
      </c>
      <c r="F134" s="2">
        <v>0.51600000000000001</v>
      </c>
      <c r="G134" s="2">
        <v>0</v>
      </c>
      <c r="H134" s="2">
        <v>0.65200000000000002</v>
      </c>
      <c r="I134" s="2">
        <v>3.8</v>
      </c>
      <c r="J134" s="2">
        <v>0.6</v>
      </c>
      <c r="K134" s="2">
        <v>0.7</v>
      </c>
      <c r="L134" s="2">
        <v>0.5</v>
      </c>
      <c r="M134" s="2">
        <v>0.5</v>
      </c>
      <c r="N134" s="2">
        <v>1.5</v>
      </c>
      <c r="O134" s="2">
        <v>5.2</v>
      </c>
      <c r="P134" s="5">
        <v>0.53800000000000003</v>
      </c>
      <c r="Q134" s="5">
        <v>13.6</v>
      </c>
      <c r="R134" s="5">
        <v>3.4</v>
      </c>
      <c r="S134" s="5">
        <v>0.8</v>
      </c>
      <c r="T134" s="5">
        <v>0.8</v>
      </c>
      <c r="U134" s="5">
        <v>14</v>
      </c>
      <c r="V134" s="51">
        <f t="shared" si="10"/>
        <v>2.4632026936026934</v>
      </c>
      <c r="W134" s="51">
        <f t="shared" si="11"/>
        <v>4.4800000000000004</v>
      </c>
      <c r="X134" s="51">
        <f t="shared" si="12"/>
        <v>11.035148067340067</v>
      </c>
      <c r="Y134" s="49">
        <f t="shared" si="13"/>
        <v>25.235455999999999</v>
      </c>
      <c r="Z134" s="9">
        <f t="shared" si="14"/>
        <v>18.135302033670033</v>
      </c>
      <c r="AA134" s="9"/>
    </row>
    <row r="135" spans="1:27" x14ac:dyDescent="0.2">
      <c r="A135" s="2" t="s">
        <v>586</v>
      </c>
      <c r="B135" s="2" t="s">
        <v>46</v>
      </c>
      <c r="C135" s="2">
        <v>35</v>
      </c>
      <c r="D135" s="2">
        <v>37</v>
      </c>
      <c r="E135" s="2">
        <v>24.9</v>
      </c>
      <c r="F135" s="2">
        <v>0.48899999999999999</v>
      </c>
      <c r="G135" s="2">
        <v>0.25</v>
      </c>
      <c r="H135" s="2">
        <v>0.72699999999999998</v>
      </c>
      <c r="I135" s="2">
        <v>7.3</v>
      </c>
      <c r="J135" s="2">
        <v>2.6</v>
      </c>
      <c r="K135" s="2">
        <v>0.4</v>
      </c>
      <c r="L135" s="2">
        <v>1.3</v>
      </c>
      <c r="M135" s="2">
        <v>1.5</v>
      </c>
      <c r="N135" s="2">
        <v>2.7</v>
      </c>
      <c r="O135" s="2">
        <v>9.6</v>
      </c>
      <c r="P135" s="5">
        <v>0.51700000000000002</v>
      </c>
      <c r="Q135" s="5">
        <v>20.3</v>
      </c>
      <c r="R135" s="5">
        <v>2.9</v>
      </c>
      <c r="S135" s="5">
        <v>2.7</v>
      </c>
      <c r="T135" s="5">
        <v>1.1000000000000001</v>
      </c>
      <c r="U135" s="5">
        <v>8</v>
      </c>
      <c r="V135" s="51">
        <f t="shared" si="10"/>
        <v>2.5671420311065196</v>
      </c>
      <c r="W135" s="51">
        <f t="shared" si="11"/>
        <v>3.2</v>
      </c>
      <c r="X135" s="51">
        <f t="shared" si="12"/>
        <v>8.2148544995408628</v>
      </c>
      <c r="Y135" s="49">
        <f t="shared" si="13"/>
        <v>27.414335999999999</v>
      </c>
      <c r="Z135" s="9">
        <f t="shared" si="14"/>
        <v>17.814595249770431</v>
      </c>
      <c r="AA135" s="9"/>
    </row>
    <row r="136" spans="1:27" x14ac:dyDescent="0.2">
      <c r="A136" s="2" t="s">
        <v>469</v>
      </c>
      <c r="B136" s="2" t="s">
        <v>18</v>
      </c>
      <c r="C136" s="2">
        <v>47</v>
      </c>
      <c r="D136" s="2">
        <v>63</v>
      </c>
      <c r="E136" s="2">
        <v>20.7</v>
      </c>
      <c r="F136" s="2">
        <v>0.59699999999999998</v>
      </c>
      <c r="G136" s="2">
        <v>0</v>
      </c>
      <c r="H136" s="2">
        <v>0.71</v>
      </c>
      <c r="I136" s="2">
        <v>4.3</v>
      </c>
      <c r="J136" s="2">
        <v>1.3</v>
      </c>
      <c r="K136" s="2">
        <v>0.5</v>
      </c>
      <c r="L136" s="2">
        <v>0.4</v>
      </c>
      <c r="M136" s="2">
        <v>1</v>
      </c>
      <c r="N136" s="2">
        <v>2.4</v>
      </c>
      <c r="O136" s="2">
        <v>4.5</v>
      </c>
      <c r="P136" s="5">
        <v>0.622</v>
      </c>
      <c r="Q136" s="5">
        <v>10</v>
      </c>
      <c r="R136" s="5">
        <v>3.5</v>
      </c>
      <c r="S136" s="5">
        <v>2.2000000000000002</v>
      </c>
      <c r="T136" s="5">
        <v>1.4</v>
      </c>
      <c r="U136" s="5">
        <v>16</v>
      </c>
      <c r="V136" s="51">
        <f t="shared" si="10"/>
        <v>2.4037732438016524</v>
      </c>
      <c r="W136" s="51">
        <f t="shared" si="11"/>
        <v>5.16</v>
      </c>
      <c r="X136" s="51">
        <f t="shared" si="12"/>
        <v>12.403469938016526</v>
      </c>
      <c r="Y136" s="49">
        <f t="shared" si="13"/>
        <v>23.206679999999995</v>
      </c>
      <c r="Z136" s="9">
        <f t="shared" si="14"/>
        <v>17.80507496900826</v>
      </c>
      <c r="AA136" s="9"/>
    </row>
    <row r="137" spans="1:27" x14ac:dyDescent="0.2">
      <c r="A137" s="2" t="s">
        <v>314</v>
      </c>
      <c r="B137" s="2" t="s">
        <v>46</v>
      </c>
      <c r="C137" s="2">
        <v>35</v>
      </c>
      <c r="D137" s="2">
        <v>66</v>
      </c>
      <c r="E137" s="2">
        <v>24.9</v>
      </c>
      <c r="F137" s="2">
        <v>0.40899999999999997</v>
      </c>
      <c r="G137" s="2">
        <v>0.36499999999999999</v>
      </c>
      <c r="H137" s="2">
        <v>0.90600000000000003</v>
      </c>
      <c r="I137" s="2">
        <v>2.4</v>
      </c>
      <c r="J137" s="2">
        <v>0.8</v>
      </c>
      <c r="K137" s="2">
        <v>0.6</v>
      </c>
      <c r="L137" s="2">
        <v>0</v>
      </c>
      <c r="M137" s="2">
        <v>0.4</v>
      </c>
      <c r="N137" s="2">
        <v>1.2</v>
      </c>
      <c r="O137" s="2">
        <v>8.4</v>
      </c>
      <c r="P137" s="5">
        <v>0.55100000000000005</v>
      </c>
      <c r="Q137" s="5">
        <v>15.2</v>
      </c>
      <c r="R137" s="5">
        <v>4.0999999999999996</v>
      </c>
      <c r="S137" s="5">
        <v>-0.4</v>
      </c>
      <c r="T137" s="5">
        <v>0.7</v>
      </c>
      <c r="U137" s="5">
        <v>8</v>
      </c>
      <c r="V137" s="51">
        <f t="shared" si="10"/>
        <v>3.4287803030303023</v>
      </c>
      <c r="W137" s="51">
        <f t="shared" si="11"/>
        <v>3.52</v>
      </c>
      <c r="X137" s="51">
        <f t="shared" si="12"/>
        <v>12.069306666666664</v>
      </c>
      <c r="Y137" s="49">
        <f t="shared" si="13"/>
        <v>23.518176000000008</v>
      </c>
      <c r="Z137" s="9">
        <f t="shared" si="14"/>
        <v>17.793741333333337</v>
      </c>
      <c r="AA137" s="9"/>
    </row>
    <row r="138" spans="1:27" x14ac:dyDescent="0.2">
      <c r="A138" s="2" t="s">
        <v>644</v>
      </c>
      <c r="B138" s="2" t="s">
        <v>39</v>
      </c>
      <c r="C138" s="2">
        <v>41</v>
      </c>
      <c r="D138" s="2">
        <v>64</v>
      </c>
      <c r="E138" s="2">
        <v>26.9</v>
      </c>
      <c r="F138" s="2">
        <v>0.39400000000000002</v>
      </c>
      <c r="G138" s="2">
        <v>0.29599999999999999</v>
      </c>
      <c r="H138" s="2">
        <v>0.61699999999999999</v>
      </c>
      <c r="I138" s="2">
        <v>3.4</v>
      </c>
      <c r="J138" s="2">
        <v>2.2000000000000002</v>
      </c>
      <c r="K138" s="2">
        <v>1.1000000000000001</v>
      </c>
      <c r="L138" s="2">
        <v>0.4</v>
      </c>
      <c r="M138" s="2">
        <v>1.1000000000000001</v>
      </c>
      <c r="N138" s="2">
        <v>2.1</v>
      </c>
      <c r="O138" s="2">
        <v>7.7</v>
      </c>
      <c r="P138" s="5">
        <v>0.47799999999999998</v>
      </c>
      <c r="Q138" s="5">
        <v>15.6</v>
      </c>
      <c r="R138" s="5">
        <v>2.6</v>
      </c>
      <c r="S138" s="5">
        <v>0.5</v>
      </c>
      <c r="T138" s="5">
        <v>1.1000000000000001</v>
      </c>
      <c r="U138" s="5">
        <v>-3</v>
      </c>
      <c r="V138" s="51">
        <f t="shared" si="10"/>
        <v>4.3184257116620755</v>
      </c>
      <c r="W138" s="51">
        <f t="shared" si="11"/>
        <v>0.87999999999999989</v>
      </c>
      <c r="X138" s="51">
        <f t="shared" si="12"/>
        <v>3.8002146262626257</v>
      </c>
      <c r="Y138" s="49">
        <f t="shared" si="13"/>
        <v>31.643136000000005</v>
      </c>
      <c r="Z138" s="9">
        <f t="shared" si="14"/>
        <v>17.721675313131314</v>
      </c>
      <c r="AA138" s="9"/>
    </row>
    <row r="139" spans="1:27" x14ac:dyDescent="0.2">
      <c r="A139" s="2" t="s">
        <v>797</v>
      </c>
      <c r="B139" s="2" t="s">
        <v>876</v>
      </c>
      <c r="C139" s="2">
        <v>21</v>
      </c>
      <c r="D139" s="2">
        <v>54</v>
      </c>
      <c r="E139" s="2">
        <v>20.100000000000001</v>
      </c>
      <c r="F139" s="2">
        <v>0.53600000000000003</v>
      </c>
      <c r="G139" s="2">
        <v>0</v>
      </c>
      <c r="H139" s="2">
        <v>0.61899999999999999</v>
      </c>
      <c r="I139" s="2">
        <v>4.9000000000000004</v>
      </c>
      <c r="J139" s="2">
        <v>1.4</v>
      </c>
      <c r="K139" s="2">
        <v>1</v>
      </c>
      <c r="L139" s="2">
        <v>0.9</v>
      </c>
      <c r="M139" s="2">
        <v>0.9</v>
      </c>
      <c r="N139" s="2">
        <v>2.2000000000000002</v>
      </c>
      <c r="O139" s="2">
        <v>5.9</v>
      </c>
      <c r="P139" s="5">
        <v>0.55200000000000005</v>
      </c>
      <c r="Q139" s="5">
        <v>14.5</v>
      </c>
      <c r="R139" s="5">
        <v>3.2</v>
      </c>
      <c r="S139" s="5">
        <v>3.4</v>
      </c>
      <c r="T139" s="5">
        <v>1.5</v>
      </c>
      <c r="U139" s="5">
        <v>11</v>
      </c>
      <c r="V139" s="51">
        <f t="shared" si="10"/>
        <v>1.2961696797520661</v>
      </c>
      <c r="W139" s="51">
        <f t="shared" si="11"/>
        <v>4.08</v>
      </c>
      <c r="X139" s="51">
        <f t="shared" si="12"/>
        <v>5.2883722933884298</v>
      </c>
      <c r="Y139" s="49">
        <f t="shared" si="13"/>
        <v>29.887487999999998</v>
      </c>
      <c r="Z139" s="9">
        <f t="shared" si="14"/>
        <v>17.587930146694212</v>
      </c>
      <c r="AA139" s="9"/>
    </row>
    <row r="140" spans="1:27" x14ac:dyDescent="0.2">
      <c r="A140" s="2" t="s">
        <v>706</v>
      </c>
      <c r="B140" s="2" t="s">
        <v>47</v>
      </c>
      <c r="C140" s="2">
        <v>25</v>
      </c>
      <c r="D140" s="2">
        <v>63</v>
      </c>
      <c r="E140" s="2">
        <v>33.1</v>
      </c>
      <c r="F140" s="2">
        <v>0.42099999999999999</v>
      </c>
      <c r="G140" s="2">
        <v>0.35599999999999998</v>
      </c>
      <c r="H140" s="2">
        <v>0.77400000000000002</v>
      </c>
      <c r="I140" s="2">
        <v>4.5</v>
      </c>
      <c r="J140" s="2">
        <v>2.4</v>
      </c>
      <c r="K140" s="2">
        <v>0.4</v>
      </c>
      <c r="L140" s="2">
        <v>0.5</v>
      </c>
      <c r="M140" s="2">
        <v>1.2</v>
      </c>
      <c r="N140" s="2">
        <v>1.2</v>
      </c>
      <c r="O140" s="2">
        <v>12.7</v>
      </c>
      <c r="P140" s="5">
        <v>0.47</v>
      </c>
      <c r="Q140" s="5">
        <v>20.399999999999999</v>
      </c>
      <c r="R140" s="5">
        <v>2.1</v>
      </c>
      <c r="S140" s="5">
        <v>-2.2000000000000002</v>
      </c>
      <c r="T140" s="5">
        <v>-0.1</v>
      </c>
      <c r="U140" s="5">
        <v>-8</v>
      </c>
      <c r="V140" s="51">
        <f t="shared" si="10"/>
        <v>4.1708393595041313</v>
      </c>
      <c r="W140" s="51">
        <f t="shared" si="11"/>
        <v>-0.8</v>
      </c>
      <c r="X140" s="51">
        <f t="shared" si="12"/>
        <v>-3.3366714876033052</v>
      </c>
      <c r="Y140" s="49">
        <f t="shared" si="13"/>
        <v>38.477879999999999</v>
      </c>
      <c r="Z140" s="9">
        <f t="shared" si="14"/>
        <v>17.570604256198347</v>
      </c>
      <c r="AA140" s="9"/>
    </row>
    <row r="141" spans="1:27" x14ac:dyDescent="0.2">
      <c r="A141" s="2" t="s">
        <v>889</v>
      </c>
      <c r="B141" s="2" t="s">
        <v>32</v>
      </c>
      <c r="C141" s="2">
        <v>31</v>
      </c>
      <c r="D141" s="2">
        <v>54</v>
      </c>
      <c r="E141" s="2">
        <v>28.5</v>
      </c>
      <c r="F141" s="2">
        <v>0.40200000000000002</v>
      </c>
      <c r="G141" s="2">
        <v>0.36</v>
      </c>
      <c r="H141" s="2">
        <v>0.79200000000000004</v>
      </c>
      <c r="I141" s="2">
        <v>3.9</v>
      </c>
      <c r="J141" s="2">
        <v>2.2999999999999998</v>
      </c>
      <c r="K141" s="2">
        <v>1.5</v>
      </c>
      <c r="L141" s="2">
        <v>0.2</v>
      </c>
      <c r="M141" s="2">
        <v>1.2</v>
      </c>
      <c r="N141" s="2">
        <v>1.8</v>
      </c>
      <c r="O141" s="2">
        <v>9</v>
      </c>
      <c r="P141" s="5">
        <v>0.51500000000000001</v>
      </c>
      <c r="Q141" s="5">
        <v>15.5</v>
      </c>
      <c r="R141" s="5">
        <v>2.4</v>
      </c>
      <c r="S141" s="5">
        <v>0.7</v>
      </c>
      <c r="T141" s="5">
        <v>1.1000000000000001</v>
      </c>
      <c r="U141" s="5">
        <v>-2</v>
      </c>
      <c r="V141" s="51">
        <f t="shared" si="10"/>
        <v>2.9001252582644623</v>
      </c>
      <c r="W141" s="51">
        <f t="shared" si="11"/>
        <v>0.99999999999999989</v>
      </c>
      <c r="X141" s="51">
        <f t="shared" si="12"/>
        <v>2.9001252582644619</v>
      </c>
      <c r="Y141" s="49">
        <f t="shared" si="13"/>
        <v>32.108399999999996</v>
      </c>
      <c r="Z141" s="9">
        <f t="shared" si="14"/>
        <v>17.504262629132228</v>
      </c>
      <c r="AA141" s="9"/>
    </row>
    <row r="142" spans="1:27" x14ac:dyDescent="0.2">
      <c r="A142" s="2" t="s">
        <v>460</v>
      </c>
      <c r="B142" s="2" t="s">
        <v>42</v>
      </c>
      <c r="C142" s="2">
        <v>20</v>
      </c>
      <c r="D142" s="2">
        <v>50</v>
      </c>
      <c r="E142" s="2">
        <v>25.2</v>
      </c>
      <c r="F142" s="2">
        <v>0.53100000000000003</v>
      </c>
      <c r="G142" s="2">
        <v>0.5</v>
      </c>
      <c r="H142" s="2">
        <v>0.60199999999999998</v>
      </c>
      <c r="I142" s="2">
        <v>6.5</v>
      </c>
      <c r="J142" s="2">
        <v>0.8</v>
      </c>
      <c r="K142" s="2">
        <v>1</v>
      </c>
      <c r="L142" s="2">
        <v>0.9</v>
      </c>
      <c r="M142" s="2">
        <v>1.2</v>
      </c>
      <c r="N142" s="2">
        <v>2.8</v>
      </c>
      <c r="O142" s="2">
        <v>8.4</v>
      </c>
      <c r="P142" s="5">
        <v>0.54900000000000004</v>
      </c>
      <c r="Q142" s="5">
        <v>15.6</v>
      </c>
      <c r="R142" s="5">
        <v>3</v>
      </c>
      <c r="S142" s="5">
        <v>0.3</v>
      </c>
      <c r="T142" s="5">
        <v>0.7</v>
      </c>
      <c r="U142" s="5">
        <v>5</v>
      </c>
      <c r="V142" s="51">
        <f t="shared" si="10"/>
        <v>1.5417355371900825</v>
      </c>
      <c r="W142" s="51">
        <f t="shared" si="11"/>
        <v>2.4800000000000004</v>
      </c>
      <c r="X142" s="51">
        <f t="shared" si="12"/>
        <v>3.8235041322314052</v>
      </c>
      <c r="Y142" s="49">
        <f t="shared" si="13"/>
        <v>30.623199999999997</v>
      </c>
      <c r="Z142" s="9">
        <f t="shared" si="14"/>
        <v>17.223352066115702</v>
      </c>
      <c r="AA142" s="9"/>
    </row>
    <row r="143" spans="1:27" x14ac:dyDescent="0.2">
      <c r="A143" s="2" t="s">
        <v>609</v>
      </c>
      <c r="B143" s="2" t="s">
        <v>28</v>
      </c>
      <c r="C143" s="2">
        <v>36</v>
      </c>
      <c r="D143" s="2">
        <v>54</v>
      </c>
      <c r="E143" s="2">
        <v>18.899999999999999</v>
      </c>
      <c r="F143" s="2">
        <v>0.47799999999999998</v>
      </c>
      <c r="G143" s="2">
        <v>0.47199999999999998</v>
      </c>
      <c r="H143" s="2">
        <v>0.84599999999999997</v>
      </c>
      <c r="I143" s="2">
        <v>1.9</v>
      </c>
      <c r="J143" s="2">
        <v>0.2</v>
      </c>
      <c r="K143" s="2">
        <v>0.3</v>
      </c>
      <c r="L143" s="2">
        <v>0.2</v>
      </c>
      <c r="M143" s="2">
        <v>0.4</v>
      </c>
      <c r="N143" s="2">
        <v>1.1000000000000001</v>
      </c>
      <c r="O143" s="2">
        <v>8.8000000000000007</v>
      </c>
      <c r="P143" s="5">
        <v>0.68400000000000005</v>
      </c>
      <c r="Q143" s="5">
        <v>16.2</v>
      </c>
      <c r="R143" s="5">
        <v>3.9</v>
      </c>
      <c r="S143" s="5">
        <v>1.1000000000000001</v>
      </c>
      <c r="T143" s="5">
        <v>0.8</v>
      </c>
      <c r="U143" s="5">
        <v>24</v>
      </c>
      <c r="V143" s="51">
        <f t="shared" si="10"/>
        <v>2.3343061983471074</v>
      </c>
      <c r="W143" s="51">
        <f t="shared" si="11"/>
        <v>6.6800000000000006</v>
      </c>
      <c r="X143" s="51">
        <f t="shared" si="12"/>
        <v>15.593165404958679</v>
      </c>
      <c r="Y143" s="49">
        <f t="shared" si="13"/>
        <v>18.574271999999997</v>
      </c>
      <c r="Z143" s="9">
        <f t="shared" si="14"/>
        <v>17.083718702479338</v>
      </c>
      <c r="AA143" s="9"/>
    </row>
    <row r="144" spans="1:27" x14ac:dyDescent="0.2">
      <c r="A144" s="2" t="s">
        <v>62</v>
      </c>
      <c r="B144" s="2" t="s">
        <v>876</v>
      </c>
      <c r="C144" s="2">
        <v>21</v>
      </c>
      <c r="D144" s="2">
        <v>41</v>
      </c>
      <c r="E144" s="2">
        <v>32.9</v>
      </c>
      <c r="F144" s="2">
        <v>0.41699999999999998</v>
      </c>
      <c r="G144" s="2">
        <v>0.33300000000000002</v>
      </c>
      <c r="H144" s="2">
        <v>0.77500000000000002</v>
      </c>
      <c r="I144" s="2">
        <v>5.2</v>
      </c>
      <c r="J144" s="2">
        <v>3.3</v>
      </c>
      <c r="K144" s="2">
        <v>1.7</v>
      </c>
      <c r="L144" s="2">
        <v>0.6</v>
      </c>
      <c r="M144" s="2">
        <v>1.9</v>
      </c>
      <c r="N144" s="2">
        <v>1.8</v>
      </c>
      <c r="O144" s="2">
        <v>10.8</v>
      </c>
      <c r="P144" s="5">
        <v>0.496</v>
      </c>
      <c r="Q144" s="5">
        <v>18.399999999999999</v>
      </c>
      <c r="R144" s="5">
        <v>2.2000000000000002</v>
      </c>
      <c r="S144" s="5">
        <v>1.8</v>
      </c>
      <c r="T144" s="5">
        <v>1.3</v>
      </c>
      <c r="U144" s="5">
        <v>-3</v>
      </c>
      <c r="V144" s="51">
        <f t="shared" si="10"/>
        <v>2.044097543617998</v>
      </c>
      <c r="W144" s="51">
        <f t="shared" si="11"/>
        <v>0.8</v>
      </c>
      <c r="X144" s="51">
        <f t="shared" si="12"/>
        <v>1.6352780348943985</v>
      </c>
      <c r="Y144" s="49">
        <f t="shared" si="13"/>
        <v>32.384751999999992</v>
      </c>
      <c r="Z144" s="9">
        <f t="shared" si="14"/>
        <v>17.010015017447195</v>
      </c>
      <c r="AA144" s="9"/>
    </row>
    <row r="145" spans="1:27" x14ac:dyDescent="0.2">
      <c r="A145" s="2" t="s">
        <v>707</v>
      </c>
      <c r="B145" s="2" t="s">
        <v>43</v>
      </c>
      <c r="C145" s="2">
        <v>23</v>
      </c>
      <c r="D145" s="2">
        <v>51</v>
      </c>
      <c r="E145" s="2">
        <v>23.4</v>
      </c>
      <c r="F145" s="2">
        <v>0.42399999999999999</v>
      </c>
      <c r="G145" s="2">
        <v>0.36499999999999999</v>
      </c>
      <c r="H145" s="2">
        <v>0.83199999999999996</v>
      </c>
      <c r="I145" s="2">
        <v>2</v>
      </c>
      <c r="J145" s="2">
        <v>4.5</v>
      </c>
      <c r="K145" s="2">
        <v>1.2</v>
      </c>
      <c r="L145" s="2">
        <v>0</v>
      </c>
      <c r="M145" s="2">
        <v>1.5</v>
      </c>
      <c r="N145" s="2">
        <v>2.2999999999999998</v>
      </c>
      <c r="O145" s="2">
        <v>11.2</v>
      </c>
      <c r="P145" s="5">
        <v>0.53400000000000003</v>
      </c>
      <c r="Q145" s="5">
        <v>23.6</v>
      </c>
      <c r="R145" s="5">
        <v>2.8</v>
      </c>
      <c r="S145" s="5">
        <v>0</v>
      </c>
      <c r="T145" s="5">
        <v>0.6</v>
      </c>
      <c r="U145" s="5">
        <v>0</v>
      </c>
      <c r="V145" s="51">
        <f t="shared" si="10"/>
        <v>2.5404497933884298</v>
      </c>
      <c r="W145" s="51">
        <f t="shared" si="11"/>
        <v>1.3599999999999999</v>
      </c>
      <c r="X145" s="51">
        <f t="shared" si="12"/>
        <v>3.4550117190082643</v>
      </c>
      <c r="Y145" s="49">
        <f t="shared" si="13"/>
        <v>30.458832000000001</v>
      </c>
      <c r="Z145" s="9">
        <f t="shared" si="14"/>
        <v>16.956921859504131</v>
      </c>
      <c r="AA145" s="9"/>
    </row>
    <row r="146" spans="1:27" x14ac:dyDescent="0.2">
      <c r="A146" s="2" t="s">
        <v>799</v>
      </c>
      <c r="B146" s="2" t="s">
        <v>21</v>
      </c>
      <c r="C146" s="2">
        <v>46</v>
      </c>
      <c r="D146" s="2">
        <v>65</v>
      </c>
      <c r="E146" s="2">
        <v>23.1</v>
      </c>
      <c r="F146" s="2">
        <v>0.38700000000000001</v>
      </c>
      <c r="G146" s="2">
        <v>0.33900000000000002</v>
      </c>
      <c r="H146" s="2">
        <v>0.622</v>
      </c>
      <c r="I146" s="2">
        <v>2.4</v>
      </c>
      <c r="J146" s="2">
        <v>1.3</v>
      </c>
      <c r="K146" s="2">
        <v>1</v>
      </c>
      <c r="L146" s="2">
        <v>0.5</v>
      </c>
      <c r="M146" s="2">
        <v>0.6</v>
      </c>
      <c r="N146" s="2">
        <v>1.6</v>
      </c>
      <c r="O146" s="2">
        <v>4.8</v>
      </c>
      <c r="P146" s="5">
        <v>0.504</v>
      </c>
      <c r="Q146" s="5">
        <v>10.7</v>
      </c>
      <c r="R146" s="5">
        <v>3.3</v>
      </c>
      <c r="S146" s="5">
        <v>1.7</v>
      </c>
      <c r="T146" s="5">
        <v>1.4</v>
      </c>
      <c r="U146" s="5">
        <v>6</v>
      </c>
      <c r="V146" s="51">
        <f t="shared" si="10"/>
        <v>2.8983557449494946</v>
      </c>
      <c r="W146" s="51">
        <f t="shared" si="11"/>
        <v>3.08</v>
      </c>
      <c r="X146" s="51">
        <f t="shared" si="12"/>
        <v>8.9269356944444436</v>
      </c>
      <c r="Y146" s="49">
        <f t="shared" si="13"/>
        <v>24.827920000000002</v>
      </c>
      <c r="Z146" s="9">
        <f t="shared" si="14"/>
        <v>16.877427847222222</v>
      </c>
      <c r="AA146" s="9"/>
    </row>
    <row r="147" spans="1:27" x14ac:dyDescent="0.2">
      <c r="A147" s="2" t="s">
        <v>661</v>
      </c>
      <c r="B147" s="2" t="s">
        <v>34</v>
      </c>
      <c r="C147" s="2">
        <v>34</v>
      </c>
      <c r="D147" s="2">
        <v>58</v>
      </c>
      <c r="E147" s="2">
        <v>22.4</v>
      </c>
      <c r="F147" s="2">
        <v>0.442</v>
      </c>
      <c r="G147" s="2">
        <v>0.40200000000000002</v>
      </c>
      <c r="H147" s="2">
        <v>0.77100000000000002</v>
      </c>
      <c r="I147" s="2">
        <v>3.7</v>
      </c>
      <c r="J147" s="2">
        <v>1.3</v>
      </c>
      <c r="K147" s="2">
        <v>0.5</v>
      </c>
      <c r="L147" s="2">
        <v>0.1</v>
      </c>
      <c r="M147" s="2">
        <v>0.9</v>
      </c>
      <c r="N147" s="2">
        <v>1.1000000000000001</v>
      </c>
      <c r="O147" s="2">
        <v>9.6</v>
      </c>
      <c r="P147" s="5">
        <v>0.55600000000000005</v>
      </c>
      <c r="Q147" s="5">
        <v>19.5</v>
      </c>
      <c r="R147" s="5">
        <v>3</v>
      </c>
      <c r="S147" s="5">
        <v>0</v>
      </c>
      <c r="T147" s="5">
        <v>0.6</v>
      </c>
      <c r="U147" s="5">
        <v>3</v>
      </c>
      <c r="V147" s="51">
        <f t="shared" si="10"/>
        <v>3.3781138659320469</v>
      </c>
      <c r="W147" s="51">
        <f t="shared" si="11"/>
        <v>2.04</v>
      </c>
      <c r="X147" s="51">
        <f t="shared" si="12"/>
        <v>6.8913522865013759</v>
      </c>
      <c r="Y147" s="49">
        <f t="shared" si="13"/>
        <v>26.744031999999997</v>
      </c>
      <c r="Z147" s="9">
        <f t="shared" si="14"/>
        <v>16.817692143250685</v>
      </c>
      <c r="AA147" s="9"/>
    </row>
    <row r="148" spans="1:27" x14ac:dyDescent="0.2">
      <c r="A148" s="2" t="s">
        <v>695</v>
      </c>
      <c r="B148" s="2" t="s">
        <v>34</v>
      </c>
      <c r="C148" s="2">
        <v>34</v>
      </c>
      <c r="D148" s="2">
        <v>40</v>
      </c>
      <c r="E148" s="2">
        <v>31.6</v>
      </c>
      <c r="F148" s="2">
        <v>0.41299999999999998</v>
      </c>
      <c r="G148" s="2">
        <v>0.34699999999999998</v>
      </c>
      <c r="H148" s="2">
        <v>0.89400000000000002</v>
      </c>
      <c r="I148" s="2">
        <v>2.7</v>
      </c>
      <c r="J148" s="2">
        <v>2.8</v>
      </c>
      <c r="K148" s="2">
        <v>0.7</v>
      </c>
      <c r="L148" s="2">
        <v>0.1</v>
      </c>
      <c r="M148" s="2">
        <v>1.8</v>
      </c>
      <c r="N148" s="2">
        <v>1.8</v>
      </c>
      <c r="O148" s="2">
        <v>17.100000000000001</v>
      </c>
      <c r="P148" s="5">
        <v>0.55400000000000005</v>
      </c>
      <c r="Q148" s="5">
        <v>24.7</v>
      </c>
      <c r="R148" s="5">
        <v>3.3</v>
      </c>
      <c r="S148" s="5">
        <v>0.2</v>
      </c>
      <c r="T148" s="5">
        <v>0.7</v>
      </c>
      <c r="U148" s="5">
        <v>2</v>
      </c>
      <c r="V148" s="51">
        <f t="shared" si="10"/>
        <v>4.1630122436486063</v>
      </c>
      <c r="W148" s="51">
        <f t="shared" si="11"/>
        <v>2</v>
      </c>
      <c r="X148" s="51">
        <f t="shared" si="12"/>
        <v>8.3260244872972127</v>
      </c>
      <c r="Y148" s="49">
        <f t="shared" si="13"/>
        <v>25.141440000000003</v>
      </c>
      <c r="Z148" s="9">
        <f t="shared" si="14"/>
        <v>16.733732243648607</v>
      </c>
      <c r="AA148" s="9"/>
    </row>
    <row r="149" spans="1:27" x14ac:dyDescent="0.2">
      <c r="A149" s="2" t="s">
        <v>563</v>
      </c>
      <c r="B149" s="2" t="s">
        <v>21</v>
      </c>
      <c r="C149" s="2">
        <v>46</v>
      </c>
      <c r="D149" s="2">
        <v>64</v>
      </c>
      <c r="E149" s="2">
        <v>21.1</v>
      </c>
      <c r="F149" s="2">
        <v>0.55900000000000005</v>
      </c>
      <c r="G149" s="3"/>
      <c r="H149" s="2">
        <v>0.69</v>
      </c>
      <c r="I149" s="2">
        <v>3.9</v>
      </c>
      <c r="J149" s="2">
        <v>0.1</v>
      </c>
      <c r="K149" s="2">
        <v>0.6</v>
      </c>
      <c r="L149" s="2">
        <v>1.3</v>
      </c>
      <c r="M149" s="2">
        <v>0.7</v>
      </c>
      <c r="N149" s="2">
        <v>2</v>
      </c>
      <c r="O149" s="2">
        <v>3.4</v>
      </c>
      <c r="P149" s="5">
        <v>0.59799999999999998</v>
      </c>
      <c r="Q149" s="5">
        <v>7.8</v>
      </c>
      <c r="R149" s="5">
        <v>3.4</v>
      </c>
      <c r="S149" s="5">
        <v>0.7</v>
      </c>
      <c r="T149" s="5">
        <v>0.9</v>
      </c>
      <c r="U149" s="5">
        <v>13</v>
      </c>
      <c r="V149" s="51">
        <f t="shared" si="10"/>
        <v>1.9002012855831039</v>
      </c>
      <c r="W149" s="51">
        <f t="shared" si="11"/>
        <v>4.32</v>
      </c>
      <c r="X149" s="51">
        <f t="shared" si="12"/>
        <v>8.2088695537190084</v>
      </c>
      <c r="Y149" s="49">
        <f t="shared" si="13"/>
        <v>25.249791999999999</v>
      </c>
      <c r="Z149" s="9">
        <f t="shared" si="14"/>
        <v>16.729330776859506</v>
      </c>
      <c r="AA149" s="9"/>
    </row>
    <row r="150" spans="1:27" x14ac:dyDescent="0.2">
      <c r="A150" s="2" t="s">
        <v>455</v>
      </c>
      <c r="B150" s="2" t="s">
        <v>25</v>
      </c>
      <c r="C150" s="2">
        <v>50</v>
      </c>
      <c r="D150" s="2">
        <v>66</v>
      </c>
      <c r="E150" s="2">
        <v>14.7</v>
      </c>
      <c r="F150" s="2">
        <v>0.50600000000000001</v>
      </c>
      <c r="G150" s="3"/>
      <c r="H150" s="2">
        <v>0.45600000000000002</v>
      </c>
      <c r="I150" s="2">
        <v>5.3</v>
      </c>
      <c r="J150" s="2">
        <v>0.5</v>
      </c>
      <c r="K150" s="2">
        <v>0.5</v>
      </c>
      <c r="L150" s="2">
        <v>1</v>
      </c>
      <c r="M150" s="2">
        <v>1</v>
      </c>
      <c r="N150" s="2">
        <v>1.8</v>
      </c>
      <c r="O150" s="2">
        <v>3.1</v>
      </c>
      <c r="P150" s="5">
        <v>0.50900000000000001</v>
      </c>
      <c r="Q150" s="5">
        <v>12.6</v>
      </c>
      <c r="R150" s="5">
        <v>2.6</v>
      </c>
      <c r="S150" s="5">
        <v>1.1000000000000001</v>
      </c>
      <c r="T150" s="5">
        <v>0.8</v>
      </c>
      <c r="U150" s="5">
        <v>5</v>
      </c>
      <c r="V150" s="51">
        <f t="shared" si="10"/>
        <v>2.3971022727272726</v>
      </c>
      <c r="W150" s="51">
        <f t="shared" si="11"/>
        <v>2.3600000000000003</v>
      </c>
      <c r="X150" s="51">
        <f t="shared" si="12"/>
        <v>5.657161363636364</v>
      </c>
      <c r="Y150" s="49">
        <f t="shared" si="13"/>
        <v>27.424055999999997</v>
      </c>
      <c r="Z150" s="9">
        <f t="shared" si="14"/>
        <v>16.540608681818181</v>
      </c>
      <c r="AA150" s="9"/>
    </row>
    <row r="151" spans="1:27" x14ac:dyDescent="0.2">
      <c r="A151" s="2" t="s">
        <v>877</v>
      </c>
      <c r="B151" s="2" t="s">
        <v>33</v>
      </c>
      <c r="C151" s="2">
        <v>36</v>
      </c>
      <c r="D151" s="2">
        <v>53</v>
      </c>
      <c r="E151" s="2">
        <v>21.7</v>
      </c>
      <c r="F151" s="2">
        <v>0.42199999999999999</v>
      </c>
      <c r="G151" s="2">
        <v>0.28799999999999998</v>
      </c>
      <c r="H151" s="2">
        <v>0.84099999999999997</v>
      </c>
      <c r="I151" s="2">
        <v>2.8</v>
      </c>
      <c r="J151" s="2">
        <v>2.9</v>
      </c>
      <c r="K151" s="2">
        <v>1.1000000000000001</v>
      </c>
      <c r="L151" s="2">
        <v>0.5</v>
      </c>
      <c r="M151" s="2">
        <v>1.3</v>
      </c>
      <c r="N151" s="2">
        <v>1.8</v>
      </c>
      <c r="O151" s="2">
        <v>8.9</v>
      </c>
      <c r="P151" s="5">
        <v>0.496</v>
      </c>
      <c r="Q151" s="5">
        <v>22</v>
      </c>
      <c r="R151" s="5">
        <v>2.2000000000000002</v>
      </c>
      <c r="S151" s="5">
        <v>1.3</v>
      </c>
      <c r="T151" s="5">
        <v>0.9</v>
      </c>
      <c r="U151" s="5">
        <v>-1</v>
      </c>
      <c r="V151" s="51">
        <f t="shared" si="10"/>
        <v>3.5722803030303028</v>
      </c>
      <c r="W151" s="51">
        <f t="shared" si="11"/>
        <v>1.0400000000000003</v>
      </c>
      <c r="X151" s="51">
        <f t="shared" si="12"/>
        <v>3.7151715151515159</v>
      </c>
      <c r="Y151" s="49">
        <f t="shared" si="13"/>
        <v>29.307727999999994</v>
      </c>
      <c r="Z151" s="9">
        <f t="shared" si="14"/>
        <v>16.511449757575754</v>
      </c>
      <c r="AA151" s="9"/>
    </row>
    <row r="152" spans="1:27" x14ac:dyDescent="0.2">
      <c r="A152" s="2" t="s">
        <v>718</v>
      </c>
      <c r="B152" s="2" t="s">
        <v>45</v>
      </c>
      <c r="C152" s="2">
        <v>40</v>
      </c>
      <c r="D152" s="2">
        <v>52</v>
      </c>
      <c r="E152" s="2">
        <v>28.3</v>
      </c>
      <c r="F152" s="2">
        <v>0.42599999999999999</v>
      </c>
      <c r="G152" s="2">
        <v>0.38900000000000001</v>
      </c>
      <c r="H152" s="2">
        <v>0.9</v>
      </c>
      <c r="I152" s="2">
        <v>1.9</v>
      </c>
      <c r="J152" s="2">
        <v>3.1</v>
      </c>
      <c r="K152" s="2">
        <v>1</v>
      </c>
      <c r="L152" s="2">
        <v>0.1</v>
      </c>
      <c r="M152" s="2">
        <v>1.7</v>
      </c>
      <c r="N152" s="2">
        <v>2</v>
      </c>
      <c r="O152" s="2">
        <v>13.2</v>
      </c>
      <c r="P152" s="5">
        <v>0.53</v>
      </c>
      <c r="Q152" s="5">
        <v>22.9</v>
      </c>
      <c r="R152" s="5">
        <v>2.8</v>
      </c>
      <c r="S152" s="5">
        <v>-0.5</v>
      </c>
      <c r="T152" s="5">
        <v>0.5</v>
      </c>
      <c r="U152" s="5">
        <v>-2</v>
      </c>
      <c r="V152" s="51">
        <f t="shared" si="10"/>
        <v>5.2865214263850628</v>
      </c>
      <c r="W152" s="51">
        <f t="shared" si="11"/>
        <v>0.91999999999999982</v>
      </c>
      <c r="X152" s="51">
        <f t="shared" si="12"/>
        <v>4.8635997122742571</v>
      </c>
      <c r="Y152" s="49">
        <f t="shared" si="13"/>
        <v>28.134079999999997</v>
      </c>
      <c r="Z152" s="9">
        <f t="shared" si="14"/>
        <v>16.498839856137128</v>
      </c>
      <c r="AA152" s="9"/>
    </row>
    <row r="153" spans="1:27" x14ac:dyDescent="0.2">
      <c r="A153" s="2" t="s">
        <v>524</v>
      </c>
      <c r="B153" s="2" t="s">
        <v>30</v>
      </c>
      <c r="C153" s="2">
        <v>41</v>
      </c>
      <c r="D153" s="2">
        <v>60</v>
      </c>
      <c r="E153" s="2">
        <v>22.4</v>
      </c>
      <c r="F153" s="2">
        <v>0.45300000000000001</v>
      </c>
      <c r="G153" s="2">
        <v>0</v>
      </c>
      <c r="H153" s="2">
        <v>0.77100000000000002</v>
      </c>
      <c r="I153" s="2">
        <v>6.2</v>
      </c>
      <c r="J153" s="2">
        <v>0.8</v>
      </c>
      <c r="K153" s="2">
        <v>0.4</v>
      </c>
      <c r="L153" s="2">
        <v>0.5</v>
      </c>
      <c r="M153" s="2">
        <v>1.2</v>
      </c>
      <c r="N153" s="2">
        <v>2.5</v>
      </c>
      <c r="O153" s="2">
        <v>8.8000000000000007</v>
      </c>
      <c r="P153" s="5">
        <v>0.49099999999999999</v>
      </c>
      <c r="Q153" s="5">
        <v>20.5</v>
      </c>
      <c r="R153" s="5">
        <v>2.7</v>
      </c>
      <c r="S153" s="5">
        <v>-2.9</v>
      </c>
      <c r="T153" s="5">
        <v>-0.3</v>
      </c>
      <c r="U153" s="5">
        <v>0</v>
      </c>
      <c r="V153" s="51">
        <f t="shared" si="10"/>
        <v>4.4301836547291087</v>
      </c>
      <c r="W153" s="51">
        <f t="shared" si="11"/>
        <v>0.96000000000000008</v>
      </c>
      <c r="X153" s="51">
        <f t="shared" si="12"/>
        <v>4.252976308539945</v>
      </c>
      <c r="Y153" s="49">
        <f t="shared" si="13"/>
        <v>28.705919999999995</v>
      </c>
      <c r="Z153" s="9">
        <f t="shared" si="14"/>
        <v>16.479448154269971</v>
      </c>
      <c r="AA153" s="9"/>
    </row>
    <row r="154" spans="1:27" x14ac:dyDescent="0.2">
      <c r="A154" s="2" t="s">
        <v>250</v>
      </c>
      <c r="B154" s="2" t="s">
        <v>47</v>
      </c>
      <c r="C154" s="2">
        <v>25</v>
      </c>
      <c r="D154" s="2">
        <v>64</v>
      </c>
      <c r="E154" s="2">
        <v>22.9</v>
      </c>
      <c r="F154" s="2">
        <v>0.46800000000000003</v>
      </c>
      <c r="G154" s="2">
        <v>0.30199999999999999</v>
      </c>
      <c r="H154" s="2">
        <v>0.80600000000000005</v>
      </c>
      <c r="I154" s="2">
        <v>4.8</v>
      </c>
      <c r="J154" s="2">
        <v>0.7</v>
      </c>
      <c r="K154" s="2">
        <v>0.6</v>
      </c>
      <c r="L154" s="2">
        <v>0.3</v>
      </c>
      <c r="M154" s="2">
        <v>1</v>
      </c>
      <c r="N154" s="2">
        <v>2.5</v>
      </c>
      <c r="O154" s="2">
        <v>8.6999999999999993</v>
      </c>
      <c r="P154" s="5">
        <v>0.54800000000000004</v>
      </c>
      <c r="Q154" s="5">
        <v>18.100000000000001</v>
      </c>
      <c r="R154" s="5">
        <v>3.3</v>
      </c>
      <c r="S154" s="5">
        <v>-1.4</v>
      </c>
      <c r="T154" s="5">
        <v>0.2</v>
      </c>
      <c r="U154" s="5">
        <v>3</v>
      </c>
      <c r="V154" s="51">
        <f t="shared" si="10"/>
        <v>2.6008708295071932</v>
      </c>
      <c r="W154" s="51">
        <f t="shared" si="11"/>
        <v>2</v>
      </c>
      <c r="X154" s="51">
        <f t="shared" si="12"/>
        <v>5.2017416590143863</v>
      </c>
      <c r="Y154" s="49">
        <f t="shared" si="13"/>
        <v>27.590655999999999</v>
      </c>
      <c r="Z154" s="9">
        <f t="shared" si="14"/>
        <v>16.396198829507192</v>
      </c>
      <c r="AA154" s="9"/>
    </row>
    <row r="155" spans="1:27" x14ac:dyDescent="0.2">
      <c r="A155" s="2" t="s">
        <v>136</v>
      </c>
      <c r="B155" s="2" t="s">
        <v>29</v>
      </c>
      <c r="C155" s="2">
        <v>28</v>
      </c>
      <c r="D155" s="2">
        <v>60</v>
      </c>
      <c r="E155" s="2">
        <v>26.9</v>
      </c>
      <c r="F155" s="2">
        <v>0.38400000000000001</v>
      </c>
      <c r="G155" s="2">
        <v>0.308</v>
      </c>
      <c r="H155" s="2">
        <v>0.92700000000000005</v>
      </c>
      <c r="I155" s="2">
        <v>2</v>
      </c>
      <c r="J155" s="2">
        <v>3.2</v>
      </c>
      <c r="K155" s="2">
        <v>0.9</v>
      </c>
      <c r="L155" s="2">
        <v>0.2</v>
      </c>
      <c r="M155" s="2">
        <v>1.9</v>
      </c>
      <c r="N155" s="2">
        <v>1.2</v>
      </c>
      <c r="O155" s="2">
        <v>14</v>
      </c>
      <c r="P155" s="5">
        <v>0.50600000000000001</v>
      </c>
      <c r="Q155" s="5">
        <v>26.6</v>
      </c>
      <c r="R155" s="5">
        <v>2.2999999999999998</v>
      </c>
      <c r="S155" s="5">
        <v>-1.7</v>
      </c>
      <c r="T155" s="5">
        <v>0.1</v>
      </c>
      <c r="U155" s="5">
        <v>-7</v>
      </c>
      <c r="V155" s="51">
        <f t="shared" si="10"/>
        <v>4.7144164370982562</v>
      </c>
      <c r="W155" s="51">
        <f t="shared" si="11"/>
        <v>-0.44000000000000017</v>
      </c>
      <c r="X155" s="51">
        <f t="shared" si="12"/>
        <v>-2.0743432323232334</v>
      </c>
      <c r="Y155" s="49">
        <f t="shared" si="13"/>
        <v>34.761600000000001</v>
      </c>
      <c r="Z155" s="9">
        <f t="shared" si="14"/>
        <v>16.343628383838386</v>
      </c>
      <c r="AA155" s="9"/>
    </row>
    <row r="156" spans="1:27" x14ac:dyDescent="0.2">
      <c r="A156" s="2" t="s">
        <v>396</v>
      </c>
      <c r="B156" s="2" t="s">
        <v>28</v>
      </c>
      <c r="C156" s="2">
        <v>36</v>
      </c>
      <c r="D156" s="2">
        <v>59</v>
      </c>
      <c r="E156" s="2">
        <v>28.9</v>
      </c>
      <c r="F156" s="2">
        <v>0.40100000000000002</v>
      </c>
      <c r="G156" s="2">
        <v>0.30599999999999999</v>
      </c>
      <c r="H156" s="2">
        <v>0.79800000000000004</v>
      </c>
      <c r="I156" s="2">
        <v>3.2</v>
      </c>
      <c r="J156" s="2">
        <v>2.8</v>
      </c>
      <c r="K156" s="2">
        <v>1.7</v>
      </c>
      <c r="L156" s="2">
        <v>0.1</v>
      </c>
      <c r="M156" s="2">
        <v>1.9</v>
      </c>
      <c r="N156" s="2">
        <v>2.9</v>
      </c>
      <c r="O156" s="2">
        <v>9.5</v>
      </c>
      <c r="P156" s="5">
        <v>0.48399999999999999</v>
      </c>
      <c r="Q156" s="5">
        <v>18.2</v>
      </c>
      <c r="R156" s="5">
        <v>2.4</v>
      </c>
      <c r="S156" s="5">
        <v>0.1</v>
      </c>
      <c r="T156" s="5">
        <v>0.9</v>
      </c>
      <c r="U156" s="5">
        <v>-5</v>
      </c>
      <c r="V156" s="51">
        <f t="shared" si="10"/>
        <v>4.3813554407713493</v>
      </c>
      <c r="W156" s="51">
        <f t="shared" si="11"/>
        <v>0.32000000000000006</v>
      </c>
      <c r="X156" s="51">
        <f t="shared" si="12"/>
        <v>1.402033741046832</v>
      </c>
      <c r="Y156" s="49">
        <f t="shared" si="13"/>
        <v>31.241679999999995</v>
      </c>
      <c r="Z156" s="9">
        <f t="shared" si="14"/>
        <v>16.321856870523412</v>
      </c>
      <c r="AA156" s="9"/>
    </row>
    <row r="157" spans="1:27" x14ac:dyDescent="0.2">
      <c r="A157" s="2" t="s">
        <v>587</v>
      </c>
      <c r="B157" s="2" t="s">
        <v>557</v>
      </c>
      <c r="C157" s="2">
        <v>7</v>
      </c>
      <c r="D157" s="2">
        <v>55</v>
      </c>
      <c r="E157" s="2">
        <v>33.299999999999997</v>
      </c>
      <c r="F157" s="2">
        <v>0.45900000000000002</v>
      </c>
      <c r="G157" s="2">
        <v>0.23400000000000001</v>
      </c>
      <c r="H157" s="2">
        <v>0.76</v>
      </c>
      <c r="I157" s="2">
        <v>4.0999999999999996</v>
      </c>
      <c r="J157" s="2">
        <v>2.2999999999999998</v>
      </c>
      <c r="K157" s="2">
        <v>0.9</v>
      </c>
      <c r="L157" s="2">
        <v>0.4</v>
      </c>
      <c r="M157" s="2">
        <v>1.8</v>
      </c>
      <c r="N157" s="2">
        <v>2.2999999999999998</v>
      </c>
      <c r="O157" s="2">
        <v>15.1</v>
      </c>
      <c r="P157" s="5">
        <v>0.51100000000000001</v>
      </c>
      <c r="Q157" s="5">
        <v>23</v>
      </c>
      <c r="R157" s="5">
        <v>1</v>
      </c>
      <c r="S157" s="5">
        <v>-2.6</v>
      </c>
      <c r="T157" s="5">
        <v>-0.3</v>
      </c>
      <c r="U157" s="5">
        <v>-13</v>
      </c>
      <c r="V157" s="51">
        <f t="shared" si="10"/>
        <v>1.1564251893939395</v>
      </c>
      <c r="W157" s="51">
        <f t="shared" si="11"/>
        <v>-2.3200000000000003</v>
      </c>
      <c r="X157" s="51">
        <f t="shared" si="12"/>
        <v>-2.6829064393939399</v>
      </c>
      <c r="Y157" s="49">
        <f t="shared" si="13"/>
        <v>34.949420000000003</v>
      </c>
      <c r="Z157" s="9">
        <f t="shared" si="14"/>
        <v>16.133256780303032</v>
      </c>
      <c r="AA157" s="9"/>
    </row>
    <row r="158" spans="1:27" x14ac:dyDescent="0.2">
      <c r="A158" s="2" t="s">
        <v>689</v>
      </c>
      <c r="B158" s="2" t="s">
        <v>876</v>
      </c>
      <c r="C158" s="2">
        <v>21</v>
      </c>
      <c r="D158" s="2">
        <v>47</v>
      </c>
      <c r="E158" s="2">
        <v>29.2</v>
      </c>
      <c r="F158" s="2">
        <v>0.44600000000000001</v>
      </c>
      <c r="G158" s="3"/>
      <c r="H158" s="2">
        <v>0.78500000000000003</v>
      </c>
      <c r="I158" s="2">
        <v>7.7</v>
      </c>
      <c r="J158" s="2">
        <v>2.1</v>
      </c>
      <c r="K158" s="2">
        <v>0.5</v>
      </c>
      <c r="L158" s="2">
        <v>1.6</v>
      </c>
      <c r="M158" s="2">
        <v>2.7</v>
      </c>
      <c r="N158" s="2">
        <v>2.2999999999999998</v>
      </c>
      <c r="O158" s="2">
        <v>13.1</v>
      </c>
      <c r="P158" s="5">
        <v>0.47799999999999998</v>
      </c>
      <c r="Q158" s="5">
        <v>26.6</v>
      </c>
      <c r="R158" s="5">
        <v>0.7</v>
      </c>
      <c r="S158" s="5">
        <v>-1.4</v>
      </c>
      <c r="T158" s="5">
        <v>0.2</v>
      </c>
      <c r="U158" s="5">
        <v>-11</v>
      </c>
      <c r="V158" s="51">
        <f t="shared" si="10"/>
        <v>3.0065358356290179</v>
      </c>
      <c r="W158" s="51">
        <f t="shared" si="11"/>
        <v>-1.8400000000000003</v>
      </c>
      <c r="X158" s="51">
        <f t="shared" si="12"/>
        <v>-5.5320259375573944</v>
      </c>
      <c r="Y158" s="49">
        <f t="shared" si="13"/>
        <v>37.509384000000004</v>
      </c>
      <c r="Z158" s="9">
        <f t="shared" si="14"/>
        <v>15.988679031221306</v>
      </c>
      <c r="AA158" s="9"/>
    </row>
    <row r="159" spans="1:27" x14ac:dyDescent="0.2">
      <c r="A159" s="2" t="s">
        <v>149</v>
      </c>
      <c r="B159" s="2" t="s">
        <v>35</v>
      </c>
      <c r="C159" s="2">
        <v>23</v>
      </c>
      <c r="D159" s="2">
        <v>63</v>
      </c>
      <c r="E159" s="2">
        <v>35</v>
      </c>
      <c r="F159" s="2">
        <v>0.42199999999999999</v>
      </c>
      <c r="G159" s="2">
        <v>0.26100000000000001</v>
      </c>
      <c r="H159" s="2">
        <v>0.81</v>
      </c>
      <c r="I159" s="2">
        <v>3.3</v>
      </c>
      <c r="J159" s="2">
        <v>2</v>
      </c>
      <c r="K159" s="2">
        <v>0.8</v>
      </c>
      <c r="L159" s="2">
        <v>0.3</v>
      </c>
      <c r="M159" s="2">
        <v>2</v>
      </c>
      <c r="N159" s="2">
        <v>2.6</v>
      </c>
      <c r="O159" s="2">
        <v>16.7</v>
      </c>
      <c r="P159" s="5">
        <v>0.503</v>
      </c>
      <c r="Q159" s="5">
        <v>25</v>
      </c>
      <c r="R159" s="5">
        <v>2.5</v>
      </c>
      <c r="S159" s="5">
        <v>-2.8</v>
      </c>
      <c r="T159" s="5">
        <v>-0.5</v>
      </c>
      <c r="U159" s="5">
        <v>-8</v>
      </c>
      <c r="V159" s="51">
        <f t="shared" si="10"/>
        <v>4.9723441804407713</v>
      </c>
      <c r="W159" s="51">
        <f t="shared" si="11"/>
        <v>-0.8</v>
      </c>
      <c r="X159" s="51">
        <f t="shared" si="12"/>
        <v>-3.9778753443526171</v>
      </c>
      <c r="Y159" s="49">
        <f t="shared" si="13"/>
        <v>35.431452</v>
      </c>
      <c r="Z159" s="9">
        <f t="shared" si="14"/>
        <v>15.726788327823691</v>
      </c>
      <c r="AA159" s="9"/>
    </row>
    <row r="160" spans="1:27" x14ac:dyDescent="0.2">
      <c r="A160" s="2" t="s">
        <v>79</v>
      </c>
      <c r="B160" s="2" t="s">
        <v>876</v>
      </c>
      <c r="C160" s="2">
        <v>21</v>
      </c>
      <c r="D160" s="2">
        <v>66</v>
      </c>
      <c r="E160" s="2">
        <v>29.8</v>
      </c>
      <c r="F160" s="2">
        <v>0.41699999999999998</v>
      </c>
      <c r="G160" s="2">
        <v>0.377</v>
      </c>
      <c r="H160" s="2">
        <v>0.78300000000000003</v>
      </c>
      <c r="I160" s="2">
        <v>2.6</v>
      </c>
      <c r="J160" s="2">
        <v>1.5</v>
      </c>
      <c r="K160" s="2">
        <v>0.7</v>
      </c>
      <c r="L160" s="2">
        <v>0.1</v>
      </c>
      <c r="M160" s="2">
        <v>1</v>
      </c>
      <c r="N160" s="2">
        <v>1.7</v>
      </c>
      <c r="O160" s="2">
        <v>11.8</v>
      </c>
      <c r="P160" s="5">
        <v>0.52500000000000002</v>
      </c>
      <c r="Q160" s="5">
        <v>19.5</v>
      </c>
      <c r="R160" s="5">
        <v>2.9</v>
      </c>
      <c r="S160" s="5">
        <v>-1.4</v>
      </c>
      <c r="T160" s="5">
        <v>0.3</v>
      </c>
      <c r="U160" s="5">
        <v>-4</v>
      </c>
      <c r="V160" s="51">
        <f t="shared" si="10"/>
        <v>3.158630681818182</v>
      </c>
      <c r="W160" s="51">
        <f t="shared" si="11"/>
        <v>0.47999999999999976</v>
      </c>
      <c r="X160" s="51">
        <f t="shared" si="12"/>
        <v>1.5161427272727266</v>
      </c>
      <c r="Y160" s="49">
        <f t="shared" si="13"/>
        <v>29.739600000000006</v>
      </c>
      <c r="Z160" s="9">
        <f t="shared" si="14"/>
        <v>15.627871363636366</v>
      </c>
      <c r="AA160" s="9"/>
    </row>
    <row r="161" spans="1:27" x14ac:dyDescent="0.2">
      <c r="A161" s="2" t="s">
        <v>638</v>
      </c>
      <c r="B161" s="2" t="s">
        <v>25</v>
      </c>
      <c r="C161" s="2">
        <v>50</v>
      </c>
      <c r="D161" s="2">
        <v>49</v>
      </c>
      <c r="E161" s="2">
        <v>23.7</v>
      </c>
      <c r="F161" s="2">
        <v>0.36799999999999999</v>
      </c>
      <c r="G161" s="2">
        <v>0.39300000000000002</v>
      </c>
      <c r="H161" s="2">
        <v>0.80800000000000005</v>
      </c>
      <c r="I161" s="2">
        <v>2.1</v>
      </c>
      <c r="J161" s="2">
        <v>4.0999999999999996</v>
      </c>
      <c r="K161" s="2">
        <v>0.9</v>
      </c>
      <c r="L161" s="2">
        <v>0.2</v>
      </c>
      <c r="M161" s="2">
        <v>2</v>
      </c>
      <c r="N161" s="2">
        <v>2.1</v>
      </c>
      <c r="O161" s="2">
        <v>9.6999999999999993</v>
      </c>
      <c r="P161" s="5">
        <v>0.49099999999999999</v>
      </c>
      <c r="Q161" s="5">
        <v>22.8</v>
      </c>
      <c r="R161" s="5">
        <v>2.6</v>
      </c>
      <c r="S161" s="5">
        <v>-0.1</v>
      </c>
      <c r="T161" s="5">
        <v>0.5</v>
      </c>
      <c r="U161" s="5">
        <v>0</v>
      </c>
      <c r="V161" s="51">
        <f t="shared" si="10"/>
        <v>5.1919920798898076</v>
      </c>
      <c r="W161" s="51">
        <f t="shared" si="11"/>
        <v>1.24</v>
      </c>
      <c r="X161" s="51">
        <f t="shared" si="12"/>
        <v>6.4380701790633612</v>
      </c>
      <c r="Y161" s="49">
        <f t="shared" si="13"/>
        <v>24.760091999999997</v>
      </c>
      <c r="Z161" s="9">
        <f t="shared" si="14"/>
        <v>15.59908108953168</v>
      </c>
      <c r="AA161" s="9"/>
    </row>
    <row r="162" spans="1:27" x14ac:dyDescent="0.2">
      <c r="A162" s="2" t="s">
        <v>86</v>
      </c>
      <c r="B162" s="2" t="s">
        <v>557</v>
      </c>
      <c r="C162" s="2">
        <v>7</v>
      </c>
      <c r="D162" s="2">
        <v>63</v>
      </c>
      <c r="E162" s="2">
        <v>23.1</v>
      </c>
      <c r="F162" s="2">
        <v>0.46400000000000002</v>
      </c>
      <c r="G162" s="3"/>
      <c r="H162" s="2">
        <v>0.48299999999999998</v>
      </c>
      <c r="I162" s="2">
        <v>5.8</v>
      </c>
      <c r="J162" s="2">
        <v>0.4</v>
      </c>
      <c r="K162" s="2">
        <v>0.3</v>
      </c>
      <c r="L162" s="2">
        <v>1.8</v>
      </c>
      <c r="M162" s="2">
        <v>1.1000000000000001</v>
      </c>
      <c r="N162" s="2">
        <v>2.2999999999999998</v>
      </c>
      <c r="O162" s="2">
        <v>5.2</v>
      </c>
      <c r="P162" s="5">
        <v>0.48</v>
      </c>
      <c r="Q162" s="5">
        <v>13.1</v>
      </c>
      <c r="R162" s="5">
        <v>0.6</v>
      </c>
      <c r="S162" s="5">
        <v>-3.9</v>
      </c>
      <c r="T162" s="5">
        <v>-0.7</v>
      </c>
      <c r="U162" s="5">
        <v>-15</v>
      </c>
      <c r="V162" s="51">
        <f t="shared" si="10"/>
        <v>0.52336732954545462</v>
      </c>
      <c r="W162" s="51">
        <f t="shared" si="11"/>
        <v>-3.04</v>
      </c>
      <c r="X162" s="51">
        <f t="shared" si="12"/>
        <v>-1.591036681818182</v>
      </c>
      <c r="Y162" s="49">
        <f t="shared" si="13"/>
        <v>32.649120000000011</v>
      </c>
      <c r="Z162" s="9">
        <f t="shared" si="14"/>
        <v>15.529041659090915</v>
      </c>
      <c r="AA162" s="9"/>
    </row>
    <row r="163" spans="1:27" x14ac:dyDescent="0.2">
      <c r="A163" s="2" t="s">
        <v>271</v>
      </c>
      <c r="B163" s="2" t="s">
        <v>23</v>
      </c>
      <c r="C163" s="2">
        <v>38</v>
      </c>
      <c r="D163" s="2">
        <v>48</v>
      </c>
      <c r="E163" s="2">
        <v>16.5</v>
      </c>
      <c r="F163" s="2">
        <v>0.59899999999999998</v>
      </c>
      <c r="G163" s="3"/>
      <c r="H163" s="2">
        <v>0.6</v>
      </c>
      <c r="I163" s="2">
        <v>5.4</v>
      </c>
      <c r="J163" s="2">
        <v>0.3</v>
      </c>
      <c r="K163" s="2">
        <v>0.5</v>
      </c>
      <c r="L163" s="2">
        <v>0.9</v>
      </c>
      <c r="M163" s="2">
        <v>0.7</v>
      </c>
      <c r="N163" s="2">
        <v>2</v>
      </c>
      <c r="O163" s="2">
        <v>5.5</v>
      </c>
      <c r="P163" s="5">
        <v>0.60799999999999998</v>
      </c>
      <c r="Q163" s="5">
        <v>14</v>
      </c>
      <c r="R163" s="5">
        <v>2.7</v>
      </c>
      <c r="S163" s="5">
        <v>1</v>
      </c>
      <c r="T163" s="5">
        <v>0.6</v>
      </c>
      <c r="U163" s="5">
        <v>18</v>
      </c>
      <c r="V163" s="51">
        <f t="shared" si="10"/>
        <v>1.6524242424242426</v>
      </c>
      <c r="W163" s="51">
        <f t="shared" si="11"/>
        <v>4.92</v>
      </c>
      <c r="X163" s="51">
        <f t="shared" si="12"/>
        <v>8.129927272727274</v>
      </c>
      <c r="Y163" s="49">
        <f t="shared" si="13"/>
        <v>22.606080000000002</v>
      </c>
      <c r="Z163" s="9">
        <f t="shared" si="14"/>
        <v>15.368003636363639</v>
      </c>
      <c r="AA163" s="9"/>
    </row>
    <row r="164" spans="1:27" x14ac:dyDescent="0.2">
      <c r="A164" s="2" t="s">
        <v>297</v>
      </c>
      <c r="B164" s="2" t="s">
        <v>33</v>
      </c>
      <c r="C164" s="2">
        <v>36</v>
      </c>
      <c r="D164" s="2">
        <v>61</v>
      </c>
      <c r="E164" s="2">
        <v>18.7</v>
      </c>
      <c r="F164" s="2">
        <v>0.54600000000000004</v>
      </c>
      <c r="G164" s="2">
        <v>0</v>
      </c>
      <c r="H164" s="2">
        <v>0.63900000000000001</v>
      </c>
      <c r="I164" s="2">
        <v>4.7</v>
      </c>
      <c r="J164" s="2">
        <v>0.2</v>
      </c>
      <c r="K164" s="2">
        <v>0.6</v>
      </c>
      <c r="L164" s="2">
        <v>0.5</v>
      </c>
      <c r="M164" s="2">
        <v>0.8</v>
      </c>
      <c r="N164" s="2">
        <v>2.9</v>
      </c>
      <c r="O164" s="2">
        <v>5.8</v>
      </c>
      <c r="P164" s="5">
        <v>0.58499999999999996</v>
      </c>
      <c r="Q164" s="5">
        <v>14.4</v>
      </c>
      <c r="R164" s="5">
        <v>3.4</v>
      </c>
      <c r="S164" s="5">
        <v>-1.2</v>
      </c>
      <c r="T164" s="5">
        <v>0.2</v>
      </c>
      <c r="U164" s="5">
        <v>12</v>
      </c>
      <c r="V164" s="51">
        <f t="shared" si="10"/>
        <v>2.319109090909091</v>
      </c>
      <c r="W164" s="51">
        <f t="shared" si="11"/>
        <v>3.8400000000000007</v>
      </c>
      <c r="X164" s="51">
        <f t="shared" si="12"/>
        <v>8.9053789090909117</v>
      </c>
      <c r="Y164" s="49">
        <f t="shared" si="13"/>
        <v>21.796519999999997</v>
      </c>
      <c r="Z164" s="9">
        <f t="shared" si="14"/>
        <v>15.350949454545454</v>
      </c>
      <c r="AA164" s="9"/>
    </row>
    <row r="165" spans="1:27" x14ac:dyDescent="0.2">
      <c r="A165" s="2" t="s">
        <v>788</v>
      </c>
      <c r="B165" s="2" t="s">
        <v>36</v>
      </c>
      <c r="C165" s="2">
        <v>37</v>
      </c>
      <c r="D165" s="2">
        <v>53</v>
      </c>
      <c r="E165" s="2">
        <v>31.2</v>
      </c>
      <c r="F165" s="2">
        <v>0.41499999999999998</v>
      </c>
      <c r="G165" s="2">
        <v>0.35299999999999998</v>
      </c>
      <c r="H165" s="2">
        <v>0.70499999999999996</v>
      </c>
      <c r="I165" s="2">
        <v>3.8</v>
      </c>
      <c r="J165" s="2">
        <v>4.4000000000000004</v>
      </c>
      <c r="K165" s="2">
        <v>0.8</v>
      </c>
      <c r="L165" s="2">
        <v>0.3</v>
      </c>
      <c r="M165" s="2">
        <v>2.7</v>
      </c>
      <c r="N165" s="2">
        <v>2.6</v>
      </c>
      <c r="O165" s="2">
        <v>10.9</v>
      </c>
      <c r="P165" s="5">
        <v>0.52800000000000002</v>
      </c>
      <c r="Q165" s="5">
        <v>19.5</v>
      </c>
      <c r="R165" s="5">
        <v>2.1</v>
      </c>
      <c r="S165" s="5">
        <v>0.1</v>
      </c>
      <c r="T165" s="5">
        <v>0.9</v>
      </c>
      <c r="U165" s="5">
        <v>-7</v>
      </c>
      <c r="V165" s="51">
        <f t="shared" si="10"/>
        <v>4.6789838154269967</v>
      </c>
      <c r="W165" s="51">
        <f t="shared" si="11"/>
        <v>-0.19999999999999996</v>
      </c>
      <c r="X165" s="51">
        <f t="shared" si="12"/>
        <v>-0.93579676308539916</v>
      </c>
      <c r="Y165" s="49">
        <f t="shared" si="13"/>
        <v>31.620224000000004</v>
      </c>
      <c r="Z165" s="9">
        <f t="shared" si="14"/>
        <v>15.342213618457302</v>
      </c>
      <c r="AA165" s="9"/>
    </row>
    <row r="166" spans="1:27" x14ac:dyDescent="0.2">
      <c r="A166" s="2" t="s">
        <v>514</v>
      </c>
      <c r="B166" s="2" t="s">
        <v>18</v>
      </c>
      <c r="C166" s="2">
        <v>47</v>
      </c>
      <c r="D166" s="2">
        <v>65</v>
      </c>
      <c r="E166" s="2">
        <v>26.8</v>
      </c>
      <c r="F166" s="2">
        <v>0.48899999999999999</v>
      </c>
      <c r="G166" s="3"/>
      <c r="H166" s="2">
        <v>0.65200000000000002</v>
      </c>
      <c r="I166" s="2">
        <v>6.6</v>
      </c>
      <c r="J166" s="2">
        <v>1.2</v>
      </c>
      <c r="K166" s="2">
        <v>0.4</v>
      </c>
      <c r="L166" s="2">
        <v>1.1000000000000001</v>
      </c>
      <c r="M166" s="2">
        <v>1.8</v>
      </c>
      <c r="N166" s="2">
        <v>2.9</v>
      </c>
      <c r="O166" s="2">
        <v>5.0999999999999996</v>
      </c>
      <c r="P166" s="5">
        <v>0.52800000000000002</v>
      </c>
      <c r="Q166" s="5">
        <v>11.1</v>
      </c>
      <c r="R166" s="5">
        <v>2</v>
      </c>
      <c r="S166" s="5">
        <v>-0.6</v>
      </c>
      <c r="T166" s="5">
        <v>0.6</v>
      </c>
      <c r="U166" s="5">
        <v>-7</v>
      </c>
      <c r="V166" s="51">
        <f t="shared" si="10"/>
        <v>3.5641316000918271</v>
      </c>
      <c r="W166" s="51">
        <f t="shared" si="11"/>
        <v>-0.3600000000000001</v>
      </c>
      <c r="X166" s="51">
        <f t="shared" si="12"/>
        <v>-1.2830873760330581</v>
      </c>
      <c r="Y166" s="49">
        <f t="shared" si="13"/>
        <v>31.75327999999999</v>
      </c>
      <c r="Z166" s="9">
        <f t="shared" si="14"/>
        <v>15.235096311983465</v>
      </c>
      <c r="AA166" s="9"/>
    </row>
    <row r="167" spans="1:27" x14ac:dyDescent="0.2">
      <c r="A167" s="2" t="s">
        <v>94</v>
      </c>
      <c r="B167" s="2" t="s">
        <v>23</v>
      </c>
      <c r="C167" s="2">
        <v>38</v>
      </c>
      <c r="D167" s="2">
        <v>59</v>
      </c>
      <c r="E167" s="2">
        <v>21.8</v>
      </c>
      <c r="F167" s="2">
        <v>0.434</v>
      </c>
      <c r="G167" s="2">
        <v>0.26</v>
      </c>
      <c r="H167" s="2">
        <v>0.69199999999999995</v>
      </c>
      <c r="I167" s="2">
        <v>2.5</v>
      </c>
      <c r="J167" s="2">
        <v>1.5</v>
      </c>
      <c r="K167" s="2">
        <v>1.2</v>
      </c>
      <c r="L167" s="2">
        <v>0.3</v>
      </c>
      <c r="M167" s="2">
        <v>0.9</v>
      </c>
      <c r="N167" s="2">
        <v>1.9</v>
      </c>
      <c r="O167" s="2">
        <v>8.9</v>
      </c>
      <c r="P167" s="5">
        <v>0.505</v>
      </c>
      <c r="Q167" s="5">
        <v>20</v>
      </c>
      <c r="R167" s="5">
        <v>2.2999999999999998</v>
      </c>
      <c r="S167" s="5">
        <v>0.3</v>
      </c>
      <c r="T167" s="5">
        <v>0.8</v>
      </c>
      <c r="U167" s="5">
        <v>-2</v>
      </c>
      <c r="V167" s="51">
        <f t="shared" si="10"/>
        <v>3.83360039791858</v>
      </c>
      <c r="W167" s="51">
        <f t="shared" si="11"/>
        <v>0.84</v>
      </c>
      <c r="X167" s="51">
        <f t="shared" si="12"/>
        <v>3.2202243342516073</v>
      </c>
      <c r="Y167" s="49">
        <f t="shared" si="13"/>
        <v>27.00902</v>
      </c>
      <c r="Z167" s="9">
        <f t="shared" si="14"/>
        <v>15.114622167125804</v>
      </c>
      <c r="AA167" s="9"/>
    </row>
    <row r="168" spans="1:27" x14ac:dyDescent="0.2">
      <c r="A168" s="2" t="s">
        <v>751</v>
      </c>
      <c r="B168" s="2" t="s">
        <v>33</v>
      </c>
      <c r="C168" s="2">
        <v>36</v>
      </c>
      <c r="D168" s="2">
        <v>54</v>
      </c>
      <c r="E168" s="2">
        <v>21.2</v>
      </c>
      <c r="F168" s="2">
        <v>0.51800000000000002</v>
      </c>
      <c r="G168" s="3"/>
      <c r="H168" s="2">
        <v>0.46899999999999997</v>
      </c>
      <c r="I168" s="2">
        <v>6</v>
      </c>
      <c r="J168" s="2">
        <v>0.4</v>
      </c>
      <c r="K168" s="2">
        <v>0.4</v>
      </c>
      <c r="L168" s="2">
        <v>1</v>
      </c>
      <c r="M168" s="2">
        <v>0.9</v>
      </c>
      <c r="N168" s="2">
        <v>2.2000000000000002</v>
      </c>
      <c r="O168" s="2">
        <v>5.2</v>
      </c>
      <c r="P168" s="5">
        <v>0.52</v>
      </c>
      <c r="Q168" s="5">
        <v>12.8</v>
      </c>
      <c r="R168" s="5">
        <v>2.7</v>
      </c>
      <c r="S168" s="5">
        <v>-0.5</v>
      </c>
      <c r="T168" s="5">
        <v>0.4</v>
      </c>
      <c r="U168" s="5">
        <v>6</v>
      </c>
      <c r="V168" s="51">
        <f t="shared" si="10"/>
        <v>2.0688396694214872</v>
      </c>
      <c r="W168" s="51">
        <f t="shared" si="11"/>
        <v>2.4400000000000004</v>
      </c>
      <c r="X168" s="51">
        <f t="shared" si="12"/>
        <v>5.0479687933884296</v>
      </c>
      <c r="Y168" s="49">
        <f t="shared" si="13"/>
        <v>25.064640000000001</v>
      </c>
      <c r="Z168" s="9">
        <f t="shared" si="14"/>
        <v>15.056304396694216</v>
      </c>
      <c r="AA168" s="9"/>
    </row>
    <row r="169" spans="1:27" x14ac:dyDescent="0.2">
      <c r="A169" s="2" t="s">
        <v>622</v>
      </c>
      <c r="B169" s="2" t="s">
        <v>42</v>
      </c>
      <c r="C169" s="2">
        <v>20</v>
      </c>
      <c r="D169" s="2">
        <v>57</v>
      </c>
      <c r="E169" s="2">
        <v>20.6</v>
      </c>
      <c r="F169" s="2">
        <v>0.53100000000000003</v>
      </c>
      <c r="G169" s="2">
        <v>0</v>
      </c>
      <c r="H169" s="2">
        <v>0.67100000000000004</v>
      </c>
      <c r="I169" s="2">
        <v>4.9000000000000004</v>
      </c>
      <c r="J169" s="2">
        <v>0.6</v>
      </c>
      <c r="K169" s="2">
        <v>0.3</v>
      </c>
      <c r="L169" s="2">
        <v>1.3</v>
      </c>
      <c r="M169" s="2">
        <v>1.2</v>
      </c>
      <c r="N169" s="2">
        <v>2.2999999999999998</v>
      </c>
      <c r="O169" s="2">
        <v>7.9</v>
      </c>
      <c r="P169" s="5">
        <v>0.54900000000000004</v>
      </c>
      <c r="Q169" s="5">
        <v>18.2</v>
      </c>
      <c r="R169" s="5">
        <v>2.2999999999999998</v>
      </c>
      <c r="S169" s="5">
        <v>-1.3</v>
      </c>
      <c r="T169" s="5">
        <v>0.2</v>
      </c>
      <c r="U169" s="5">
        <v>0</v>
      </c>
      <c r="V169" s="51">
        <f t="shared" si="10"/>
        <v>1.6762091368227732</v>
      </c>
      <c r="W169" s="51">
        <f t="shared" si="11"/>
        <v>1</v>
      </c>
      <c r="X169" s="51">
        <f t="shared" si="12"/>
        <v>1.6762091368227732</v>
      </c>
      <c r="Y169" s="49">
        <f t="shared" si="13"/>
        <v>28.310988000000002</v>
      </c>
      <c r="Z169" s="9">
        <f t="shared" si="14"/>
        <v>14.993598568411388</v>
      </c>
      <c r="AA169" s="9"/>
    </row>
    <row r="170" spans="1:27" x14ac:dyDescent="0.2">
      <c r="A170" s="2" t="s">
        <v>63</v>
      </c>
      <c r="B170" s="2" t="s">
        <v>557</v>
      </c>
      <c r="C170" s="2">
        <v>7</v>
      </c>
      <c r="D170" s="2">
        <v>48</v>
      </c>
      <c r="E170" s="2">
        <v>29.3</v>
      </c>
      <c r="F170" s="2">
        <v>0.376</v>
      </c>
      <c r="G170" s="2">
        <v>0.34100000000000003</v>
      </c>
      <c r="H170" s="2">
        <v>0.875</v>
      </c>
      <c r="I170" s="2">
        <v>2.2999999999999998</v>
      </c>
      <c r="J170" s="2">
        <v>6.4</v>
      </c>
      <c r="K170" s="2">
        <v>0.8</v>
      </c>
      <c r="L170" s="2">
        <v>0</v>
      </c>
      <c r="M170" s="2">
        <v>2.2999999999999998</v>
      </c>
      <c r="N170" s="2">
        <v>1.4</v>
      </c>
      <c r="O170" s="2">
        <v>11.1</v>
      </c>
      <c r="P170" s="5">
        <v>0.49299999999999999</v>
      </c>
      <c r="Q170" s="5">
        <v>21.3</v>
      </c>
      <c r="R170" s="5">
        <v>0.5</v>
      </c>
      <c r="S170" s="5">
        <v>-3.6</v>
      </c>
      <c r="T170" s="5">
        <v>-0.6</v>
      </c>
      <c r="U170" s="5">
        <v>-14</v>
      </c>
      <c r="V170" s="51">
        <f t="shared" si="10"/>
        <v>0.8223775482093667</v>
      </c>
      <c r="W170" s="51">
        <f t="shared" si="11"/>
        <v>-2.8400000000000003</v>
      </c>
      <c r="X170" s="51">
        <f t="shared" si="12"/>
        <v>-2.3355522369146016</v>
      </c>
      <c r="Y170" s="49">
        <f t="shared" si="13"/>
        <v>31.742016000000003</v>
      </c>
      <c r="Z170" s="9">
        <f t="shared" si="14"/>
        <v>14.703231881542701</v>
      </c>
      <c r="AA170" s="9"/>
    </row>
    <row r="171" spans="1:27" x14ac:dyDescent="0.2">
      <c r="A171" s="2" t="s">
        <v>404</v>
      </c>
      <c r="B171" s="2" t="s">
        <v>28</v>
      </c>
      <c r="C171" s="2">
        <v>36</v>
      </c>
      <c r="D171" s="2">
        <v>35</v>
      </c>
      <c r="E171" s="2">
        <v>27.6</v>
      </c>
      <c r="F171" s="2">
        <v>0.40699999999999997</v>
      </c>
      <c r="G171" s="2">
        <v>0.34699999999999998</v>
      </c>
      <c r="H171" s="2">
        <v>0.70899999999999996</v>
      </c>
      <c r="I171" s="2">
        <v>3.9</v>
      </c>
      <c r="J171" s="2">
        <v>2.4</v>
      </c>
      <c r="K171" s="2">
        <v>1.5</v>
      </c>
      <c r="L171" s="2">
        <v>0.2</v>
      </c>
      <c r="M171" s="2">
        <v>1.3</v>
      </c>
      <c r="N171" s="2">
        <v>2.5</v>
      </c>
      <c r="O171" s="2">
        <v>12.5</v>
      </c>
      <c r="P171" s="5">
        <v>0.50800000000000001</v>
      </c>
      <c r="Q171" s="5">
        <v>22</v>
      </c>
      <c r="R171" s="5">
        <v>2.5</v>
      </c>
      <c r="S171" s="5">
        <v>2.2999999999999998</v>
      </c>
      <c r="T171" s="5">
        <v>1</v>
      </c>
      <c r="U171" s="5">
        <v>4</v>
      </c>
      <c r="V171" s="51">
        <f t="shared" si="10"/>
        <v>3.0004545454545459</v>
      </c>
      <c r="W171" s="51">
        <f t="shared" si="11"/>
        <v>2.2000000000000002</v>
      </c>
      <c r="X171" s="51">
        <f t="shared" si="12"/>
        <v>6.6010000000000018</v>
      </c>
      <c r="Y171" s="49">
        <f t="shared" si="13"/>
        <v>22.301999999999992</v>
      </c>
      <c r="Z171" s="9">
        <f t="shared" si="14"/>
        <v>14.451499999999998</v>
      </c>
      <c r="AA171" s="9"/>
    </row>
    <row r="172" spans="1:27" x14ac:dyDescent="0.2">
      <c r="A172" s="2" t="s">
        <v>607</v>
      </c>
      <c r="B172" s="2" t="s">
        <v>24</v>
      </c>
      <c r="C172" s="2">
        <v>50</v>
      </c>
      <c r="D172" s="2">
        <v>56</v>
      </c>
      <c r="E172" s="2">
        <v>21.5</v>
      </c>
      <c r="F172" s="2">
        <v>0.436</v>
      </c>
      <c r="G172" s="2">
        <v>0.41899999999999998</v>
      </c>
      <c r="H172" s="2">
        <v>0.78100000000000003</v>
      </c>
      <c r="I172" s="2">
        <v>2.1</v>
      </c>
      <c r="J172" s="2">
        <v>2.1</v>
      </c>
      <c r="K172" s="2">
        <v>0.5</v>
      </c>
      <c r="L172" s="2">
        <v>0</v>
      </c>
      <c r="M172" s="2">
        <v>1.1000000000000001</v>
      </c>
      <c r="N172" s="2">
        <v>1.3</v>
      </c>
      <c r="O172" s="2">
        <v>9.9</v>
      </c>
      <c r="P172" s="5">
        <v>0.54200000000000004</v>
      </c>
      <c r="Q172" s="5">
        <v>21.7</v>
      </c>
      <c r="R172" s="5">
        <v>2.5</v>
      </c>
      <c r="S172" s="5">
        <v>-0.5</v>
      </c>
      <c r="T172" s="5">
        <v>0.5</v>
      </c>
      <c r="U172" s="5">
        <v>0</v>
      </c>
      <c r="V172" s="51">
        <f t="shared" si="10"/>
        <v>5.1231959749005211</v>
      </c>
      <c r="W172" s="51">
        <f t="shared" si="11"/>
        <v>1.2</v>
      </c>
      <c r="X172" s="51">
        <f t="shared" si="12"/>
        <v>6.1478351698806248</v>
      </c>
      <c r="Y172" s="49">
        <f t="shared" si="13"/>
        <v>22.704191999999999</v>
      </c>
      <c r="Z172" s="9">
        <f t="shared" si="14"/>
        <v>14.426013584940312</v>
      </c>
      <c r="AA172" s="9"/>
    </row>
    <row r="173" spans="1:27" x14ac:dyDescent="0.2">
      <c r="A173" s="2" t="s">
        <v>974</v>
      </c>
      <c r="B173" s="2" t="s">
        <v>557</v>
      </c>
      <c r="C173" s="2">
        <v>7</v>
      </c>
      <c r="D173" s="2">
        <v>65</v>
      </c>
      <c r="E173" s="2">
        <v>22.2</v>
      </c>
      <c r="F173" s="2">
        <v>0.51800000000000002</v>
      </c>
      <c r="G173" s="2">
        <v>0.25</v>
      </c>
      <c r="H173" s="2">
        <v>0.66700000000000004</v>
      </c>
      <c r="I173" s="2">
        <v>3.6</v>
      </c>
      <c r="J173" s="2">
        <v>1</v>
      </c>
      <c r="K173" s="2">
        <v>0.7</v>
      </c>
      <c r="L173" s="2">
        <v>0.2</v>
      </c>
      <c r="M173" s="2">
        <v>0.8</v>
      </c>
      <c r="N173" s="2">
        <v>1.5</v>
      </c>
      <c r="O173" s="2">
        <v>8.1</v>
      </c>
      <c r="P173" s="5">
        <v>0.55600000000000005</v>
      </c>
      <c r="Q173" s="5">
        <v>16.8</v>
      </c>
      <c r="R173" s="5">
        <v>2.2999999999999998</v>
      </c>
      <c r="S173" s="5">
        <v>-1.5</v>
      </c>
      <c r="T173" s="5">
        <v>0.2</v>
      </c>
      <c r="U173" s="5">
        <v>-1</v>
      </c>
      <c r="V173" s="51">
        <f t="shared" si="10"/>
        <v>0.66551584022038568</v>
      </c>
      <c r="W173" s="51">
        <f t="shared" si="11"/>
        <v>0.8</v>
      </c>
      <c r="X173" s="51">
        <f t="shared" si="12"/>
        <v>0.53241267217630861</v>
      </c>
      <c r="Y173" s="49">
        <f t="shared" si="13"/>
        <v>27.881360000000001</v>
      </c>
      <c r="Z173" s="9">
        <f t="shared" si="14"/>
        <v>14.206886336088155</v>
      </c>
      <c r="AA173" s="9"/>
    </row>
    <row r="174" spans="1:27" x14ac:dyDescent="0.2">
      <c r="A174" s="2" t="s">
        <v>1041</v>
      </c>
      <c r="B174" s="2" t="s">
        <v>33</v>
      </c>
      <c r="C174" s="2">
        <v>36</v>
      </c>
      <c r="D174" s="2">
        <v>44</v>
      </c>
      <c r="E174" s="2">
        <v>24.1</v>
      </c>
      <c r="F174" s="2">
        <v>0.46100000000000002</v>
      </c>
      <c r="G174" s="2">
        <v>0.35499999999999998</v>
      </c>
      <c r="H174" s="2">
        <v>0.88600000000000001</v>
      </c>
      <c r="I174" s="2">
        <v>2.2999999999999998</v>
      </c>
      <c r="J174" s="2">
        <v>3.2</v>
      </c>
      <c r="K174" s="2">
        <v>1.3</v>
      </c>
      <c r="L174" s="2">
        <v>0.3</v>
      </c>
      <c r="M174" s="2">
        <v>1.7</v>
      </c>
      <c r="N174" s="2">
        <v>1.5</v>
      </c>
      <c r="O174" s="2">
        <v>9.6</v>
      </c>
      <c r="P174" s="5">
        <v>0.53900000000000003</v>
      </c>
      <c r="Q174" s="5">
        <v>20.399999999999999</v>
      </c>
      <c r="R174" s="5">
        <v>2.2000000000000002</v>
      </c>
      <c r="S174" s="5">
        <v>0.5</v>
      </c>
      <c r="T174" s="5">
        <v>0.7</v>
      </c>
      <c r="U174" s="5">
        <v>-1</v>
      </c>
      <c r="V174" s="51">
        <f t="shared" si="10"/>
        <v>3.0541272727272721</v>
      </c>
      <c r="W174" s="51">
        <f t="shared" si="11"/>
        <v>0.96000000000000019</v>
      </c>
      <c r="X174" s="51">
        <f t="shared" si="12"/>
        <v>2.9319621818181818</v>
      </c>
      <c r="Y174" s="49">
        <f t="shared" si="13"/>
        <v>25.228544000000003</v>
      </c>
      <c r="Z174" s="9">
        <f t="shared" si="14"/>
        <v>14.080253090909093</v>
      </c>
      <c r="AA174" s="9"/>
    </row>
    <row r="175" spans="1:27" x14ac:dyDescent="0.2">
      <c r="A175" s="2" t="s">
        <v>268</v>
      </c>
      <c r="B175" s="2" t="s">
        <v>47</v>
      </c>
      <c r="C175" s="2">
        <v>25</v>
      </c>
      <c r="D175" s="2">
        <v>66</v>
      </c>
      <c r="E175" s="2">
        <v>32.299999999999997</v>
      </c>
      <c r="F175" s="2">
        <v>0.41499999999999998</v>
      </c>
      <c r="G175" s="2">
        <v>0.38</v>
      </c>
      <c r="H175" s="2">
        <v>0.75900000000000001</v>
      </c>
      <c r="I175" s="2">
        <v>3.2</v>
      </c>
      <c r="J175" s="2">
        <v>3.8</v>
      </c>
      <c r="K175" s="2">
        <v>0.7</v>
      </c>
      <c r="L175" s="2">
        <v>0.2</v>
      </c>
      <c r="M175" s="2">
        <v>2.6</v>
      </c>
      <c r="N175" s="2">
        <v>2.2999999999999998</v>
      </c>
      <c r="O175" s="2">
        <v>12.8</v>
      </c>
      <c r="P175" s="5">
        <v>0.51100000000000001</v>
      </c>
      <c r="Q175" s="5">
        <v>21.7</v>
      </c>
      <c r="R175" s="5">
        <v>1.3</v>
      </c>
      <c r="S175" s="5">
        <v>-1.9</v>
      </c>
      <c r="T175" s="5">
        <v>0</v>
      </c>
      <c r="U175" s="5">
        <v>-12</v>
      </c>
      <c r="V175" s="51">
        <f t="shared" si="10"/>
        <v>4.5355602904040397</v>
      </c>
      <c r="W175" s="51">
        <f t="shared" si="11"/>
        <v>-1.8800000000000003</v>
      </c>
      <c r="X175" s="51">
        <f t="shared" si="12"/>
        <v>-8.5268533459595961</v>
      </c>
      <c r="Y175" s="49">
        <f t="shared" si="13"/>
        <v>36.645311999999997</v>
      </c>
      <c r="Z175" s="9">
        <f t="shared" si="14"/>
        <v>14.059229327020201</v>
      </c>
      <c r="AA175" s="9"/>
    </row>
    <row r="176" spans="1:27" x14ac:dyDescent="0.2">
      <c r="A176" s="2" t="s">
        <v>541</v>
      </c>
      <c r="B176" s="2" t="s">
        <v>40</v>
      </c>
      <c r="C176" s="2">
        <v>26</v>
      </c>
      <c r="D176" s="2">
        <v>66</v>
      </c>
      <c r="E176" s="2">
        <v>21.5</v>
      </c>
      <c r="F176" s="2">
        <v>0.41199999999999998</v>
      </c>
      <c r="G176" s="2">
        <v>0.26800000000000002</v>
      </c>
      <c r="H176" s="2">
        <v>0.69699999999999995</v>
      </c>
      <c r="I176" s="2">
        <v>4.7</v>
      </c>
      <c r="J176" s="2">
        <v>0.6</v>
      </c>
      <c r="K176" s="2">
        <v>0.5</v>
      </c>
      <c r="L176" s="2">
        <v>0.5</v>
      </c>
      <c r="M176" s="2">
        <v>1.2</v>
      </c>
      <c r="N176" s="2">
        <v>1.4</v>
      </c>
      <c r="O176" s="2">
        <v>8.8000000000000007</v>
      </c>
      <c r="P176" s="5">
        <v>0.499</v>
      </c>
      <c r="Q176" s="5">
        <v>20.7</v>
      </c>
      <c r="R176" s="5">
        <v>1.8</v>
      </c>
      <c r="S176" s="5">
        <v>-3.1</v>
      </c>
      <c r="T176" s="5">
        <v>-0.4</v>
      </c>
      <c r="U176" s="5">
        <v>-6</v>
      </c>
      <c r="V176" s="51">
        <f t="shared" si="10"/>
        <v>2.9950965909090912</v>
      </c>
      <c r="W176" s="51">
        <f t="shared" si="11"/>
        <v>-0.64000000000000012</v>
      </c>
      <c r="X176" s="51">
        <f t="shared" si="12"/>
        <v>-1.9168618181818187</v>
      </c>
      <c r="Y176" s="49">
        <f t="shared" si="13"/>
        <v>29.914368000000003</v>
      </c>
      <c r="Z176" s="9">
        <f t="shared" si="14"/>
        <v>13.998753090909092</v>
      </c>
      <c r="AA176" s="9"/>
    </row>
    <row r="177" spans="1:27" x14ac:dyDescent="0.2">
      <c r="A177" s="2" t="s">
        <v>1044</v>
      </c>
      <c r="B177" s="2" t="s">
        <v>970</v>
      </c>
      <c r="C177" s="2">
        <v>22</v>
      </c>
      <c r="D177" s="2">
        <v>58</v>
      </c>
      <c r="E177" s="2">
        <v>22</v>
      </c>
      <c r="F177" s="2">
        <v>0.47799999999999998</v>
      </c>
      <c r="G177" s="3"/>
      <c r="H177" s="2">
        <v>0.73099999999999998</v>
      </c>
      <c r="I177" s="2">
        <v>6</v>
      </c>
      <c r="J177" s="2">
        <v>0.6</v>
      </c>
      <c r="K177" s="2">
        <v>0.8</v>
      </c>
      <c r="L177" s="2">
        <v>0.7</v>
      </c>
      <c r="M177" s="2">
        <v>1.1000000000000001</v>
      </c>
      <c r="N177" s="2">
        <v>2.6</v>
      </c>
      <c r="O177" s="2">
        <v>4.5999999999999996</v>
      </c>
      <c r="P177" s="5">
        <v>0.54300000000000004</v>
      </c>
      <c r="Q177" s="5">
        <v>11.2</v>
      </c>
      <c r="R177" s="5">
        <v>2.1</v>
      </c>
      <c r="S177" s="5">
        <v>-1.1000000000000001</v>
      </c>
      <c r="T177" s="5">
        <v>0.3</v>
      </c>
      <c r="U177" s="5">
        <v>1</v>
      </c>
      <c r="V177" s="51">
        <f t="shared" si="10"/>
        <v>1.2330370370370367</v>
      </c>
      <c r="W177" s="51">
        <f t="shared" si="11"/>
        <v>1.1600000000000001</v>
      </c>
      <c r="X177" s="51">
        <f t="shared" si="12"/>
        <v>1.4303229629629628</v>
      </c>
      <c r="Y177" s="49">
        <f t="shared" si="13"/>
        <v>26.442896000000001</v>
      </c>
      <c r="Z177" s="9">
        <f t="shared" si="14"/>
        <v>13.936609481481481</v>
      </c>
      <c r="AA177" s="9"/>
    </row>
    <row r="178" spans="1:27" x14ac:dyDescent="0.2">
      <c r="A178" s="2" t="s">
        <v>662</v>
      </c>
      <c r="B178" s="2" t="s">
        <v>45</v>
      </c>
      <c r="C178" s="2">
        <v>40</v>
      </c>
      <c r="D178" s="2">
        <v>63</v>
      </c>
      <c r="E178" s="2">
        <v>29.7</v>
      </c>
      <c r="F178" s="2">
        <v>0.40699999999999997</v>
      </c>
      <c r="G178" s="2">
        <v>0.35799999999999998</v>
      </c>
      <c r="H178" s="2">
        <v>0.81299999999999994</v>
      </c>
      <c r="I178" s="2">
        <v>3.7</v>
      </c>
      <c r="J178" s="2">
        <v>1.2</v>
      </c>
      <c r="K178" s="2">
        <v>0.8</v>
      </c>
      <c r="L178" s="2">
        <v>0.1</v>
      </c>
      <c r="M178" s="2">
        <v>1.2</v>
      </c>
      <c r="N178" s="2">
        <v>2</v>
      </c>
      <c r="O178" s="2">
        <v>12</v>
      </c>
      <c r="P178" s="5">
        <v>0.501</v>
      </c>
      <c r="Q178" s="5">
        <v>20.399999999999999</v>
      </c>
      <c r="R178" s="5">
        <v>2.2999999999999998</v>
      </c>
      <c r="S178" s="5">
        <v>-2.2000000000000002</v>
      </c>
      <c r="T178" s="5">
        <v>-0.1</v>
      </c>
      <c r="U178" s="5">
        <v>-6</v>
      </c>
      <c r="V178" s="51">
        <f t="shared" si="10"/>
        <v>5.9878636363636364</v>
      </c>
      <c r="W178" s="51">
        <f t="shared" si="11"/>
        <v>-0.32000000000000028</v>
      </c>
      <c r="X178" s="51">
        <f t="shared" si="12"/>
        <v>-1.9161163636363654</v>
      </c>
      <c r="Y178" s="49">
        <f t="shared" si="13"/>
        <v>29.615040000000008</v>
      </c>
      <c r="Z178" s="9">
        <f t="shared" si="14"/>
        <v>13.849461818181821</v>
      </c>
      <c r="AA178" s="9"/>
    </row>
    <row r="179" spans="1:27" x14ac:dyDescent="0.2">
      <c r="A179" s="2" t="s">
        <v>418</v>
      </c>
      <c r="B179" s="2" t="s">
        <v>22</v>
      </c>
      <c r="C179" s="2">
        <v>21</v>
      </c>
      <c r="D179" s="2">
        <v>60</v>
      </c>
      <c r="E179" s="2">
        <v>23.7</v>
      </c>
      <c r="F179" s="2">
        <v>0.439</v>
      </c>
      <c r="G179" s="2">
        <v>0</v>
      </c>
      <c r="H179" s="2">
        <v>0.55200000000000005</v>
      </c>
      <c r="I179" s="2">
        <v>6.5</v>
      </c>
      <c r="J179" s="2">
        <v>0.5</v>
      </c>
      <c r="K179" s="2">
        <v>0.5</v>
      </c>
      <c r="L179" s="2">
        <v>1</v>
      </c>
      <c r="M179" s="2">
        <v>1.4</v>
      </c>
      <c r="N179" s="2">
        <v>2.2000000000000002</v>
      </c>
      <c r="O179" s="2">
        <v>8.1999999999999993</v>
      </c>
      <c r="P179" s="5">
        <v>0.46899999999999997</v>
      </c>
      <c r="Q179" s="5">
        <v>19.2</v>
      </c>
      <c r="R179" s="5">
        <v>1.1000000000000001</v>
      </c>
      <c r="S179" s="5">
        <v>-4.2</v>
      </c>
      <c r="T179" s="5">
        <v>-0.8</v>
      </c>
      <c r="U179" s="5">
        <v>-10</v>
      </c>
      <c r="V179" s="51">
        <f t="shared" si="10"/>
        <v>2.2485619834710744</v>
      </c>
      <c r="W179" s="51">
        <f t="shared" si="11"/>
        <v>-1.88</v>
      </c>
      <c r="X179" s="51">
        <f t="shared" si="12"/>
        <v>-4.2272965289256197</v>
      </c>
      <c r="Y179" s="49">
        <f t="shared" si="13"/>
        <v>31.909919999999993</v>
      </c>
      <c r="Z179" s="9">
        <f t="shared" si="14"/>
        <v>13.841311735537186</v>
      </c>
      <c r="AA179" s="9"/>
    </row>
    <row r="180" spans="1:27" x14ac:dyDescent="0.2">
      <c r="A180" s="2" t="s">
        <v>925</v>
      </c>
      <c r="B180" s="2" t="s">
        <v>557</v>
      </c>
      <c r="C180" s="2">
        <v>7</v>
      </c>
      <c r="D180" s="2">
        <v>65</v>
      </c>
      <c r="E180" s="2">
        <v>22.5</v>
      </c>
      <c r="F180" s="2">
        <v>0.42499999999999999</v>
      </c>
      <c r="G180" s="2">
        <v>0.23499999999999999</v>
      </c>
      <c r="H180" s="2">
        <v>0.82099999999999995</v>
      </c>
      <c r="I180" s="2">
        <v>5</v>
      </c>
      <c r="J180" s="2">
        <v>0.9</v>
      </c>
      <c r="K180" s="2">
        <v>0.3</v>
      </c>
      <c r="L180" s="2">
        <v>0.8</v>
      </c>
      <c r="M180" s="2">
        <v>1.1000000000000001</v>
      </c>
      <c r="N180" s="2">
        <v>2.1</v>
      </c>
      <c r="O180" s="2">
        <v>9.3000000000000007</v>
      </c>
      <c r="P180" s="5">
        <v>0.47299999999999998</v>
      </c>
      <c r="Q180" s="5">
        <v>22.5</v>
      </c>
      <c r="R180" s="5">
        <v>0.2</v>
      </c>
      <c r="S180" s="5">
        <v>-5</v>
      </c>
      <c r="T180" s="5">
        <v>-1.1000000000000001</v>
      </c>
      <c r="U180" s="5">
        <v>-16</v>
      </c>
      <c r="V180" s="51">
        <f t="shared" si="10"/>
        <v>0.90336066632231404</v>
      </c>
      <c r="W180" s="51">
        <f t="shared" si="11"/>
        <v>-3.56</v>
      </c>
      <c r="X180" s="51">
        <f t="shared" si="12"/>
        <v>-3.215963972107438</v>
      </c>
      <c r="Y180" s="49">
        <f t="shared" si="13"/>
        <v>30.807140000000004</v>
      </c>
      <c r="Z180" s="9">
        <f t="shared" si="14"/>
        <v>13.795588013946283</v>
      </c>
      <c r="AA180" s="9"/>
    </row>
    <row r="181" spans="1:27" x14ac:dyDescent="0.2">
      <c r="A181" s="2" t="s">
        <v>782</v>
      </c>
      <c r="B181" s="2" t="s">
        <v>41</v>
      </c>
      <c r="C181" s="2">
        <v>39</v>
      </c>
      <c r="D181" s="2">
        <v>55</v>
      </c>
      <c r="E181" s="2">
        <v>13.9</v>
      </c>
      <c r="F181" s="2">
        <v>0.54500000000000004</v>
      </c>
      <c r="G181" s="3"/>
      <c r="H181" s="2">
        <v>0.70699999999999996</v>
      </c>
      <c r="I181" s="2">
        <v>3.2</v>
      </c>
      <c r="J181" s="2">
        <v>0.5</v>
      </c>
      <c r="K181" s="2">
        <v>0.7</v>
      </c>
      <c r="L181" s="2">
        <v>1.5</v>
      </c>
      <c r="M181" s="2">
        <v>0.6</v>
      </c>
      <c r="N181" s="2">
        <v>2.6</v>
      </c>
      <c r="O181" s="2">
        <v>2.9</v>
      </c>
      <c r="P181" s="5">
        <v>0.57899999999999996</v>
      </c>
      <c r="Q181" s="5">
        <v>10.8</v>
      </c>
      <c r="R181" s="5">
        <v>2.7</v>
      </c>
      <c r="S181" s="5">
        <v>4.5</v>
      </c>
      <c r="T181" s="5">
        <v>1.2</v>
      </c>
      <c r="U181" s="5">
        <v>17</v>
      </c>
      <c r="V181" s="51">
        <f t="shared" si="10"/>
        <v>1.2628465909090909</v>
      </c>
      <c r="W181" s="51">
        <f t="shared" si="11"/>
        <v>4.9600000000000009</v>
      </c>
      <c r="X181" s="51">
        <f t="shared" si="12"/>
        <v>6.2637190909090918</v>
      </c>
      <c r="Y181" s="49">
        <f t="shared" si="13"/>
        <v>21.272020000000001</v>
      </c>
      <c r="Z181" s="9">
        <f t="shared" si="14"/>
        <v>13.767869545454547</v>
      </c>
      <c r="AA181" s="9"/>
    </row>
    <row r="182" spans="1:27" x14ac:dyDescent="0.2">
      <c r="A182" s="2" t="s">
        <v>417</v>
      </c>
      <c r="B182" s="2" t="s">
        <v>43</v>
      </c>
      <c r="C182" s="2">
        <v>23</v>
      </c>
      <c r="D182" s="2">
        <v>66</v>
      </c>
      <c r="E182" s="2">
        <v>24.4</v>
      </c>
      <c r="F182" s="2">
        <v>0.443</v>
      </c>
      <c r="G182" s="2">
        <v>0.41399999999999998</v>
      </c>
      <c r="H182" s="2">
        <v>0.86799999999999999</v>
      </c>
      <c r="I182" s="2">
        <v>2.4</v>
      </c>
      <c r="J182" s="2">
        <v>2</v>
      </c>
      <c r="K182" s="2">
        <v>0.7</v>
      </c>
      <c r="L182" s="2">
        <v>0.3</v>
      </c>
      <c r="M182" s="2">
        <v>1.6</v>
      </c>
      <c r="N182" s="2">
        <v>2.2999999999999998</v>
      </c>
      <c r="O182" s="2">
        <v>12.5</v>
      </c>
      <c r="P182" s="5">
        <v>0.54500000000000004</v>
      </c>
      <c r="Q182" s="5">
        <v>24.7</v>
      </c>
      <c r="R182" s="5">
        <v>1.7</v>
      </c>
      <c r="S182" s="5">
        <v>-1.9</v>
      </c>
      <c r="T182" s="5">
        <v>0.1</v>
      </c>
      <c r="U182" s="5">
        <v>-9</v>
      </c>
      <c r="V182" s="51">
        <f t="shared" si="10"/>
        <v>3.5879244949494944</v>
      </c>
      <c r="W182" s="51">
        <f t="shared" si="11"/>
        <v>-1.08</v>
      </c>
      <c r="X182" s="51">
        <f t="shared" si="12"/>
        <v>-3.8749584545454541</v>
      </c>
      <c r="Y182" s="49">
        <f t="shared" si="13"/>
        <v>31.132200000000001</v>
      </c>
      <c r="Z182" s="9">
        <f t="shared" si="14"/>
        <v>13.628620772727274</v>
      </c>
      <c r="AA182" s="9"/>
    </row>
    <row r="183" spans="1:27" x14ac:dyDescent="0.2">
      <c r="A183" s="2" t="s">
        <v>635</v>
      </c>
      <c r="B183" s="2" t="s">
        <v>22</v>
      </c>
      <c r="C183" s="2">
        <v>21</v>
      </c>
      <c r="D183" s="2">
        <v>25</v>
      </c>
      <c r="E183" s="2">
        <v>31.4</v>
      </c>
      <c r="F183" s="2">
        <v>0.51400000000000001</v>
      </c>
      <c r="G183" s="2">
        <v>0</v>
      </c>
      <c r="H183" s="2">
        <v>0.67200000000000004</v>
      </c>
      <c r="I183" s="2">
        <v>11.5</v>
      </c>
      <c r="J183" s="2">
        <v>1.7</v>
      </c>
      <c r="K183" s="2">
        <v>1.4</v>
      </c>
      <c r="L183" s="2">
        <v>0.7</v>
      </c>
      <c r="M183" s="2">
        <v>1.8</v>
      </c>
      <c r="N183" s="2">
        <v>2.5</v>
      </c>
      <c r="O183" s="2">
        <v>10.8</v>
      </c>
      <c r="P183" s="5">
        <v>0.54200000000000004</v>
      </c>
      <c r="Q183" s="5">
        <v>16.899999999999999</v>
      </c>
      <c r="R183" s="5">
        <v>2.1</v>
      </c>
      <c r="S183" s="5">
        <v>2.1</v>
      </c>
      <c r="T183" s="5">
        <v>0.8</v>
      </c>
      <c r="U183" s="5">
        <v>7</v>
      </c>
      <c r="V183" s="51">
        <f t="shared" si="10"/>
        <v>1.0925979970156106</v>
      </c>
      <c r="W183" s="51">
        <f t="shared" si="11"/>
        <v>2.5600000000000005</v>
      </c>
      <c r="X183" s="51">
        <f t="shared" si="12"/>
        <v>2.7970508723599634</v>
      </c>
      <c r="Y183" s="49">
        <f t="shared" si="13"/>
        <v>24.203599999999998</v>
      </c>
      <c r="Z183" s="9">
        <f t="shared" si="14"/>
        <v>13.500325436179981</v>
      </c>
      <c r="AA183" s="9"/>
    </row>
    <row r="184" spans="1:27" x14ac:dyDescent="0.2">
      <c r="A184" s="2" t="s">
        <v>471</v>
      </c>
      <c r="B184" s="2" t="s">
        <v>42</v>
      </c>
      <c r="C184" s="2">
        <v>20</v>
      </c>
      <c r="D184" s="2">
        <v>64</v>
      </c>
      <c r="E184" s="2">
        <v>27.4</v>
      </c>
      <c r="F184" s="2">
        <v>0.4</v>
      </c>
      <c r="G184" s="2">
        <v>0.28899999999999998</v>
      </c>
      <c r="H184" s="2">
        <v>0.79300000000000004</v>
      </c>
      <c r="I184" s="2">
        <v>2.6</v>
      </c>
      <c r="J184" s="2">
        <v>3</v>
      </c>
      <c r="K184" s="2">
        <v>0.9</v>
      </c>
      <c r="L184" s="2">
        <v>0.1</v>
      </c>
      <c r="M184" s="2">
        <v>2.2000000000000002</v>
      </c>
      <c r="N184" s="2">
        <v>1.7</v>
      </c>
      <c r="O184" s="2">
        <v>14.7</v>
      </c>
      <c r="P184" s="5">
        <v>0.48799999999999999</v>
      </c>
      <c r="Q184" s="5">
        <v>28.1</v>
      </c>
      <c r="R184" s="5">
        <v>1.1000000000000001</v>
      </c>
      <c r="S184" s="5">
        <v>-2.2999999999999998</v>
      </c>
      <c r="T184" s="5">
        <v>-0.2</v>
      </c>
      <c r="U184" s="5">
        <v>-13</v>
      </c>
      <c r="V184" s="51">
        <f t="shared" si="10"/>
        <v>3.8650186715641262</v>
      </c>
      <c r="W184" s="51">
        <f t="shared" si="11"/>
        <v>-2.2400000000000002</v>
      </c>
      <c r="X184" s="51">
        <f t="shared" si="12"/>
        <v>-8.6576418243036439</v>
      </c>
      <c r="Y184" s="49">
        <f t="shared" si="13"/>
        <v>35.567616000000008</v>
      </c>
      <c r="Z184" s="9">
        <f t="shared" si="14"/>
        <v>13.454987087848181</v>
      </c>
      <c r="AA184" s="9"/>
    </row>
    <row r="185" spans="1:27" x14ac:dyDescent="0.2">
      <c r="A185" s="2" t="s">
        <v>921</v>
      </c>
      <c r="B185" s="2" t="s">
        <v>43</v>
      </c>
      <c r="C185" s="2">
        <v>23</v>
      </c>
      <c r="D185" s="2">
        <v>64</v>
      </c>
      <c r="E185" s="2">
        <v>17.600000000000001</v>
      </c>
      <c r="F185" s="2">
        <v>0.44800000000000001</v>
      </c>
      <c r="G185" s="2">
        <v>0</v>
      </c>
      <c r="H185" s="2">
        <v>0.73599999999999999</v>
      </c>
      <c r="I185" s="2">
        <v>3.8</v>
      </c>
      <c r="J185" s="2">
        <v>1.7</v>
      </c>
      <c r="K185" s="2">
        <v>0.7</v>
      </c>
      <c r="L185" s="2">
        <v>0.6</v>
      </c>
      <c r="M185" s="2">
        <v>0.9</v>
      </c>
      <c r="N185" s="2">
        <v>1.6</v>
      </c>
      <c r="O185" s="2">
        <v>3.5</v>
      </c>
      <c r="P185" s="5">
        <v>0.48599999999999999</v>
      </c>
      <c r="Q185" s="5">
        <v>11.8</v>
      </c>
      <c r="R185" s="5">
        <v>1.5</v>
      </c>
      <c r="S185" s="5">
        <v>-0.4</v>
      </c>
      <c r="T185" s="5">
        <v>0.4</v>
      </c>
      <c r="U185" s="5">
        <v>-4</v>
      </c>
      <c r="V185" s="51">
        <f t="shared" si="10"/>
        <v>1.1989117845117845</v>
      </c>
      <c r="W185" s="51">
        <f t="shared" si="11"/>
        <v>-3.9999999999999925E-2</v>
      </c>
      <c r="X185" s="51">
        <f t="shared" si="12"/>
        <v>-4.7956471380471287E-2</v>
      </c>
      <c r="Y185" s="49">
        <f t="shared" si="13"/>
        <v>26.140159999999995</v>
      </c>
      <c r="Z185" s="9">
        <f t="shared" si="14"/>
        <v>13.046101764309762</v>
      </c>
      <c r="AA185" s="9"/>
    </row>
    <row r="186" spans="1:27" x14ac:dyDescent="0.2">
      <c r="A186" s="2" t="s">
        <v>767</v>
      </c>
      <c r="B186" s="2" t="s">
        <v>47</v>
      </c>
      <c r="C186" s="2">
        <v>25</v>
      </c>
      <c r="D186" s="2">
        <v>65</v>
      </c>
      <c r="E186" s="2">
        <v>22.6</v>
      </c>
      <c r="F186" s="2">
        <v>0.47799999999999998</v>
      </c>
      <c r="G186" s="2">
        <v>0</v>
      </c>
      <c r="H186" s="2">
        <v>0.54700000000000004</v>
      </c>
      <c r="I186" s="2">
        <v>5.0999999999999996</v>
      </c>
      <c r="J186" s="2">
        <v>0.6</v>
      </c>
      <c r="K186" s="2">
        <v>0.5</v>
      </c>
      <c r="L186" s="2">
        <v>0.8</v>
      </c>
      <c r="M186" s="2">
        <v>1.1000000000000001</v>
      </c>
      <c r="N186" s="2">
        <v>2.2999999999999998</v>
      </c>
      <c r="O186" s="2">
        <v>6.5</v>
      </c>
      <c r="P186" s="5">
        <v>0.49299999999999999</v>
      </c>
      <c r="Q186" s="5">
        <v>15.8</v>
      </c>
      <c r="R186" s="5">
        <v>1.7</v>
      </c>
      <c r="S186" s="5">
        <v>-2.5</v>
      </c>
      <c r="T186" s="5">
        <v>-0.2</v>
      </c>
      <c r="U186" s="5">
        <v>-7</v>
      </c>
      <c r="V186" s="51">
        <f t="shared" si="10"/>
        <v>2.2756404002142645</v>
      </c>
      <c r="W186" s="51">
        <f t="shared" si="11"/>
        <v>-0.8</v>
      </c>
      <c r="X186" s="51">
        <f t="shared" si="12"/>
        <v>-1.8205123201714117</v>
      </c>
      <c r="Y186" s="49">
        <f t="shared" si="13"/>
        <v>27.883699999999997</v>
      </c>
      <c r="Z186" s="9">
        <f t="shared" si="14"/>
        <v>13.031593839914294</v>
      </c>
      <c r="AA186" s="9"/>
    </row>
    <row r="187" spans="1:27" x14ac:dyDescent="0.2">
      <c r="A187" s="2" t="s">
        <v>654</v>
      </c>
      <c r="B187" s="2" t="s">
        <v>35</v>
      </c>
      <c r="C187" s="2">
        <v>23</v>
      </c>
      <c r="D187" s="2">
        <v>31</v>
      </c>
      <c r="E187" s="2">
        <v>33.299999999999997</v>
      </c>
      <c r="F187" s="2">
        <v>0.432</v>
      </c>
      <c r="G187" s="2">
        <v>0.29599999999999999</v>
      </c>
      <c r="H187" s="2">
        <v>0.873</v>
      </c>
      <c r="I187" s="2">
        <v>5.5</v>
      </c>
      <c r="J187" s="2">
        <v>2</v>
      </c>
      <c r="K187" s="2">
        <v>0.6</v>
      </c>
      <c r="L187" s="2">
        <v>0.5</v>
      </c>
      <c r="M187" s="2">
        <v>2.2000000000000002</v>
      </c>
      <c r="N187" s="2">
        <v>1.7</v>
      </c>
      <c r="O187" s="2">
        <v>19.5</v>
      </c>
      <c r="P187" s="5">
        <v>0.53800000000000003</v>
      </c>
      <c r="Q187" s="5">
        <v>28.7</v>
      </c>
      <c r="R187" s="5">
        <v>2.2000000000000002</v>
      </c>
      <c r="S187" s="5">
        <v>-0.8</v>
      </c>
      <c r="T187" s="5">
        <v>0.3</v>
      </c>
      <c r="U187" s="5">
        <v>-2</v>
      </c>
      <c r="V187" s="51">
        <f t="shared" si="10"/>
        <v>2.6723934831267209</v>
      </c>
      <c r="W187" s="51">
        <f t="shared" si="11"/>
        <v>0.6</v>
      </c>
      <c r="X187" s="51">
        <f t="shared" si="12"/>
        <v>1.6034360898760325</v>
      </c>
      <c r="Y187" s="49">
        <f t="shared" si="13"/>
        <v>24.168840000000003</v>
      </c>
      <c r="Z187" s="9">
        <f t="shared" si="14"/>
        <v>12.886138044938019</v>
      </c>
      <c r="AA187" s="9"/>
    </row>
    <row r="188" spans="1:27" x14ac:dyDescent="0.2">
      <c r="A188" s="2" t="s">
        <v>304</v>
      </c>
      <c r="B188" s="2" t="s">
        <v>32</v>
      </c>
      <c r="C188" s="2">
        <v>31</v>
      </c>
      <c r="D188" s="2">
        <v>43</v>
      </c>
      <c r="E188" s="2">
        <v>23.5</v>
      </c>
      <c r="F188" s="2">
        <v>0.51</v>
      </c>
      <c r="G188" s="2">
        <v>0.25</v>
      </c>
      <c r="H188" s="2">
        <v>0.64100000000000001</v>
      </c>
      <c r="I188" s="2">
        <v>5.3</v>
      </c>
      <c r="J188" s="2">
        <v>0.7</v>
      </c>
      <c r="K188" s="2">
        <v>0.9</v>
      </c>
      <c r="L188" s="2">
        <v>0.5</v>
      </c>
      <c r="M188" s="2">
        <v>0.9</v>
      </c>
      <c r="N188" s="2">
        <v>2.2000000000000002</v>
      </c>
      <c r="O188" s="2">
        <v>7.7</v>
      </c>
      <c r="P188" s="5">
        <v>0.54400000000000004</v>
      </c>
      <c r="Q188" s="5">
        <v>15.1</v>
      </c>
      <c r="R188" s="5">
        <v>2.4</v>
      </c>
      <c r="S188" s="5">
        <v>-0.8</v>
      </c>
      <c r="T188" s="5">
        <v>0.3</v>
      </c>
      <c r="U188" s="5">
        <v>5</v>
      </c>
      <c r="V188" s="51">
        <f t="shared" si="10"/>
        <v>1.8550674405035197</v>
      </c>
      <c r="W188" s="51">
        <f t="shared" si="11"/>
        <v>2.08</v>
      </c>
      <c r="X188" s="51">
        <f t="shared" si="12"/>
        <v>3.8585402762473211</v>
      </c>
      <c r="Y188" s="49">
        <f t="shared" si="13"/>
        <v>21.841935999999997</v>
      </c>
      <c r="Z188" s="9">
        <f t="shared" si="14"/>
        <v>12.850238138123659</v>
      </c>
      <c r="AA188" s="9"/>
    </row>
    <row r="189" spans="1:27" x14ac:dyDescent="0.2">
      <c r="A189" s="2" t="s">
        <v>54</v>
      </c>
      <c r="B189" s="2" t="s">
        <v>876</v>
      </c>
      <c r="C189" s="2">
        <v>21</v>
      </c>
      <c r="D189" s="2">
        <v>66</v>
      </c>
      <c r="E189" s="2">
        <v>22.4</v>
      </c>
      <c r="F189" s="2">
        <v>0.41099999999999998</v>
      </c>
      <c r="G189" s="2">
        <v>0.27700000000000002</v>
      </c>
      <c r="H189" s="2">
        <v>0.754</v>
      </c>
      <c r="I189" s="2">
        <v>4.7</v>
      </c>
      <c r="J189" s="2">
        <v>1</v>
      </c>
      <c r="K189" s="2">
        <v>0.9</v>
      </c>
      <c r="L189" s="2">
        <v>0.5</v>
      </c>
      <c r="M189" s="2">
        <v>1.4</v>
      </c>
      <c r="N189" s="2">
        <v>2.1</v>
      </c>
      <c r="O189" s="2">
        <v>6</v>
      </c>
      <c r="P189" s="5">
        <v>0.48099999999999998</v>
      </c>
      <c r="Q189" s="5">
        <v>16.2</v>
      </c>
      <c r="R189" s="5">
        <v>1.4</v>
      </c>
      <c r="S189" s="5">
        <v>-1.3</v>
      </c>
      <c r="T189" s="5">
        <v>0.2</v>
      </c>
      <c r="U189" s="5">
        <v>-10</v>
      </c>
      <c r="V189" s="51">
        <f t="shared" si="10"/>
        <v>1.9724727272727269</v>
      </c>
      <c r="W189" s="51">
        <f t="shared" si="11"/>
        <v>-1.36</v>
      </c>
      <c r="X189" s="51">
        <f t="shared" si="12"/>
        <v>-2.6825629090909087</v>
      </c>
      <c r="Y189" s="49">
        <f t="shared" si="13"/>
        <v>28.316639999999996</v>
      </c>
      <c r="Z189" s="9">
        <f t="shared" si="14"/>
        <v>12.817038545454544</v>
      </c>
      <c r="AA189" s="9"/>
    </row>
    <row r="190" spans="1:27" x14ac:dyDescent="0.2">
      <c r="A190" s="2" t="s">
        <v>140</v>
      </c>
      <c r="B190" s="2" t="s">
        <v>43</v>
      </c>
      <c r="C190" s="2">
        <v>23</v>
      </c>
      <c r="D190" s="2">
        <v>26</v>
      </c>
      <c r="E190" s="2">
        <v>28.2</v>
      </c>
      <c r="F190" s="2">
        <v>0.49</v>
      </c>
      <c r="G190" s="2">
        <v>0.45500000000000002</v>
      </c>
      <c r="H190" s="2">
        <v>0.80900000000000005</v>
      </c>
      <c r="I190" s="2">
        <v>3.4</v>
      </c>
      <c r="J190" s="2">
        <v>5.3</v>
      </c>
      <c r="K190" s="2">
        <v>1.5</v>
      </c>
      <c r="L190" s="2">
        <v>0.3</v>
      </c>
      <c r="M190" s="2">
        <v>2.5</v>
      </c>
      <c r="N190" s="2">
        <v>2.4</v>
      </c>
      <c r="O190" s="2">
        <v>14.7</v>
      </c>
      <c r="P190" s="5">
        <v>0.60499999999999998</v>
      </c>
      <c r="Q190" s="5">
        <v>24</v>
      </c>
      <c r="R190" s="5">
        <v>2.2000000000000002</v>
      </c>
      <c r="S190" s="5">
        <v>3.4</v>
      </c>
      <c r="T190" s="5">
        <v>1</v>
      </c>
      <c r="U190" s="5">
        <v>4</v>
      </c>
      <c r="V190" s="51">
        <f t="shared" si="10"/>
        <v>1.5872534435261707</v>
      </c>
      <c r="W190" s="51">
        <f t="shared" si="11"/>
        <v>2.08</v>
      </c>
      <c r="X190" s="51">
        <f t="shared" si="12"/>
        <v>3.3014871625344351</v>
      </c>
      <c r="Y190" s="49">
        <f t="shared" si="13"/>
        <v>22.280439999999999</v>
      </c>
      <c r="Z190" s="9">
        <f t="shared" si="14"/>
        <v>12.790963581267217</v>
      </c>
      <c r="AA190" s="9"/>
    </row>
    <row r="191" spans="1:27" x14ac:dyDescent="0.2">
      <c r="A191" s="2" t="s">
        <v>911</v>
      </c>
      <c r="B191" s="2" t="s">
        <v>20</v>
      </c>
      <c r="C191" s="2">
        <v>40</v>
      </c>
      <c r="D191" s="2">
        <v>56</v>
      </c>
      <c r="E191" s="2">
        <v>16.7</v>
      </c>
      <c r="F191" s="2">
        <v>0.51300000000000001</v>
      </c>
      <c r="G191" s="2">
        <v>0.33300000000000002</v>
      </c>
      <c r="H191" s="2">
        <v>0.72</v>
      </c>
      <c r="I191" s="2">
        <v>4</v>
      </c>
      <c r="J191" s="2">
        <v>0.6</v>
      </c>
      <c r="K191" s="2">
        <v>0.8</v>
      </c>
      <c r="L191" s="2">
        <v>0.3</v>
      </c>
      <c r="M191" s="2">
        <v>1.2</v>
      </c>
      <c r="N191" s="2">
        <v>2.1</v>
      </c>
      <c r="O191" s="2">
        <v>6.4</v>
      </c>
      <c r="P191" s="5">
        <v>0.55800000000000005</v>
      </c>
      <c r="Q191" s="5">
        <v>19.5</v>
      </c>
      <c r="R191" s="5">
        <v>2.2000000000000002</v>
      </c>
      <c r="S191" s="5">
        <v>-1.9</v>
      </c>
      <c r="T191" s="5">
        <v>0</v>
      </c>
      <c r="U191" s="5">
        <v>3</v>
      </c>
      <c r="V191" s="51">
        <f t="shared" si="10"/>
        <v>2.8607759412304872</v>
      </c>
      <c r="W191" s="51">
        <f t="shared" si="11"/>
        <v>1.4800000000000002</v>
      </c>
      <c r="X191" s="51">
        <f t="shared" si="12"/>
        <v>4.2339483930211212</v>
      </c>
      <c r="Y191" s="49">
        <f t="shared" si="13"/>
        <v>20.767488000000004</v>
      </c>
      <c r="Z191" s="9">
        <f t="shared" si="14"/>
        <v>12.500718196510562</v>
      </c>
      <c r="AA191" s="9"/>
    </row>
    <row r="192" spans="1:27" x14ac:dyDescent="0.2">
      <c r="A192" s="2" t="s">
        <v>905</v>
      </c>
      <c r="B192" s="2" t="s">
        <v>19</v>
      </c>
      <c r="C192" s="2">
        <v>33</v>
      </c>
      <c r="D192" s="2">
        <v>49</v>
      </c>
      <c r="E192" s="2">
        <v>28.1</v>
      </c>
      <c r="F192" s="2">
        <v>0.44600000000000001</v>
      </c>
      <c r="G192" s="2">
        <v>0.26400000000000001</v>
      </c>
      <c r="H192" s="2">
        <v>0.76100000000000001</v>
      </c>
      <c r="I192" s="2">
        <v>3.5</v>
      </c>
      <c r="J192" s="2">
        <v>2.2000000000000002</v>
      </c>
      <c r="K192" s="2">
        <v>0.8</v>
      </c>
      <c r="L192" s="2">
        <v>0.6</v>
      </c>
      <c r="M192" s="2">
        <v>1.3</v>
      </c>
      <c r="N192" s="2">
        <v>1.8</v>
      </c>
      <c r="O192" s="2">
        <v>10.199999999999999</v>
      </c>
      <c r="P192" s="5">
        <v>0.5</v>
      </c>
      <c r="Q192" s="5">
        <v>18.600000000000001</v>
      </c>
      <c r="R192" s="5">
        <v>1.6</v>
      </c>
      <c r="S192" s="5">
        <v>-0.5</v>
      </c>
      <c r="T192" s="5">
        <v>0.5</v>
      </c>
      <c r="U192" s="5">
        <v>-7</v>
      </c>
      <c r="V192" s="51">
        <f t="shared" si="10"/>
        <v>3.3144695075757582</v>
      </c>
      <c r="W192" s="51">
        <f t="shared" si="11"/>
        <v>-0.56000000000000005</v>
      </c>
      <c r="X192" s="51">
        <f t="shared" si="12"/>
        <v>-1.8561029242424247</v>
      </c>
      <c r="Y192" s="49">
        <f t="shared" si="13"/>
        <v>26.851999999999997</v>
      </c>
      <c r="Z192" s="9">
        <f t="shared" si="14"/>
        <v>12.497948537878786</v>
      </c>
      <c r="AA192" s="9"/>
    </row>
    <row r="193" spans="1:27" x14ac:dyDescent="0.2">
      <c r="A193" s="2" t="s">
        <v>692</v>
      </c>
      <c r="B193" s="2" t="s">
        <v>876</v>
      </c>
      <c r="C193" s="2">
        <v>21</v>
      </c>
      <c r="D193" s="2">
        <v>41</v>
      </c>
      <c r="E193" s="2">
        <v>24.4</v>
      </c>
      <c r="F193" s="2">
        <v>0.503</v>
      </c>
      <c r="G193" s="2">
        <v>0</v>
      </c>
      <c r="H193" s="2">
        <v>0.79900000000000004</v>
      </c>
      <c r="I193" s="2">
        <v>5.2</v>
      </c>
      <c r="J193" s="2">
        <v>0.9</v>
      </c>
      <c r="K193" s="2">
        <v>0.3</v>
      </c>
      <c r="L193" s="2">
        <v>0.3</v>
      </c>
      <c r="M193" s="2">
        <v>1.6</v>
      </c>
      <c r="N193" s="2">
        <v>2.2000000000000002</v>
      </c>
      <c r="O193" s="2">
        <v>12.5</v>
      </c>
      <c r="P193" s="5">
        <v>0.57699999999999996</v>
      </c>
      <c r="Q193" s="5">
        <v>24</v>
      </c>
      <c r="R193" s="5">
        <v>2.9</v>
      </c>
      <c r="S193" s="5">
        <v>-1.8</v>
      </c>
      <c r="T193" s="5">
        <v>0.1</v>
      </c>
      <c r="U193" s="5">
        <v>4</v>
      </c>
      <c r="V193" s="51">
        <f t="shared" si="10"/>
        <v>1.9773746556473826</v>
      </c>
      <c r="W193" s="51">
        <f t="shared" si="11"/>
        <v>2</v>
      </c>
      <c r="X193" s="51">
        <f t="shared" si="12"/>
        <v>3.9547493112947651</v>
      </c>
      <c r="Y193" s="49">
        <f t="shared" si="13"/>
        <v>20.996099999999998</v>
      </c>
      <c r="Z193" s="9">
        <f t="shared" si="14"/>
        <v>12.475424655647382</v>
      </c>
      <c r="AA193" s="9"/>
    </row>
    <row r="194" spans="1:27" x14ac:dyDescent="0.2">
      <c r="A194" s="2" t="s">
        <v>328</v>
      </c>
      <c r="B194" s="2" t="s">
        <v>19</v>
      </c>
      <c r="C194" s="2">
        <v>33</v>
      </c>
      <c r="D194" s="2">
        <v>63</v>
      </c>
      <c r="E194" s="2">
        <v>19.5</v>
      </c>
      <c r="F194" s="2">
        <v>0.39900000000000002</v>
      </c>
      <c r="G194" s="2">
        <v>0.34699999999999998</v>
      </c>
      <c r="H194" s="2">
        <v>0.71699999999999997</v>
      </c>
      <c r="I194" s="2">
        <v>4.4000000000000004</v>
      </c>
      <c r="J194" s="2">
        <v>1</v>
      </c>
      <c r="K194" s="2">
        <v>0.7</v>
      </c>
      <c r="L194" s="2">
        <v>0.7</v>
      </c>
      <c r="M194" s="2">
        <v>1.1000000000000001</v>
      </c>
      <c r="N194" s="2">
        <v>2.8</v>
      </c>
      <c r="O194" s="2">
        <v>7.4</v>
      </c>
      <c r="P194" s="5">
        <v>0.48399999999999999</v>
      </c>
      <c r="Q194" s="5">
        <v>20.399999999999999</v>
      </c>
      <c r="R194" s="5">
        <v>1.5</v>
      </c>
      <c r="S194" s="5">
        <v>-0.6</v>
      </c>
      <c r="T194" s="5">
        <v>0.4</v>
      </c>
      <c r="U194" s="5">
        <v>-7</v>
      </c>
      <c r="V194" s="51">
        <f t="shared" ref="V194:V257" si="15">C194*82/66*(E194/48*D194/66*Q194/100)</f>
        <v>3.2434261363636359</v>
      </c>
      <c r="W194" s="51">
        <f t="shared" ref="W194:W257" si="16">R194*0.4+T194*0.4+U194*0.2</f>
        <v>-0.64</v>
      </c>
      <c r="X194" s="51">
        <f t="shared" ref="X194:X257" si="17">V194*W194</f>
        <v>-2.0757927272727268</v>
      </c>
      <c r="Y194" s="49">
        <f t="shared" ref="Y194:Y257" si="18">D194*(O194*P194+1.5*J194+1.2*I194+3*(K194+L194)-M194-N194)/25</f>
        <v>26.867231999999998</v>
      </c>
      <c r="Z194" s="9">
        <f t="shared" ref="Z194:Z257" si="19">0.5*(X194)+0.5*(Y194)</f>
        <v>12.395719636363635</v>
      </c>
      <c r="AA194" s="9"/>
    </row>
    <row r="195" spans="1:27" x14ac:dyDescent="0.2">
      <c r="A195" s="2" t="s">
        <v>738</v>
      </c>
      <c r="B195" s="2" t="s">
        <v>36</v>
      </c>
      <c r="C195" s="2">
        <v>37</v>
      </c>
      <c r="D195" s="2">
        <v>61</v>
      </c>
      <c r="E195" s="2">
        <v>23.4</v>
      </c>
      <c r="F195" s="2">
        <v>0.42099999999999999</v>
      </c>
      <c r="G195" s="2">
        <v>0.14299999999999999</v>
      </c>
      <c r="H195" s="2">
        <v>0.68300000000000005</v>
      </c>
      <c r="I195" s="2">
        <v>5.4</v>
      </c>
      <c r="J195" s="2">
        <v>0.8</v>
      </c>
      <c r="K195" s="2">
        <v>0.7</v>
      </c>
      <c r="L195" s="2">
        <v>0.3</v>
      </c>
      <c r="M195" s="2">
        <v>1.2</v>
      </c>
      <c r="N195" s="2">
        <v>1.7</v>
      </c>
      <c r="O195" s="2">
        <v>9.3000000000000007</v>
      </c>
      <c r="P195" s="5">
        <v>0.46600000000000003</v>
      </c>
      <c r="Q195" s="5">
        <v>22.4</v>
      </c>
      <c r="R195" s="5">
        <v>1.7</v>
      </c>
      <c r="S195" s="5">
        <v>-4.2</v>
      </c>
      <c r="T195" s="5">
        <v>-0.8</v>
      </c>
      <c r="U195" s="5">
        <v>-7</v>
      </c>
      <c r="V195" s="51">
        <f t="shared" si="15"/>
        <v>4.6395961432506878</v>
      </c>
      <c r="W195" s="51">
        <f t="shared" si="16"/>
        <v>-1.04</v>
      </c>
      <c r="X195" s="51">
        <f t="shared" si="17"/>
        <v>-4.8251799889807154</v>
      </c>
      <c r="Y195" s="49">
        <f t="shared" si="18"/>
        <v>29.557672000000007</v>
      </c>
      <c r="Z195" s="9">
        <f t="shared" si="19"/>
        <v>12.366246005509646</v>
      </c>
      <c r="AA195" s="9"/>
    </row>
    <row r="196" spans="1:27" x14ac:dyDescent="0.2">
      <c r="A196" s="2" t="s">
        <v>518</v>
      </c>
      <c r="B196" s="2" t="s">
        <v>30</v>
      </c>
      <c r="C196" s="2">
        <v>41</v>
      </c>
      <c r="D196" s="2">
        <v>28</v>
      </c>
      <c r="E196" s="2">
        <v>26.3</v>
      </c>
      <c r="F196" s="2">
        <v>0.46300000000000002</v>
      </c>
      <c r="G196" s="2">
        <v>0.25</v>
      </c>
      <c r="H196" s="2">
        <v>0.65900000000000003</v>
      </c>
      <c r="I196" s="2">
        <v>8</v>
      </c>
      <c r="J196" s="2">
        <v>1.7</v>
      </c>
      <c r="K196" s="2">
        <v>0.8</v>
      </c>
      <c r="L196" s="2">
        <v>0.1</v>
      </c>
      <c r="M196" s="2">
        <v>1.4</v>
      </c>
      <c r="N196" s="2">
        <v>2</v>
      </c>
      <c r="O196" s="2">
        <v>11.6</v>
      </c>
      <c r="P196" s="5">
        <v>0.5</v>
      </c>
      <c r="Q196" s="5">
        <v>22.4</v>
      </c>
      <c r="R196" s="5">
        <v>2.1</v>
      </c>
      <c r="S196" s="5">
        <v>0.1</v>
      </c>
      <c r="T196" s="5">
        <v>0.4</v>
      </c>
      <c r="U196" s="5">
        <v>5</v>
      </c>
      <c r="V196" s="51">
        <f t="shared" si="15"/>
        <v>2.6523473523109891</v>
      </c>
      <c r="W196" s="51">
        <f t="shared" si="16"/>
        <v>2</v>
      </c>
      <c r="X196" s="51">
        <f t="shared" si="17"/>
        <v>5.3046947046219781</v>
      </c>
      <c r="Y196" s="49">
        <f t="shared" si="18"/>
        <v>19.32</v>
      </c>
      <c r="Z196" s="9">
        <f t="shared" si="19"/>
        <v>12.31234735231099</v>
      </c>
      <c r="AA196" s="9"/>
    </row>
    <row r="197" spans="1:27" x14ac:dyDescent="0.2">
      <c r="A197" s="2" t="s">
        <v>1039</v>
      </c>
      <c r="B197" s="2" t="s">
        <v>47</v>
      </c>
      <c r="C197" s="2">
        <v>25</v>
      </c>
      <c r="D197" s="2">
        <v>62</v>
      </c>
      <c r="E197" s="2">
        <v>15.8</v>
      </c>
      <c r="F197" s="2">
        <v>0.39500000000000002</v>
      </c>
      <c r="G197" s="2">
        <v>0.25</v>
      </c>
      <c r="H197" s="2">
        <v>0.34</v>
      </c>
      <c r="I197" s="2">
        <v>4.3</v>
      </c>
      <c r="J197" s="2">
        <v>0.7</v>
      </c>
      <c r="K197" s="2">
        <v>0.8</v>
      </c>
      <c r="L197" s="2">
        <v>0.8</v>
      </c>
      <c r="M197" s="2">
        <v>0.5</v>
      </c>
      <c r="N197" s="2">
        <v>1</v>
      </c>
      <c r="O197" s="2">
        <v>1.4</v>
      </c>
      <c r="P197" s="5">
        <v>0.39800000000000002</v>
      </c>
      <c r="Q197" s="5">
        <v>6.6</v>
      </c>
      <c r="R197" s="5">
        <v>1.4</v>
      </c>
      <c r="S197" s="5">
        <v>0.8</v>
      </c>
      <c r="T197" s="5">
        <v>0.7</v>
      </c>
      <c r="U197" s="5">
        <v>-7</v>
      </c>
      <c r="V197" s="51">
        <f t="shared" si="15"/>
        <v>0.633895202020202</v>
      </c>
      <c r="W197" s="51">
        <f t="shared" si="16"/>
        <v>-0.56000000000000028</v>
      </c>
      <c r="X197" s="51">
        <f t="shared" si="17"/>
        <v>-0.35498131313131331</v>
      </c>
      <c r="Y197" s="49">
        <f t="shared" si="18"/>
        <v>24.966655999999997</v>
      </c>
      <c r="Z197" s="9">
        <f t="shared" si="19"/>
        <v>12.305837343434341</v>
      </c>
      <c r="AA197" s="9"/>
    </row>
    <row r="198" spans="1:27" x14ac:dyDescent="0.2">
      <c r="A198" s="2" t="s">
        <v>290</v>
      </c>
      <c r="B198" s="2" t="s">
        <v>19</v>
      </c>
      <c r="C198" s="2">
        <v>33</v>
      </c>
      <c r="D198" s="2">
        <v>64</v>
      </c>
      <c r="E198" s="2">
        <v>14</v>
      </c>
      <c r="F198" s="2">
        <v>0.46100000000000002</v>
      </c>
      <c r="G198" s="3"/>
      <c r="H198" s="2">
        <v>0.71399999999999997</v>
      </c>
      <c r="I198" s="2">
        <v>3.3</v>
      </c>
      <c r="J198" s="2">
        <v>0.3</v>
      </c>
      <c r="K198" s="2">
        <v>0.3</v>
      </c>
      <c r="L198" s="2">
        <v>0.9</v>
      </c>
      <c r="M198" s="2">
        <v>0.7</v>
      </c>
      <c r="N198" s="2">
        <v>2</v>
      </c>
      <c r="O198" s="2">
        <v>5.4</v>
      </c>
      <c r="P198" s="5">
        <v>0.52600000000000002</v>
      </c>
      <c r="Q198" s="5">
        <v>18.899999999999999</v>
      </c>
      <c r="R198" s="5">
        <v>2.1</v>
      </c>
      <c r="S198" s="5">
        <v>-1</v>
      </c>
      <c r="T198" s="5">
        <v>0.2</v>
      </c>
      <c r="U198" s="5">
        <v>3</v>
      </c>
      <c r="V198" s="51">
        <f t="shared" si="15"/>
        <v>2.1916363636363636</v>
      </c>
      <c r="W198" s="51">
        <f t="shared" si="16"/>
        <v>1.5200000000000002</v>
      </c>
      <c r="X198" s="51">
        <f t="shared" si="17"/>
        <v>3.3312872727272733</v>
      </c>
      <c r="Y198" s="49">
        <f t="shared" si="18"/>
        <v>20.865023999999998</v>
      </c>
      <c r="Z198" s="9">
        <f t="shared" si="19"/>
        <v>12.098155636363636</v>
      </c>
      <c r="AA198" s="9"/>
    </row>
    <row r="199" spans="1:27" x14ac:dyDescent="0.2">
      <c r="A199" s="2" t="s">
        <v>728</v>
      </c>
      <c r="B199" s="2" t="s">
        <v>19</v>
      </c>
      <c r="C199" s="2">
        <v>33</v>
      </c>
      <c r="D199" s="2">
        <v>59</v>
      </c>
      <c r="E199" s="2">
        <v>23.7</v>
      </c>
      <c r="F199" s="2">
        <v>0.42</v>
      </c>
      <c r="G199" s="2">
        <v>0.36199999999999999</v>
      </c>
      <c r="H199" s="2">
        <v>0.80800000000000005</v>
      </c>
      <c r="I199" s="2">
        <v>2.7</v>
      </c>
      <c r="J199" s="2">
        <v>1.2</v>
      </c>
      <c r="K199" s="2">
        <v>0.7</v>
      </c>
      <c r="L199" s="2">
        <v>0.3</v>
      </c>
      <c r="M199" s="2">
        <v>1.1000000000000001</v>
      </c>
      <c r="N199" s="2">
        <v>1.1000000000000001</v>
      </c>
      <c r="O199" s="2">
        <v>11</v>
      </c>
      <c r="P199" s="5">
        <v>0.50700000000000001</v>
      </c>
      <c r="Q199" s="5">
        <v>22.8</v>
      </c>
      <c r="R199" s="5">
        <v>1.6</v>
      </c>
      <c r="S199" s="5">
        <v>-1.3</v>
      </c>
      <c r="T199" s="5">
        <v>0.2</v>
      </c>
      <c r="U199" s="5">
        <v>-7</v>
      </c>
      <c r="V199" s="51">
        <f t="shared" si="15"/>
        <v>4.126044318181818</v>
      </c>
      <c r="W199" s="51">
        <f t="shared" si="16"/>
        <v>-0.67999999999999994</v>
      </c>
      <c r="X199" s="51">
        <f t="shared" si="17"/>
        <v>-2.8057101363636359</v>
      </c>
      <c r="Y199" s="49">
        <f t="shared" si="18"/>
        <v>26.944120000000002</v>
      </c>
      <c r="Z199" s="9">
        <f t="shared" si="19"/>
        <v>12.069204931818183</v>
      </c>
      <c r="AA199" s="9"/>
    </row>
    <row r="200" spans="1:27" x14ac:dyDescent="0.2">
      <c r="A200" s="2" t="s">
        <v>600</v>
      </c>
      <c r="B200" s="2" t="s">
        <v>25</v>
      </c>
      <c r="C200" s="2">
        <v>50</v>
      </c>
      <c r="D200" s="2">
        <v>49</v>
      </c>
      <c r="E200" s="2">
        <v>14.8</v>
      </c>
      <c r="F200" s="2">
        <v>0.39900000000000002</v>
      </c>
      <c r="G200" s="2">
        <v>0.39300000000000002</v>
      </c>
      <c r="H200" s="2">
        <v>0.875</v>
      </c>
      <c r="I200" s="2">
        <v>1.6</v>
      </c>
      <c r="J200" s="2">
        <v>2.2000000000000002</v>
      </c>
      <c r="K200" s="2">
        <v>0.4</v>
      </c>
      <c r="L200" s="2">
        <v>0</v>
      </c>
      <c r="M200" s="2">
        <v>0.9</v>
      </c>
      <c r="N200" s="2">
        <v>0.9</v>
      </c>
      <c r="O200" s="2">
        <v>7.5</v>
      </c>
      <c r="P200" s="5">
        <v>0.496</v>
      </c>
      <c r="Q200" s="5">
        <v>26</v>
      </c>
      <c r="R200" s="5">
        <v>2.2000000000000002</v>
      </c>
      <c r="S200" s="5">
        <v>0.2</v>
      </c>
      <c r="T200" s="5">
        <v>0.4</v>
      </c>
      <c r="U200" s="5">
        <v>5</v>
      </c>
      <c r="V200" s="51">
        <f t="shared" si="15"/>
        <v>3.6973102234465873</v>
      </c>
      <c r="W200" s="51">
        <f t="shared" si="16"/>
        <v>2.04</v>
      </c>
      <c r="X200" s="51">
        <f t="shared" si="17"/>
        <v>7.5425128558310384</v>
      </c>
      <c r="Y200" s="49">
        <f t="shared" si="18"/>
        <v>16.346399999999999</v>
      </c>
      <c r="Z200" s="9">
        <f t="shared" si="19"/>
        <v>11.944456427915519</v>
      </c>
      <c r="AA200" s="9"/>
    </row>
    <row r="201" spans="1:27" x14ac:dyDescent="0.2">
      <c r="A201" s="2" t="s">
        <v>405</v>
      </c>
      <c r="B201" s="2" t="s">
        <v>876</v>
      </c>
      <c r="C201" s="2">
        <v>21</v>
      </c>
      <c r="D201" s="2">
        <v>40</v>
      </c>
      <c r="E201" s="2">
        <v>23.7</v>
      </c>
      <c r="F201" s="2">
        <v>0.52</v>
      </c>
      <c r="G201" s="2">
        <v>0.111</v>
      </c>
      <c r="H201" s="2">
        <v>0.70199999999999996</v>
      </c>
      <c r="I201" s="2">
        <v>4.9000000000000004</v>
      </c>
      <c r="J201" s="2">
        <v>0.9</v>
      </c>
      <c r="K201" s="2">
        <v>0.5</v>
      </c>
      <c r="L201" s="2">
        <v>1</v>
      </c>
      <c r="M201" s="2">
        <v>1</v>
      </c>
      <c r="N201" s="2">
        <v>2.6</v>
      </c>
      <c r="O201" s="2">
        <v>9.9</v>
      </c>
      <c r="P201" s="5">
        <v>0.53700000000000003</v>
      </c>
      <c r="Q201" s="5">
        <v>20.399999999999999</v>
      </c>
      <c r="R201" s="5">
        <v>2.2000000000000002</v>
      </c>
      <c r="S201" s="5">
        <v>-0.1</v>
      </c>
      <c r="T201" s="5">
        <v>0.5</v>
      </c>
      <c r="U201" s="5">
        <v>2</v>
      </c>
      <c r="V201" s="51">
        <f t="shared" si="15"/>
        <v>1.5927314049586776</v>
      </c>
      <c r="W201" s="51">
        <f t="shared" si="16"/>
        <v>1.48</v>
      </c>
      <c r="X201" s="51">
        <f t="shared" si="17"/>
        <v>2.3572424793388427</v>
      </c>
      <c r="Y201" s="49">
        <f t="shared" si="18"/>
        <v>21.514080000000003</v>
      </c>
      <c r="Z201" s="9">
        <f t="shared" si="19"/>
        <v>11.935661239669423</v>
      </c>
      <c r="AA201" s="9"/>
    </row>
    <row r="202" spans="1:27" x14ac:dyDescent="0.2">
      <c r="A202" s="2" t="s">
        <v>93</v>
      </c>
      <c r="B202" s="2" t="s">
        <v>41</v>
      </c>
      <c r="C202" s="2">
        <v>39</v>
      </c>
      <c r="D202" s="2">
        <v>64</v>
      </c>
      <c r="E202" s="2">
        <v>21.4</v>
      </c>
      <c r="F202" s="2">
        <v>0.498</v>
      </c>
      <c r="G202" s="2">
        <v>0.40699999999999997</v>
      </c>
      <c r="H202" s="2">
        <v>0.79500000000000004</v>
      </c>
      <c r="I202" s="2">
        <v>1.8</v>
      </c>
      <c r="J202" s="2">
        <v>1.4</v>
      </c>
      <c r="K202" s="2">
        <v>0.7</v>
      </c>
      <c r="L202" s="2">
        <v>0.2</v>
      </c>
      <c r="M202" s="2">
        <v>1.2</v>
      </c>
      <c r="N202" s="2">
        <v>1.7</v>
      </c>
      <c r="O202" s="2">
        <v>7.6</v>
      </c>
      <c r="P202" s="5">
        <v>0.55500000000000005</v>
      </c>
      <c r="Q202" s="5">
        <v>17.899999999999999</v>
      </c>
      <c r="R202" s="5">
        <v>2.4</v>
      </c>
      <c r="S202" s="5">
        <v>-1.3</v>
      </c>
      <c r="T202" s="5">
        <v>0.2</v>
      </c>
      <c r="U202" s="5">
        <v>-2</v>
      </c>
      <c r="V202" s="51">
        <f t="shared" si="15"/>
        <v>3.7496966023875107</v>
      </c>
      <c r="W202" s="51">
        <f t="shared" si="16"/>
        <v>0.64</v>
      </c>
      <c r="X202" s="51">
        <f t="shared" si="17"/>
        <v>2.399805825528007</v>
      </c>
      <c r="Y202" s="49">
        <f t="shared" si="18"/>
        <v>21.191680000000002</v>
      </c>
      <c r="Z202" s="9">
        <f t="shared" si="19"/>
        <v>11.795742912764004</v>
      </c>
      <c r="AA202" s="9"/>
    </row>
    <row r="203" spans="1:27" x14ac:dyDescent="0.2">
      <c r="A203" s="2" t="s">
        <v>358</v>
      </c>
      <c r="B203" s="2" t="s">
        <v>34</v>
      </c>
      <c r="C203" s="2">
        <v>34</v>
      </c>
      <c r="D203" s="2">
        <v>64</v>
      </c>
      <c r="E203" s="2">
        <v>23.2</v>
      </c>
      <c r="F203" s="2">
        <v>0.44</v>
      </c>
      <c r="G203" s="2">
        <v>0</v>
      </c>
      <c r="H203" s="2">
        <v>0.70199999999999996</v>
      </c>
      <c r="I203" s="2">
        <v>4.5</v>
      </c>
      <c r="J203" s="2">
        <v>0.8</v>
      </c>
      <c r="K203" s="2">
        <v>0.4</v>
      </c>
      <c r="L203" s="2">
        <v>0.6</v>
      </c>
      <c r="M203" s="2">
        <v>0.8</v>
      </c>
      <c r="N203" s="2">
        <v>1.8</v>
      </c>
      <c r="O203" s="2">
        <v>7.7</v>
      </c>
      <c r="P203" s="5">
        <v>0.45700000000000002</v>
      </c>
      <c r="Q203" s="5">
        <v>17.899999999999999</v>
      </c>
      <c r="R203" s="5">
        <v>1.6</v>
      </c>
      <c r="S203" s="5">
        <v>-2.9</v>
      </c>
      <c r="T203" s="5">
        <v>-0.3</v>
      </c>
      <c r="U203" s="5">
        <v>-8</v>
      </c>
      <c r="V203" s="51">
        <f t="shared" si="15"/>
        <v>3.5439260483624118</v>
      </c>
      <c r="W203" s="51">
        <f t="shared" si="16"/>
        <v>-1.08</v>
      </c>
      <c r="X203" s="51">
        <f t="shared" si="17"/>
        <v>-3.8274401322314051</v>
      </c>
      <c r="Y203" s="49">
        <f t="shared" si="18"/>
        <v>26.928383999999998</v>
      </c>
      <c r="Z203" s="9">
        <f t="shared" si="19"/>
        <v>11.550471933884296</v>
      </c>
      <c r="AA203" s="9"/>
    </row>
    <row r="204" spans="1:27" x14ac:dyDescent="0.2">
      <c r="A204" s="2" t="s">
        <v>879</v>
      </c>
      <c r="B204" s="2" t="s">
        <v>970</v>
      </c>
      <c r="C204" s="2">
        <v>22</v>
      </c>
      <c r="D204" s="2">
        <v>56</v>
      </c>
      <c r="E204" s="2">
        <v>29.4</v>
      </c>
      <c r="F204" s="2">
        <v>0.42799999999999999</v>
      </c>
      <c r="G204" s="2">
        <v>0.313</v>
      </c>
      <c r="H204" s="2">
        <v>0.76400000000000001</v>
      </c>
      <c r="I204" s="2">
        <v>3.6</v>
      </c>
      <c r="J204" s="2">
        <v>2.2999999999999998</v>
      </c>
      <c r="K204" s="2">
        <v>0.9</v>
      </c>
      <c r="L204" s="2">
        <v>0.3</v>
      </c>
      <c r="M204" s="2">
        <v>2.1</v>
      </c>
      <c r="N204" s="2">
        <v>2.1</v>
      </c>
      <c r="O204" s="2">
        <v>12.6</v>
      </c>
      <c r="P204" s="5">
        <v>0.502</v>
      </c>
      <c r="Q204" s="5">
        <v>22.9</v>
      </c>
      <c r="R204" s="5">
        <v>0.8</v>
      </c>
      <c r="S204" s="5">
        <v>-2.5</v>
      </c>
      <c r="T204" s="5">
        <v>-0.2</v>
      </c>
      <c r="U204" s="5">
        <v>-13</v>
      </c>
      <c r="V204" s="51">
        <f t="shared" si="15"/>
        <v>3.2529565656565649</v>
      </c>
      <c r="W204" s="51">
        <f t="shared" si="16"/>
        <v>-2.36</v>
      </c>
      <c r="X204" s="51">
        <f t="shared" si="17"/>
        <v>-7.6769774949494929</v>
      </c>
      <c r="Y204" s="49">
        <f t="shared" si="18"/>
        <v>30.229248000000002</v>
      </c>
      <c r="Z204" s="9">
        <f t="shared" si="19"/>
        <v>11.276135252525254</v>
      </c>
      <c r="AA204" s="9"/>
    </row>
    <row r="205" spans="1:27" x14ac:dyDescent="0.2">
      <c r="A205" s="2" t="s">
        <v>842</v>
      </c>
      <c r="B205" s="2" t="s">
        <v>42</v>
      </c>
      <c r="C205" s="2">
        <v>20</v>
      </c>
      <c r="D205" s="2">
        <v>66</v>
      </c>
      <c r="E205" s="2">
        <v>21.7</v>
      </c>
      <c r="F205" s="2">
        <v>0.372</v>
      </c>
      <c r="G205" s="2">
        <v>0.34599999999999997</v>
      </c>
      <c r="H205" s="2">
        <v>0.68200000000000005</v>
      </c>
      <c r="I205" s="2">
        <v>3.5</v>
      </c>
      <c r="J205" s="2">
        <v>0.7</v>
      </c>
      <c r="K205" s="2">
        <v>1.1000000000000001</v>
      </c>
      <c r="L205" s="2">
        <v>0.5</v>
      </c>
      <c r="M205" s="2">
        <v>0.6</v>
      </c>
      <c r="N205" s="2">
        <v>2.7</v>
      </c>
      <c r="O205" s="2">
        <v>4.5999999999999996</v>
      </c>
      <c r="P205" s="5">
        <v>0.46200000000000002</v>
      </c>
      <c r="Q205" s="5">
        <v>11.5</v>
      </c>
      <c r="R205" s="5">
        <v>1.5</v>
      </c>
      <c r="S205" s="5">
        <v>-1</v>
      </c>
      <c r="T205" s="5">
        <v>0.4</v>
      </c>
      <c r="U205" s="5">
        <v>-8</v>
      </c>
      <c r="V205" s="51">
        <f t="shared" si="15"/>
        <v>1.2918623737373738</v>
      </c>
      <c r="W205" s="51">
        <f t="shared" si="16"/>
        <v>-0.84</v>
      </c>
      <c r="X205" s="51">
        <f t="shared" si="17"/>
        <v>-1.085164393939394</v>
      </c>
      <c r="Y205" s="49">
        <f t="shared" si="18"/>
        <v>23.430527999999999</v>
      </c>
      <c r="Z205" s="9">
        <f t="shared" si="19"/>
        <v>11.172681803030303</v>
      </c>
      <c r="AA205" s="9"/>
    </row>
    <row r="206" spans="1:27" x14ac:dyDescent="0.2">
      <c r="A206" s="2" t="s">
        <v>431</v>
      </c>
      <c r="B206" s="2" t="s">
        <v>46</v>
      </c>
      <c r="C206" s="2">
        <v>35</v>
      </c>
      <c r="D206" s="2">
        <v>51</v>
      </c>
      <c r="E206" s="2">
        <v>15.9</v>
      </c>
      <c r="F206" s="2">
        <v>0.45</v>
      </c>
      <c r="G206" s="2">
        <v>0.375</v>
      </c>
      <c r="H206" s="2">
        <v>0.52900000000000003</v>
      </c>
      <c r="I206" s="2">
        <v>4.8</v>
      </c>
      <c r="J206" s="2">
        <v>0.6</v>
      </c>
      <c r="K206" s="2">
        <v>0.4</v>
      </c>
      <c r="L206" s="2">
        <v>0.7</v>
      </c>
      <c r="M206" s="2">
        <v>0.6</v>
      </c>
      <c r="N206" s="2">
        <v>2.2000000000000002</v>
      </c>
      <c r="O206" s="2">
        <v>5.5</v>
      </c>
      <c r="P206" s="5">
        <v>0.46200000000000002</v>
      </c>
      <c r="Q206" s="5">
        <v>19.600000000000001</v>
      </c>
      <c r="R206" s="5">
        <v>1.8</v>
      </c>
      <c r="S206" s="5">
        <v>-2.1</v>
      </c>
      <c r="T206" s="5">
        <v>0</v>
      </c>
      <c r="U206" s="5">
        <v>2</v>
      </c>
      <c r="V206" s="51">
        <f t="shared" si="15"/>
        <v>2.1816051997245181</v>
      </c>
      <c r="W206" s="51">
        <f t="shared" si="16"/>
        <v>1.1200000000000001</v>
      </c>
      <c r="X206" s="51">
        <f t="shared" si="17"/>
        <v>2.4433978236914604</v>
      </c>
      <c r="Y206" s="49">
        <f t="shared" si="18"/>
        <v>19.790040000000001</v>
      </c>
      <c r="Z206" s="9">
        <f t="shared" si="19"/>
        <v>11.11671891184573</v>
      </c>
      <c r="AA206" s="9"/>
    </row>
    <row r="207" spans="1:27" x14ac:dyDescent="0.2">
      <c r="A207" s="2" t="s">
        <v>605</v>
      </c>
      <c r="B207" s="2" t="s">
        <v>970</v>
      </c>
      <c r="C207" s="2">
        <v>22</v>
      </c>
      <c r="D207" s="2">
        <v>62</v>
      </c>
      <c r="E207" s="2">
        <v>26.4</v>
      </c>
      <c r="F207" s="2">
        <v>0.41299999999999998</v>
      </c>
      <c r="G207" s="2">
        <v>0.371</v>
      </c>
      <c r="H207" s="2">
        <v>0.93300000000000005</v>
      </c>
      <c r="I207" s="2">
        <v>2</v>
      </c>
      <c r="J207" s="2">
        <v>1</v>
      </c>
      <c r="K207" s="2">
        <v>0.7</v>
      </c>
      <c r="L207" s="2">
        <v>0.1</v>
      </c>
      <c r="M207" s="2">
        <v>1.1000000000000001</v>
      </c>
      <c r="N207" s="2">
        <v>1.4</v>
      </c>
      <c r="O207" s="2">
        <v>12</v>
      </c>
      <c r="P207" s="5">
        <v>0.53100000000000003</v>
      </c>
      <c r="Q207" s="5">
        <v>21.6</v>
      </c>
      <c r="R207" s="5">
        <v>1.7</v>
      </c>
      <c r="S207" s="5">
        <v>-3</v>
      </c>
      <c r="T207" s="5">
        <v>-0.4</v>
      </c>
      <c r="U207" s="5">
        <v>-8</v>
      </c>
      <c r="V207" s="51">
        <f t="shared" si="15"/>
        <v>3.0503999999999998</v>
      </c>
      <c r="W207" s="51">
        <f t="shared" si="16"/>
        <v>-1.08</v>
      </c>
      <c r="X207" s="51">
        <f t="shared" si="17"/>
        <v>-3.294432</v>
      </c>
      <c r="Y207" s="49">
        <f t="shared" si="18"/>
        <v>25.226559999999999</v>
      </c>
      <c r="Z207" s="9">
        <f t="shared" si="19"/>
        <v>10.966063999999999</v>
      </c>
      <c r="AA207" s="9"/>
    </row>
    <row r="208" spans="1:27" x14ac:dyDescent="0.2">
      <c r="A208" s="2" t="s">
        <v>561</v>
      </c>
      <c r="B208" s="2" t="s">
        <v>23</v>
      </c>
      <c r="C208" s="2">
        <v>38</v>
      </c>
      <c r="D208" s="2">
        <v>32</v>
      </c>
      <c r="E208" s="2">
        <v>15.2</v>
      </c>
      <c r="F208" s="2">
        <v>0.54600000000000004</v>
      </c>
      <c r="G208" s="3"/>
      <c r="H208" s="2">
        <v>0.61</v>
      </c>
      <c r="I208" s="2">
        <v>4.5999999999999996</v>
      </c>
      <c r="J208" s="2">
        <v>0.2</v>
      </c>
      <c r="K208" s="2">
        <v>0.6</v>
      </c>
      <c r="L208" s="2">
        <v>1.4</v>
      </c>
      <c r="M208" s="2">
        <v>0.5</v>
      </c>
      <c r="N208" s="2">
        <v>1.6</v>
      </c>
      <c r="O208" s="2">
        <v>5.3</v>
      </c>
      <c r="P208" s="5">
        <v>0.58299999999999996</v>
      </c>
      <c r="Q208" s="5">
        <v>14.8</v>
      </c>
      <c r="R208" s="5">
        <v>1.9</v>
      </c>
      <c r="S208" s="5">
        <v>1.4</v>
      </c>
      <c r="T208" s="5">
        <v>0.4</v>
      </c>
      <c r="U208" s="5">
        <v>20</v>
      </c>
      <c r="V208" s="51">
        <f t="shared" si="15"/>
        <v>1.072811998775635</v>
      </c>
      <c r="W208" s="51">
        <f t="shared" si="16"/>
        <v>4.92</v>
      </c>
      <c r="X208" s="51">
        <f t="shared" si="17"/>
        <v>5.2782350339761246</v>
      </c>
      <c r="Y208" s="49">
        <f t="shared" si="18"/>
        <v>16.396672000000002</v>
      </c>
      <c r="Z208" s="9">
        <f t="shared" si="19"/>
        <v>10.837453516988063</v>
      </c>
      <c r="AA208" s="9"/>
    </row>
    <row r="209" spans="1:27" x14ac:dyDescent="0.2">
      <c r="A209" s="2" t="s">
        <v>949</v>
      </c>
      <c r="B209" s="2" t="s">
        <v>42</v>
      </c>
      <c r="C209" s="2">
        <v>20</v>
      </c>
      <c r="D209" s="2">
        <v>57</v>
      </c>
      <c r="E209" s="2">
        <v>18.899999999999999</v>
      </c>
      <c r="F209" s="2">
        <v>0.53700000000000003</v>
      </c>
      <c r="G209" s="2">
        <v>0</v>
      </c>
      <c r="H209" s="2">
        <v>0.53200000000000003</v>
      </c>
      <c r="I209" s="2">
        <v>4.4000000000000004</v>
      </c>
      <c r="J209" s="2">
        <v>0.8</v>
      </c>
      <c r="K209" s="2">
        <v>0.7</v>
      </c>
      <c r="L209" s="2">
        <v>0.6</v>
      </c>
      <c r="M209" s="2">
        <v>1.1000000000000001</v>
      </c>
      <c r="N209" s="2">
        <v>2.7</v>
      </c>
      <c r="O209" s="2">
        <v>4.7</v>
      </c>
      <c r="P209" s="5">
        <v>0.54400000000000004</v>
      </c>
      <c r="Q209" s="5">
        <v>12.7</v>
      </c>
      <c r="R209" s="5">
        <v>1.7</v>
      </c>
      <c r="S209" s="5">
        <v>-0.2</v>
      </c>
      <c r="T209" s="5">
        <v>0.5</v>
      </c>
      <c r="U209" s="5">
        <v>-1</v>
      </c>
      <c r="V209" s="51">
        <f t="shared" si="15"/>
        <v>1.0731368801652892</v>
      </c>
      <c r="W209" s="51">
        <f t="shared" si="16"/>
        <v>0.68000000000000016</v>
      </c>
      <c r="X209" s="51">
        <f t="shared" si="17"/>
        <v>0.72973307851239677</v>
      </c>
      <c r="Y209" s="49">
        <f t="shared" si="18"/>
        <v>20.831904000000005</v>
      </c>
      <c r="Z209" s="9">
        <f t="shared" si="19"/>
        <v>10.780818539256201</v>
      </c>
      <c r="AA209" s="9"/>
    </row>
    <row r="210" spans="1:27" x14ac:dyDescent="0.2">
      <c r="A210" s="2" t="s">
        <v>69</v>
      </c>
      <c r="B210" s="2" t="s">
        <v>40</v>
      </c>
      <c r="C210" s="2">
        <v>26</v>
      </c>
      <c r="D210" s="2">
        <v>41</v>
      </c>
      <c r="E210" s="2">
        <v>25.2</v>
      </c>
      <c r="F210" s="2">
        <v>0.4</v>
      </c>
      <c r="G210" s="2">
        <v>0.371</v>
      </c>
      <c r="H210" s="2">
        <v>0.77600000000000002</v>
      </c>
      <c r="I210" s="2">
        <v>2.8</v>
      </c>
      <c r="J210" s="2">
        <v>5.7</v>
      </c>
      <c r="K210" s="2">
        <v>0.5</v>
      </c>
      <c r="L210" s="2">
        <v>0</v>
      </c>
      <c r="M210" s="2">
        <v>2.5</v>
      </c>
      <c r="N210" s="2">
        <v>1.5</v>
      </c>
      <c r="O210" s="2">
        <v>11.3</v>
      </c>
      <c r="P210" s="5">
        <v>0.502</v>
      </c>
      <c r="Q210" s="5">
        <v>24.3</v>
      </c>
      <c r="R210" s="5">
        <v>1.2</v>
      </c>
      <c r="S210" s="5">
        <v>-1.3</v>
      </c>
      <c r="T210" s="5">
        <v>0.2</v>
      </c>
      <c r="U210" s="5">
        <v>-9</v>
      </c>
      <c r="V210" s="51">
        <f t="shared" si="15"/>
        <v>2.5600518595041324</v>
      </c>
      <c r="W210" s="51">
        <f t="shared" si="16"/>
        <v>-1.24</v>
      </c>
      <c r="X210" s="51">
        <f t="shared" si="17"/>
        <v>-3.1744643057851243</v>
      </c>
      <c r="Y210" s="49">
        <f t="shared" si="18"/>
        <v>24.735463999999997</v>
      </c>
      <c r="Z210" s="9">
        <f t="shared" si="19"/>
        <v>10.780499847107436</v>
      </c>
      <c r="AA210" s="9"/>
    </row>
    <row r="211" spans="1:27" x14ac:dyDescent="0.2">
      <c r="A211" s="2" t="s">
        <v>118</v>
      </c>
      <c r="B211" s="2" t="s">
        <v>22</v>
      </c>
      <c r="C211" s="2">
        <v>21</v>
      </c>
      <c r="D211" s="2">
        <v>65</v>
      </c>
      <c r="E211" s="2">
        <v>20.6</v>
      </c>
      <c r="F211" s="2">
        <v>0.40300000000000002</v>
      </c>
      <c r="G211" s="2">
        <v>0.315</v>
      </c>
      <c r="H211" s="2">
        <v>0.68500000000000005</v>
      </c>
      <c r="I211" s="2">
        <v>3.5</v>
      </c>
      <c r="J211" s="2">
        <v>1</v>
      </c>
      <c r="K211" s="2">
        <v>0.6</v>
      </c>
      <c r="L211" s="2">
        <v>0.3</v>
      </c>
      <c r="M211" s="2">
        <v>1</v>
      </c>
      <c r="N211" s="2">
        <v>1.8</v>
      </c>
      <c r="O211" s="2">
        <v>7.1</v>
      </c>
      <c r="P211" s="5">
        <v>0.499</v>
      </c>
      <c r="Q211" s="5">
        <v>17.600000000000001</v>
      </c>
      <c r="R211" s="5">
        <v>1.2</v>
      </c>
      <c r="S211" s="5">
        <v>-2.4</v>
      </c>
      <c r="T211" s="5">
        <v>-0.1</v>
      </c>
      <c r="U211" s="5">
        <v>-8</v>
      </c>
      <c r="V211" s="51">
        <f t="shared" si="15"/>
        <v>1.9408737373737375</v>
      </c>
      <c r="W211" s="51">
        <f t="shared" si="16"/>
        <v>-1.1600000000000001</v>
      </c>
      <c r="X211" s="51">
        <f t="shared" si="17"/>
        <v>-2.2514135353535356</v>
      </c>
      <c r="Y211" s="49">
        <f t="shared" si="18"/>
        <v>23.771539999999995</v>
      </c>
      <c r="Z211" s="9">
        <f t="shared" si="19"/>
        <v>10.76006323232323</v>
      </c>
      <c r="AA211" s="9"/>
    </row>
    <row r="212" spans="1:27" x14ac:dyDescent="0.2">
      <c r="A212" s="2" t="s">
        <v>1015</v>
      </c>
      <c r="B212" s="2" t="s">
        <v>20</v>
      </c>
      <c r="C212" s="2">
        <v>40</v>
      </c>
      <c r="D212" s="2">
        <v>52</v>
      </c>
      <c r="E212" s="2">
        <v>16.100000000000001</v>
      </c>
      <c r="F212" s="2">
        <v>0.437</v>
      </c>
      <c r="G212" s="2">
        <v>0.45500000000000002</v>
      </c>
      <c r="H212" s="2">
        <v>0.67500000000000004</v>
      </c>
      <c r="I212" s="2">
        <v>3</v>
      </c>
      <c r="J212" s="2">
        <v>2.1</v>
      </c>
      <c r="K212" s="2">
        <v>0.3</v>
      </c>
      <c r="L212" s="2">
        <v>0.3</v>
      </c>
      <c r="M212" s="2">
        <v>1</v>
      </c>
      <c r="N212" s="2">
        <v>0.7</v>
      </c>
      <c r="O212" s="2">
        <v>5.3</v>
      </c>
      <c r="P212" s="5">
        <v>0.51</v>
      </c>
      <c r="Q212" s="5">
        <v>18</v>
      </c>
      <c r="R212" s="5">
        <v>1.6</v>
      </c>
      <c r="S212" s="5">
        <v>-1.7</v>
      </c>
      <c r="T212" s="5">
        <v>0.1</v>
      </c>
      <c r="U212" s="5">
        <v>0</v>
      </c>
      <c r="V212" s="51">
        <f t="shared" si="15"/>
        <v>2.3639944903581274</v>
      </c>
      <c r="W212" s="51">
        <f t="shared" si="16"/>
        <v>0.68000000000000016</v>
      </c>
      <c r="X212" s="51">
        <f t="shared" si="17"/>
        <v>1.607516253443527</v>
      </c>
      <c r="Y212" s="49">
        <f t="shared" si="18"/>
        <v>19.870240000000003</v>
      </c>
      <c r="Z212" s="9">
        <f t="shared" si="19"/>
        <v>10.738878126721765</v>
      </c>
      <c r="AA212" s="9"/>
    </row>
    <row r="213" spans="1:27" x14ac:dyDescent="0.2">
      <c r="A213" s="2" t="s">
        <v>1023</v>
      </c>
      <c r="B213" s="2" t="s">
        <v>22</v>
      </c>
      <c r="C213" s="2">
        <v>21</v>
      </c>
      <c r="D213" s="2">
        <v>51</v>
      </c>
      <c r="E213" s="2">
        <v>25.1</v>
      </c>
      <c r="F213" s="2">
        <v>0.433</v>
      </c>
      <c r="G213" s="2">
        <v>0.36199999999999999</v>
      </c>
      <c r="H213" s="2">
        <v>0.625</v>
      </c>
      <c r="I213" s="2">
        <v>2.7</v>
      </c>
      <c r="J213" s="2">
        <v>2.4</v>
      </c>
      <c r="K213" s="2">
        <v>0.7</v>
      </c>
      <c r="L213" s="2">
        <v>0.1</v>
      </c>
      <c r="M213" s="2">
        <v>1</v>
      </c>
      <c r="N213" s="2">
        <v>1.3</v>
      </c>
      <c r="O213" s="2">
        <v>7.2</v>
      </c>
      <c r="P213" s="5">
        <v>0.52300000000000002</v>
      </c>
      <c r="Q213" s="5">
        <v>14.1</v>
      </c>
      <c r="R213" s="5">
        <v>1.4</v>
      </c>
      <c r="S213" s="5">
        <v>-2</v>
      </c>
      <c r="T213" s="5">
        <v>0</v>
      </c>
      <c r="U213" s="5">
        <v>-5</v>
      </c>
      <c r="V213" s="51">
        <f t="shared" si="15"/>
        <v>1.4865073088842977</v>
      </c>
      <c r="W213" s="51">
        <f t="shared" si="16"/>
        <v>-0.44000000000000006</v>
      </c>
      <c r="X213" s="51">
        <f t="shared" si="17"/>
        <v>-0.65406321590909111</v>
      </c>
      <c r="Y213" s="49">
        <f t="shared" si="18"/>
        <v>21.839423999999998</v>
      </c>
      <c r="Z213" s="9">
        <f t="shared" si="19"/>
        <v>10.592680392045454</v>
      </c>
      <c r="AA213" s="9"/>
    </row>
    <row r="214" spans="1:27" x14ac:dyDescent="0.2">
      <c r="A214" s="2" t="s">
        <v>633</v>
      </c>
      <c r="B214" s="2" t="s">
        <v>32</v>
      </c>
      <c r="C214" s="2">
        <v>31</v>
      </c>
      <c r="D214" s="2">
        <v>59</v>
      </c>
      <c r="E214" s="2">
        <v>18.3</v>
      </c>
      <c r="F214" s="2">
        <v>0.44</v>
      </c>
      <c r="G214" s="2">
        <v>0.28799999999999998</v>
      </c>
      <c r="H214" s="2">
        <v>0.70899999999999996</v>
      </c>
      <c r="I214" s="2">
        <v>1.7</v>
      </c>
      <c r="J214" s="2">
        <v>3.8</v>
      </c>
      <c r="K214" s="2">
        <v>0.6</v>
      </c>
      <c r="L214" s="2">
        <v>0</v>
      </c>
      <c r="M214" s="2">
        <v>1.3</v>
      </c>
      <c r="N214" s="2">
        <v>1.2</v>
      </c>
      <c r="O214" s="2">
        <v>5.9</v>
      </c>
      <c r="P214" s="5">
        <v>0.48799999999999999</v>
      </c>
      <c r="Q214" s="5">
        <v>17.7</v>
      </c>
      <c r="R214" s="5">
        <v>1.4</v>
      </c>
      <c r="S214" s="5">
        <v>-3.5</v>
      </c>
      <c r="T214" s="5">
        <v>-0.4</v>
      </c>
      <c r="U214" s="5">
        <v>-7</v>
      </c>
      <c r="V214" s="51">
        <f t="shared" si="15"/>
        <v>2.3233936897382921</v>
      </c>
      <c r="W214" s="51">
        <f t="shared" si="16"/>
        <v>-1.0000000000000002</v>
      </c>
      <c r="X214" s="51">
        <f t="shared" si="17"/>
        <v>-2.3233936897382925</v>
      </c>
      <c r="Y214" s="49">
        <f t="shared" si="18"/>
        <v>23.409312</v>
      </c>
      <c r="Z214" s="9">
        <f t="shared" si="19"/>
        <v>10.542959155130854</v>
      </c>
      <c r="AA214" s="9"/>
    </row>
    <row r="215" spans="1:27" x14ac:dyDescent="0.2">
      <c r="A215" s="2" t="s">
        <v>747</v>
      </c>
      <c r="B215" s="2" t="s">
        <v>47</v>
      </c>
      <c r="C215" s="2">
        <v>25</v>
      </c>
      <c r="D215" s="2">
        <v>52</v>
      </c>
      <c r="E215" s="2">
        <v>26.9</v>
      </c>
      <c r="F215" s="2">
        <v>0.442</v>
      </c>
      <c r="G215" s="2">
        <v>0.42899999999999999</v>
      </c>
      <c r="H215" s="2">
        <v>0.86</v>
      </c>
      <c r="I215" s="2">
        <v>2.2999999999999998</v>
      </c>
      <c r="J215" s="2">
        <v>2.4</v>
      </c>
      <c r="K215" s="2">
        <v>0.7</v>
      </c>
      <c r="L215" s="2">
        <v>0.2</v>
      </c>
      <c r="M215" s="2">
        <v>2.2000000000000002</v>
      </c>
      <c r="N215" s="2">
        <v>2.2000000000000002</v>
      </c>
      <c r="O215" s="2">
        <v>12.5</v>
      </c>
      <c r="P215" s="5">
        <v>0.54900000000000004</v>
      </c>
      <c r="Q215" s="5">
        <v>23.3</v>
      </c>
      <c r="R215" s="5">
        <v>1.7</v>
      </c>
      <c r="S215" s="5">
        <v>-2.4</v>
      </c>
      <c r="T215" s="5">
        <v>-0.1</v>
      </c>
      <c r="U215" s="5">
        <v>-8</v>
      </c>
      <c r="V215" s="51">
        <f t="shared" si="15"/>
        <v>3.1954814240893787</v>
      </c>
      <c r="W215" s="51">
        <f t="shared" si="16"/>
        <v>-0.96000000000000008</v>
      </c>
      <c r="X215" s="51">
        <f t="shared" si="17"/>
        <v>-3.0676621671258038</v>
      </c>
      <c r="Y215" s="49">
        <f t="shared" si="18"/>
        <v>23.966800000000003</v>
      </c>
      <c r="Z215" s="9">
        <f t="shared" si="19"/>
        <v>10.4495689164371</v>
      </c>
      <c r="AA215" s="9"/>
    </row>
    <row r="216" spans="1:27" x14ac:dyDescent="0.2">
      <c r="A216" s="2" t="s">
        <v>264</v>
      </c>
      <c r="B216" s="2" t="s">
        <v>26</v>
      </c>
      <c r="C216" s="2">
        <v>36</v>
      </c>
      <c r="D216" s="2">
        <v>66</v>
      </c>
      <c r="E216" s="2">
        <v>13.2</v>
      </c>
      <c r="F216" s="2">
        <v>0.496</v>
      </c>
      <c r="G216" s="2">
        <v>0</v>
      </c>
      <c r="H216" s="2">
        <v>0.66700000000000004</v>
      </c>
      <c r="I216" s="2">
        <v>4.2</v>
      </c>
      <c r="J216" s="2">
        <v>0.1</v>
      </c>
      <c r="K216" s="2">
        <v>0.3</v>
      </c>
      <c r="L216" s="2">
        <v>0.3</v>
      </c>
      <c r="M216" s="2">
        <v>0.8</v>
      </c>
      <c r="N216" s="2">
        <v>1.3</v>
      </c>
      <c r="O216" s="2">
        <v>4.5999999999999996</v>
      </c>
      <c r="P216" s="5">
        <v>0.53900000000000003</v>
      </c>
      <c r="Q216" s="5">
        <v>17.3</v>
      </c>
      <c r="R216" s="5">
        <v>1.7</v>
      </c>
      <c r="S216" s="5">
        <v>-4.7</v>
      </c>
      <c r="T216" s="5">
        <v>-0.6</v>
      </c>
      <c r="U216" s="5">
        <v>0</v>
      </c>
      <c r="V216" s="51">
        <f t="shared" si="15"/>
        <v>2.1278999999999995</v>
      </c>
      <c r="W216" s="51">
        <f t="shared" si="16"/>
        <v>0.44000000000000006</v>
      </c>
      <c r="X216" s="51">
        <f t="shared" si="17"/>
        <v>0.93627599999999989</v>
      </c>
      <c r="Y216" s="49">
        <f t="shared" si="18"/>
        <v>19.455216</v>
      </c>
      <c r="Z216" s="9">
        <f t="shared" si="19"/>
        <v>10.195746</v>
      </c>
      <c r="AA216" s="9"/>
    </row>
    <row r="217" spans="1:27" x14ac:dyDescent="0.2">
      <c r="A217" s="2" t="s">
        <v>750</v>
      </c>
      <c r="B217" s="2" t="s">
        <v>20</v>
      </c>
      <c r="C217" s="2">
        <v>40</v>
      </c>
      <c r="D217" s="2">
        <v>53</v>
      </c>
      <c r="E217" s="2">
        <v>17.399999999999999</v>
      </c>
      <c r="F217" s="2">
        <v>0.47099999999999997</v>
      </c>
      <c r="G217" s="2">
        <v>0.442</v>
      </c>
      <c r="H217" s="2">
        <v>0.85699999999999998</v>
      </c>
      <c r="I217" s="2">
        <v>1.5</v>
      </c>
      <c r="J217" s="2">
        <v>0.8</v>
      </c>
      <c r="K217" s="2">
        <v>0.4</v>
      </c>
      <c r="L217" s="2">
        <v>0.1</v>
      </c>
      <c r="M217" s="2">
        <v>0.6</v>
      </c>
      <c r="N217" s="2">
        <v>1.4</v>
      </c>
      <c r="O217" s="2">
        <v>7.6</v>
      </c>
      <c r="P217" s="5">
        <v>0.57799999999999996</v>
      </c>
      <c r="Q217" s="5">
        <v>19.5</v>
      </c>
      <c r="R217" s="5">
        <v>2.4</v>
      </c>
      <c r="S217" s="5">
        <v>-1.7</v>
      </c>
      <c r="T217" s="5">
        <v>0.1</v>
      </c>
      <c r="U217" s="5">
        <v>5</v>
      </c>
      <c r="V217" s="51">
        <f t="shared" si="15"/>
        <v>2.8210089531680436</v>
      </c>
      <c r="W217" s="51">
        <f t="shared" si="16"/>
        <v>2</v>
      </c>
      <c r="X217" s="51">
        <f t="shared" si="17"/>
        <v>5.6420179063360871</v>
      </c>
      <c r="Y217" s="49">
        <f t="shared" si="18"/>
        <v>14.612735999999998</v>
      </c>
      <c r="Z217" s="9">
        <f t="shared" si="19"/>
        <v>10.127376953168042</v>
      </c>
      <c r="AA217" s="9"/>
    </row>
    <row r="218" spans="1:27" x14ac:dyDescent="0.2">
      <c r="A218" s="2" t="s">
        <v>930</v>
      </c>
      <c r="B218" s="2" t="s">
        <v>876</v>
      </c>
      <c r="C218" s="2">
        <v>21</v>
      </c>
      <c r="D218" s="2">
        <v>27</v>
      </c>
      <c r="E218" s="2">
        <v>28.9</v>
      </c>
      <c r="F218" s="2">
        <v>0.53300000000000003</v>
      </c>
      <c r="G218" s="3"/>
      <c r="H218" s="2">
        <v>0.51400000000000001</v>
      </c>
      <c r="I218" s="2">
        <v>7.9</v>
      </c>
      <c r="J218" s="2">
        <v>0.9</v>
      </c>
      <c r="K218" s="2">
        <v>0.6</v>
      </c>
      <c r="L218" s="2">
        <v>1</v>
      </c>
      <c r="M218" s="2">
        <v>1.4</v>
      </c>
      <c r="N218" s="2">
        <v>2.7</v>
      </c>
      <c r="O218" s="2">
        <v>9.9</v>
      </c>
      <c r="P218" s="5">
        <v>0.53900000000000003</v>
      </c>
      <c r="Q218" s="5">
        <v>17.2</v>
      </c>
      <c r="R218" s="5">
        <v>1.7</v>
      </c>
      <c r="S218" s="5">
        <v>-0.6</v>
      </c>
      <c r="T218" s="5">
        <v>0.3</v>
      </c>
      <c r="U218" s="5">
        <v>2</v>
      </c>
      <c r="V218" s="51">
        <f t="shared" si="15"/>
        <v>1.1053354338842971</v>
      </c>
      <c r="W218" s="51">
        <f t="shared" si="16"/>
        <v>1.2000000000000002</v>
      </c>
      <c r="X218" s="51">
        <f t="shared" si="17"/>
        <v>1.3264025206611567</v>
      </c>
      <c r="Y218" s="49">
        <f t="shared" si="18"/>
        <v>18.215388000000004</v>
      </c>
      <c r="Z218" s="9">
        <f t="shared" si="19"/>
        <v>9.7708952603305796</v>
      </c>
      <c r="AA218" s="9"/>
    </row>
    <row r="219" spans="1:27" x14ac:dyDescent="0.2">
      <c r="A219" s="2" t="s">
        <v>576</v>
      </c>
      <c r="B219" s="2" t="s">
        <v>970</v>
      </c>
      <c r="C219" s="2">
        <v>22</v>
      </c>
      <c r="D219" s="2">
        <v>39</v>
      </c>
      <c r="E219" s="2">
        <v>21.3</v>
      </c>
      <c r="F219" s="2">
        <v>0.46700000000000003</v>
      </c>
      <c r="G219" s="2">
        <v>0.44</v>
      </c>
      <c r="H219" s="2">
        <v>0.90500000000000003</v>
      </c>
      <c r="I219" s="2">
        <v>1.6</v>
      </c>
      <c r="J219" s="2">
        <v>3.3</v>
      </c>
      <c r="K219" s="2">
        <v>0.6</v>
      </c>
      <c r="L219" s="2">
        <v>0.1</v>
      </c>
      <c r="M219" s="2">
        <v>1.7</v>
      </c>
      <c r="N219" s="2">
        <v>1.3</v>
      </c>
      <c r="O219" s="2">
        <v>10.4</v>
      </c>
      <c r="P219" s="5">
        <v>0.59199999999999997</v>
      </c>
      <c r="Q219" s="5">
        <v>22.6</v>
      </c>
      <c r="R219" s="5">
        <v>1.8</v>
      </c>
      <c r="S219" s="5">
        <v>-1.8</v>
      </c>
      <c r="T219" s="5">
        <v>0.1</v>
      </c>
      <c r="U219" s="5">
        <v>-2</v>
      </c>
      <c r="V219" s="51">
        <f t="shared" si="15"/>
        <v>1.6197950757575761</v>
      </c>
      <c r="W219" s="51">
        <f t="shared" si="16"/>
        <v>0.3600000000000001</v>
      </c>
      <c r="X219" s="51">
        <f t="shared" si="17"/>
        <v>0.58312622727272756</v>
      </c>
      <c r="Y219" s="49">
        <f t="shared" si="18"/>
        <v>18.917808000000001</v>
      </c>
      <c r="Z219" s="9">
        <f t="shared" si="19"/>
        <v>9.7504671136363648</v>
      </c>
      <c r="AA219" s="9"/>
    </row>
    <row r="220" spans="1:27" x14ac:dyDescent="0.2">
      <c r="A220" s="2" t="s">
        <v>73</v>
      </c>
      <c r="B220" s="2" t="s">
        <v>35</v>
      </c>
      <c r="C220" s="2">
        <v>23</v>
      </c>
      <c r="D220" s="2">
        <v>31</v>
      </c>
      <c r="E220" s="2">
        <v>22.7</v>
      </c>
      <c r="F220" s="2">
        <v>0.42399999999999999</v>
      </c>
      <c r="G220" s="2">
        <v>0.42299999999999999</v>
      </c>
      <c r="H220" s="2">
        <v>0.85199999999999998</v>
      </c>
      <c r="I220" s="2">
        <v>2.1</v>
      </c>
      <c r="J220" s="2">
        <v>3.8</v>
      </c>
      <c r="K220" s="2">
        <v>0.8</v>
      </c>
      <c r="L220" s="2">
        <v>0.1</v>
      </c>
      <c r="M220" s="2">
        <v>1.7</v>
      </c>
      <c r="N220" s="2">
        <v>2.2999999999999998</v>
      </c>
      <c r="O220" s="2">
        <v>11.4</v>
      </c>
      <c r="P220" s="5">
        <v>0.56100000000000005</v>
      </c>
      <c r="Q220" s="5">
        <v>24.6</v>
      </c>
      <c r="R220" s="5">
        <v>2</v>
      </c>
      <c r="S220" s="5">
        <v>1.3</v>
      </c>
      <c r="T220" s="5">
        <v>0.6</v>
      </c>
      <c r="U220" s="5">
        <v>4</v>
      </c>
      <c r="V220" s="51">
        <f t="shared" si="15"/>
        <v>1.5614757288797063</v>
      </c>
      <c r="W220" s="51">
        <f t="shared" si="16"/>
        <v>1.84</v>
      </c>
      <c r="X220" s="51">
        <f t="shared" si="17"/>
        <v>2.8731153411386599</v>
      </c>
      <c r="Y220" s="49">
        <f t="shared" si="18"/>
        <v>16.511095999999998</v>
      </c>
      <c r="Z220" s="9">
        <f t="shared" si="19"/>
        <v>9.6921056705693296</v>
      </c>
      <c r="AA220" s="9"/>
    </row>
    <row r="221" spans="1:27" x14ac:dyDescent="0.2">
      <c r="A221" s="2" t="s">
        <v>852</v>
      </c>
      <c r="B221" s="2" t="s">
        <v>557</v>
      </c>
      <c r="C221" s="2">
        <v>7</v>
      </c>
      <c r="D221" s="2">
        <v>58</v>
      </c>
      <c r="E221" s="2">
        <v>18.899999999999999</v>
      </c>
      <c r="F221" s="2">
        <v>0.49299999999999999</v>
      </c>
      <c r="G221" s="2">
        <v>1</v>
      </c>
      <c r="H221" s="2">
        <v>0.70499999999999996</v>
      </c>
      <c r="I221" s="2">
        <v>3.6</v>
      </c>
      <c r="J221" s="2">
        <v>0.8</v>
      </c>
      <c r="K221" s="2">
        <v>0.3</v>
      </c>
      <c r="L221" s="2">
        <v>0.4</v>
      </c>
      <c r="M221" s="2">
        <v>0.7</v>
      </c>
      <c r="N221" s="2">
        <v>1.6</v>
      </c>
      <c r="O221" s="2">
        <v>6.8</v>
      </c>
      <c r="P221" s="5">
        <v>0.51600000000000001</v>
      </c>
      <c r="Q221" s="5">
        <v>17.8</v>
      </c>
      <c r="R221" s="5">
        <v>0.8</v>
      </c>
      <c r="S221" s="5">
        <v>-4.5999999999999996</v>
      </c>
      <c r="T221" s="5">
        <v>-0.7</v>
      </c>
      <c r="U221" s="5">
        <v>-11</v>
      </c>
      <c r="V221" s="51">
        <f t="shared" si="15"/>
        <v>0.53566415289256197</v>
      </c>
      <c r="W221" s="51">
        <f t="shared" si="16"/>
        <v>-2.16</v>
      </c>
      <c r="X221" s="51">
        <f t="shared" si="17"/>
        <v>-1.1570345702479339</v>
      </c>
      <c r="Y221" s="49">
        <f t="shared" si="18"/>
        <v>20.482816000000003</v>
      </c>
      <c r="Z221" s="9">
        <f t="shared" si="19"/>
        <v>9.6628907148760348</v>
      </c>
      <c r="AA221" s="9"/>
    </row>
    <row r="222" spans="1:27" x14ac:dyDescent="0.2">
      <c r="A222" s="2" t="s">
        <v>999</v>
      </c>
      <c r="B222" s="2" t="s">
        <v>970</v>
      </c>
      <c r="C222" s="2">
        <v>22</v>
      </c>
      <c r="D222" s="2">
        <v>57</v>
      </c>
      <c r="E222" s="2">
        <v>13.9</v>
      </c>
      <c r="F222" s="2">
        <v>0.376</v>
      </c>
      <c r="G222" s="2">
        <v>0.34100000000000003</v>
      </c>
      <c r="H222" s="2">
        <v>0.61499999999999999</v>
      </c>
      <c r="I222" s="2">
        <v>1.9</v>
      </c>
      <c r="J222" s="2">
        <v>2.2000000000000002</v>
      </c>
      <c r="K222" s="2">
        <v>1</v>
      </c>
      <c r="L222" s="2">
        <v>0</v>
      </c>
      <c r="M222" s="2">
        <v>0.9</v>
      </c>
      <c r="N222" s="2">
        <v>1</v>
      </c>
      <c r="O222" s="2">
        <v>5.0999999999999996</v>
      </c>
      <c r="P222" s="5">
        <v>0.46500000000000002</v>
      </c>
      <c r="Q222" s="5">
        <v>21.1</v>
      </c>
      <c r="R222" s="5">
        <v>1</v>
      </c>
      <c r="S222" s="5">
        <v>-0.8</v>
      </c>
      <c r="T222" s="5">
        <v>0.2</v>
      </c>
      <c r="U222" s="5">
        <v>-7</v>
      </c>
      <c r="V222" s="51">
        <f t="shared" si="15"/>
        <v>1.4423794823232325</v>
      </c>
      <c r="W222" s="51">
        <f t="shared" si="16"/>
        <v>-0.92000000000000015</v>
      </c>
      <c r="X222" s="51">
        <f t="shared" si="17"/>
        <v>-1.3269891237373741</v>
      </c>
      <c r="Y222" s="49">
        <f t="shared" si="18"/>
        <v>20.637419999999999</v>
      </c>
      <c r="Z222" s="9">
        <f t="shared" si="19"/>
        <v>9.6552154381313127</v>
      </c>
      <c r="AA222" s="9"/>
    </row>
    <row r="223" spans="1:27" x14ac:dyDescent="0.2">
      <c r="A223" s="2" t="s">
        <v>792</v>
      </c>
      <c r="B223" s="2" t="s">
        <v>40</v>
      </c>
      <c r="C223" s="2">
        <v>26</v>
      </c>
      <c r="D223" s="2">
        <v>47</v>
      </c>
      <c r="E223" s="2">
        <v>24.3</v>
      </c>
      <c r="F223" s="2">
        <v>0.42299999999999999</v>
      </c>
      <c r="G223" s="2">
        <v>0.33900000000000002</v>
      </c>
      <c r="H223" s="2">
        <v>0.79200000000000004</v>
      </c>
      <c r="I223" s="2">
        <v>3.6</v>
      </c>
      <c r="J223" s="2">
        <v>0.9</v>
      </c>
      <c r="K223" s="2">
        <v>0.7</v>
      </c>
      <c r="L223" s="2">
        <v>0.4</v>
      </c>
      <c r="M223" s="2">
        <v>1</v>
      </c>
      <c r="N223" s="2">
        <v>1.8</v>
      </c>
      <c r="O223" s="2">
        <v>6.9</v>
      </c>
      <c r="P223" s="5">
        <v>0.53300000000000003</v>
      </c>
      <c r="Q223" s="5">
        <v>13.6</v>
      </c>
      <c r="R223" s="5">
        <v>1.5</v>
      </c>
      <c r="S223" s="5">
        <v>-0.4</v>
      </c>
      <c r="T223" s="5">
        <v>0.5</v>
      </c>
      <c r="U223" s="5">
        <v>-3</v>
      </c>
      <c r="V223" s="51">
        <f t="shared" si="15"/>
        <v>1.5838028925619834</v>
      </c>
      <c r="W223" s="51">
        <f t="shared" si="16"/>
        <v>0.19999999999999996</v>
      </c>
      <c r="X223" s="51">
        <f t="shared" si="17"/>
        <v>0.31676057851239658</v>
      </c>
      <c r="Y223" s="49">
        <f t="shared" si="18"/>
        <v>18.513676</v>
      </c>
      <c r="Z223" s="9">
        <f t="shared" si="19"/>
        <v>9.4152182892561989</v>
      </c>
      <c r="AA223" s="9"/>
    </row>
    <row r="224" spans="1:27" x14ac:dyDescent="0.2">
      <c r="A224" s="2" t="s">
        <v>684</v>
      </c>
      <c r="B224" s="2" t="s">
        <v>20</v>
      </c>
      <c r="C224" s="2">
        <v>40</v>
      </c>
      <c r="D224" s="2">
        <v>48</v>
      </c>
      <c r="E224" s="2">
        <v>25.8</v>
      </c>
      <c r="F224" s="2">
        <v>0.41399999999999998</v>
      </c>
      <c r="G224" s="2">
        <v>0.34599999999999997</v>
      </c>
      <c r="H224" s="2">
        <v>0.78100000000000003</v>
      </c>
      <c r="I224" s="2">
        <v>2.1</v>
      </c>
      <c r="J224" s="2">
        <v>2.8</v>
      </c>
      <c r="K224" s="2">
        <v>0.8</v>
      </c>
      <c r="L224" s="2">
        <v>0.2</v>
      </c>
      <c r="M224" s="2">
        <v>1.2</v>
      </c>
      <c r="N224" s="2">
        <v>2.1</v>
      </c>
      <c r="O224" s="2">
        <v>6.6</v>
      </c>
      <c r="P224" s="5">
        <v>0.51100000000000001</v>
      </c>
      <c r="Q224" s="5">
        <v>13.9</v>
      </c>
      <c r="R224" s="5">
        <v>1.8</v>
      </c>
      <c r="S224" s="5">
        <v>-1.4</v>
      </c>
      <c r="T224" s="5">
        <v>0.2</v>
      </c>
      <c r="U224" s="5">
        <v>-4</v>
      </c>
      <c r="V224" s="51">
        <f t="shared" si="15"/>
        <v>2.7003526170798895</v>
      </c>
      <c r="W224" s="51">
        <f t="shared" si="16"/>
        <v>0</v>
      </c>
      <c r="X224" s="51">
        <f t="shared" si="17"/>
        <v>0</v>
      </c>
      <c r="Y224" s="49">
        <f t="shared" si="18"/>
        <v>18.801791999999999</v>
      </c>
      <c r="Z224" s="9">
        <f t="shared" si="19"/>
        <v>9.4008959999999995</v>
      </c>
      <c r="AA224" s="9"/>
    </row>
    <row r="225" spans="1:27" x14ac:dyDescent="0.2">
      <c r="A225" s="2" t="s">
        <v>392</v>
      </c>
      <c r="B225" s="2" t="s">
        <v>18</v>
      </c>
      <c r="C225" s="2">
        <v>47</v>
      </c>
      <c r="D225" s="2">
        <v>42</v>
      </c>
      <c r="E225" s="2">
        <v>21.8</v>
      </c>
      <c r="F225" s="2">
        <v>0.432</v>
      </c>
      <c r="G225" s="2">
        <v>0.437</v>
      </c>
      <c r="H225" s="2">
        <v>0.88400000000000001</v>
      </c>
      <c r="I225" s="2">
        <v>3</v>
      </c>
      <c r="J225" s="2">
        <v>1.1000000000000001</v>
      </c>
      <c r="K225" s="2">
        <v>0.9</v>
      </c>
      <c r="L225" s="2">
        <v>0.4</v>
      </c>
      <c r="M225" s="2">
        <v>1</v>
      </c>
      <c r="N225" s="2">
        <v>1.9</v>
      </c>
      <c r="O225" s="2">
        <v>4.8</v>
      </c>
      <c r="P225" s="5">
        <v>0.58399999999999996</v>
      </c>
      <c r="Q225" s="5">
        <v>10.6</v>
      </c>
      <c r="R225" s="5">
        <v>1.8</v>
      </c>
      <c r="S225" s="5">
        <v>0.9</v>
      </c>
      <c r="T225" s="5">
        <v>0.7</v>
      </c>
      <c r="U225" s="5">
        <v>5</v>
      </c>
      <c r="V225" s="51">
        <f t="shared" si="15"/>
        <v>1.7889337235996325</v>
      </c>
      <c r="W225" s="51">
        <f t="shared" si="16"/>
        <v>2</v>
      </c>
      <c r="X225" s="51">
        <f t="shared" si="17"/>
        <v>3.5778674471992651</v>
      </c>
      <c r="Y225" s="49">
        <f t="shared" si="18"/>
        <v>15.209375999999999</v>
      </c>
      <c r="Z225" s="9">
        <f t="shared" si="19"/>
        <v>9.3936217235996313</v>
      </c>
      <c r="AA225" s="9"/>
    </row>
    <row r="226" spans="1:27" x14ac:dyDescent="0.2">
      <c r="A226" s="2" t="s">
        <v>620</v>
      </c>
      <c r="B226" s="2" t="s">
        <v>32</v>
      </c>
      <c r="C226" s="2">
        <v>31</v>
      </c>
      <c r="D226" s="2">
        <v>52</v>
      </c>
      <c r="E226" s="2">
        <v>12.4</v>
      </c>
      <c r="F226" s="2">
        <v>0.45700000000000002</v>
      </c>
      <c r="G226" s="2">
        <v>0</v>
      </c>
      <c r="H226" s="2">
        <v>0.47399999999999998</v>
      </c>
      <c r="I226" s="2">
        <v>3.1</v>
      </c>
      <c r="J226" s="2">
        <v>0.6</v>
      </c>
      <c r="K226" s="2">
        <v>0.6</v>
      </c>
      <c r="L226" s="2">
        <v>1.5</v>
      </c>
      <c r="M226" s="2">
        <v>0.8</v>
      </c>
      <c r="N226" s="2">
        <v>2.6</v>
      </c>
      <c r="O226" s="2">
        <v>3.6</v>
      </c>
      <c r="P226" s="5">
        <v>0.46300000000000002</v>
      </c>
      <c r="Q226" s="5">
        <v>16.7</v>
      </c>
      <c r="R226" s="5">
        <v>1</v>
      </c>
      <c r="S226" s="5">
        <v>1.5</v>
      </c>
      <c r="T226" s="5">
        <v>0.6</v>
      </c>
      <c r="U226" s="5">
        <v>-5</v>
      </c>
      <c r="V226" s="51">
        <f t="shared" si="15"/>
        <v>1.3091455616773799</v>
      </c>
      <c r="W226" s="51">
        <f t="shared" si="16"/>
        <v>-0.36</v>
      </c>
      <c r="X226" s="51">
        <f t="shared" si="17"/>
        <v>-0.47129240220385676</v>
      </c>
      <c r="Y226" s="49">
        <f t="shared" si="18"/>
        <v>19.108543999999998</v>
      </c>
      <c r="Z226" s="9">
        <f t="shared" si="19"/>
        <v>9.3186257988980703</v>
      </c>
      <c r="AA226" s="9"/>
    </row>
    <row r="227" spans="1:27" x14ac:dyDescent="0.2">
      <c r="A227" s="2" t="s">
        <v>927</v>
      </c>
      <c r="B227" s="2" t="s">
        <v>39</v>
      </c>
      <c r="C227" s="2">
        <v>41</v>
      </c>
      <c r="D227" s="2">
        <v>59</v>
      </c>
      <c r="E227" s="2">
        <v>16.2</v>
      </c>
      <c r="F227" s="2">
        <v>0.45</v>
      </c>
      <c r="G227" s="2">
        <v>0.41799999999999998</v>
      </c>
      <c r="H227" s="2">
        <v>0.66700000000000004</v>
      </c>
      <c r="I227" s="2">
        <v>3.2</v>
      </c>
      <c r="J227" s="2">
        <v>0.9</v>
      </c>
      <c r="K227" s="2">
        <v>0.3</v>
      </c>
      <c r="L227" s="2">
        <v>0.3</v>
      </c>
      <c r="M227" s="2">
        <v>0.4</v>
      </c>
      <c r="N227" s="2">
        <v>1.7</v>
      </c>
      <c r="O227" s="2">
        <v>3.2</v>
      </c>
      <c r="P227" s="5">
        <v>0.53700000000000003</v>
      </c>
      <c r="Q227" s="5">
        <v>9.6</v>
      </c>
      <c r="R227" s="5">
        <v>1.7</v>
      </c>
      <c r="S227" s="5">
        <v>-1</v>
      </c>
      <c r="T227" s="5">
        <v>0.2</v>
      </c>
      <c r="U227" s="5">
        <v>5</v>
      </c>
      <c r="V227" s="51">
        <f t="shared" si="15"/>
        <v>1.475390082644628</v>
      </c>
      <c r="W227" s="51">
        <f t="shared" si="16"/>
        <v>1.76</v>
      </c>
      <c r="X227" s="51">
        <f t="shared" si="17"/>
        <v>2.5966865454545451</v>
      </c>
      <c r="Y227" s="49">
        <f t="shared" si="18"/>
        <v>15.595824</v>
      </c>
      <c r="Z227" s="9">
        <f t="shared" si="19"/>
        <v>9.096255272727273</v>
      </c>
      <c r="AA227" s="9"/>
    </row>
    <row r="228" spans="1:27" x14ac:dyDescent="0.2">
      <c r="A228" s="2" t="s">
        <v>287</v>
      </c>
      <c r="B228" s="2" t="s">
        <v>32</v>
      </c>
      <c r="C228" s="2">
        <v>31</v>
      </c>
      <c r="D228" s="2">
        <v>58</v>
      </c>
      <c r="E228" s="2">
        <v>18.8</v>
      </c>
      <c r="F228" s="2">
        <v>0.46899999999999997</v>
      </c>
      <c r="G228" s="2">
        <v>0.66700000000000004</v>
      </c>
      <c r="H228" s="2">
        <v>0.78500000000000003</v>
      </c>
      <c r="I228" s="2">
        <v>2.1</v>
      </c>
      <c r="J228" s="2">
        <v>2.1</v>
      </c>
      <c r="K228" s="2">
        <v>0.5</v>
      </c>
      <c r="L228" s="2">
        <v>0.3</v>
      </c>
      <c r="M228" s="2">
        <v>1.1000000000000001</v>
      </c>
      <c r="N228" s="2">
        <v>1.4</v>
      </c>
      <c r="O228" s="2">
        <v>5.5</v>
      </c>
      <c r="P228" s="5">
        <v>0.52</v>
      </c>
      <c r="Q228" s="5">
        <v>15</v>
      </c>
      <c r="R228" s="5">
        <v>1.3</v>
      </c>
      <c r="S228" s="5">
        <v>-2.7</v>
      </c>
      <c r="T228" s="5">
        <v>-0.2</v>
      </c>
      <c r="U228" s="5">
        <v>-6</v>
      </c>
      <c r="V228" s="51">
        <f t="shared" si="15"/>
        <v>1.9884905876951329</v>
      </c>
      <c r="W228" s="51">
        <f t="shared" si="16"/>
        <v>-0.76000000000000023</v>
      </c>
      <c r="X228" s="51">
        <f t="shared" si="17"/>
        <v>-1.5112528466483015</v>
      </c>
      <c r="Y228" s="49">
        <f t="shared" si="18"/>
        <v>19.557600000000004</v>
      </c>
      <c r="Z228" s="9">
        <f t="shared" si="19"/>
        <v>9.0231735766758518</v>
      </c>
      <c r="AA228" s="9"/>
    </row>
    <row r="229" spans="1:27" x14ac:dyDescent="0.2">
      <c r="A229" s="2" t="s">
        <v>593</v>
      </c>
      <c r="B229" s="2" t="s">
        <v>31</v>
      </c>
      <c r="C229" s="2">
        <v>42</v>
      </c>
      <c r="D229" s="2">
        <v>65</v>
      </c>
      <c r="E229" s="2">
        <v>16.2</v>
      </c>
      <c r="F229" s="2">
        <v>0.40899999999999997</v>
      </c>
      <c r="G229" s="2">
        <v>0.42899999999999999</v>
      </c>
      <c r="H229" s="2">
        <v>0.83799999999999997</v>
      </c>
      <c r="I229" s="2">
        <v>1.8</v>
      </c>
      <c r="J229" s="2">
        <v>1</v>
      </c>
      <c r="K229" s="2">
        <v>0.4</v>
      </c>
      <c r="L229" s="2">
        <v>0.2</v>
      </c>
      <c r="M229" s="2">
        <v>0.7</v>
      </c>
      <c r="N229" s="2">
        <v>1.8</v>
      </c>
      <c r="O229" s="2">
        <v>5.3</v>
      </c>
      <c r="P229" s="5">
        <v>0.53300000000000003</v>
      </c>
      <c r="Q229" s="5">
        <v>16</v>
      </c>
      <c r="R229" s="5">
        <v>2</v>
      </c>
      <c r="S229" s="5">
        <v>-2</v>
      </c>
      <c r="T229" s="5">
        <v>0</v>
      </c>
      <c r="U229" s="5">
        <v>1</v>
      </c>
      <c r="V229" s="51">
        <f t="shared" si="15"/>
        <v>2.7751239669421484</v>
      </c>
      <c r="W229" s="51">
        <f t="shared" si="16"/>
        <v>1</v>
      </c>
      <c r="X229" s="51">
        <f t="shared" si="17"/>
        <v>2.7751239669421484</v>
      </c>
      <c r="Y229" s="49">
        <f t="shared" si="18"/>
        <v>15.040740000000001</v>
      </c>
      <c r="Z229" s="9">
        <f t="shared" si="19"/>
        <v>8.9079319834710748</v>
      </c>
      <c r="AA229" s="9"/>
    </row>
    <row r="230" spans="1:27" x14ac:dyDescent="0.2">
      <c r="A230" s="2" t="s">
        <v>786</v>
      </c>
      <c r="B230" s="2" t="s">
        <v>557</v>
      </c>
      <c r="C230" s="2">
        <v>7</v>
      </c>
      <c r="D230" s="2">
        <v>54</v>
      </c>
      <c r="E230" s="2">
        <v>18.8</v>
      </c>
      <c r="F230" s="2">
        <v>0.36699999999999999</v>
      </c>
      <c r="G230" s="2">
        <v>0.33300000000000002</v>
      </c>
      <c r="H230" s="2">
        <v>0.75900000000000001</v>
      </c>
      <c r="I230" s="2">
        <v>3.7</v>
      </c>
      <c r="J230" s="2">
        <v>0.6</v>
      </c>
      <c r="K230" s="2">
        <v>0.7</v>
      </c>
      <c r="L230" s="2">
        <v>1.1000000000000001</v>
      </c>
      <c r="M230" s="2">
        <v>1</v>
      </c>
      <c r="N230" s="2">
        <v>2.7</v>
      </c>
      <c r="O230" s="2">
        <v>5.6</v>
      </c>
      <c r="P230" s="5">
        <v>0.41799999999999998</v>
      </c>
      <c r="Q230" s="5">
        <v>19</v>
      </c>
      <c r="R230" s="5">
        <v>-0.6</v>
      </c>
      <c r="S230" s="5">
        <v>-5.4</v>
      </c>
      <c r="T230" s="5">
        <v>-0.9</v>
      </c>
      <c r="U230" s="5">
        <v>-22</v>
      </c>
      <c r="V230" s="51">
        <f t="shared" si="15"/>
        <v>0.52952685950413214</v>
      </c>
      <c r="W230" s="51">
        <f t="shared" si="16"/>
        <v>-5</v>
      </c>
      <c r="X230" s="51">
        <f t="shared" si="17"/>
        <v>-2.6476342975206606</v>
      </c>
      <c r="Y230" s="49">
        <f t="shared" si="18"/>
        <v>20.262528000000003</v>
      </c>
      <c r="Z230" s="9">
        <f t="shared" si="19"/>
        <v>8.8074468512396713</v>
      </c>
      <c r="AA230" s="9"/>
    </row>
    <row r="231" spans="1:27" x14ac:dyDescent="0.2">
      <c r="A231" s="2" t="s">
        <v>917</v>
      </c>
      <c r="B231" s="2" t="s">
        <v>35</v>
      </c>
      <c r="C231" s="2">
        <v>23</v>
      </c>
      <c r="D231" s="2">
        <v>49</v>
      </c>
      <c r="E231" s="2">
        <v>21.6</v>
      </c>
      <c r="F231" s="2">
        <v>0.40200000000000002</v>
      </c>
      <c r="G231" s="2">
        <v>0.34599999999999997</v>
      </c>
      <c r="H231" s="2">
        <v>0.81</v>
      </c>
      <c r="I231" s="2">
        <v>4.0999999999999996</v>
      </c>
      <c r="J231" s="2">
        <v>0.9</v>
      </c>
      <c r="K231" s="2">
        <v>0.5</v>
      </c>
      <c r="L231" s="2">
        <v>0.1</v>
      </c>
      <c r="M231" s="2">
        <v>1.3</v>
      </c>
      <c r="N231" s="2">
        <v>2.4</v>
      </c>
      <c r="O231" s="2">
        <v>9.6999999999999993</v>
      </c>
      <c r="P231" s="5">
        <v>0.52100000000000002</v>
      </c>
      <c r="Q231" s="5">
        <v>23.1</v>
      </c>
      <c r="R231" s="5">
        <v>1.5</v>
      </c>
      <c r="S231" s="5">
        <v>-2.2000000000000002</v>
      </c>
      <c r="T231" s="5">
        <v>-0.1</v>
      </c>
      <c r="U231" s="5">
        <v>-5</v>
      </c>
      <c r="V231" s="51">
        <f t="shared" si="15"/>
        <v>2.205334090909091</v>
      </c>
      <c r="W231" s="51">
        <f t="shared" si="16"/>
        <v>-0.43999999999999995</v>
      </c>
      <c r="X231" s="51">
        <f t="shared" si="17"/>
        <v>-0.97034699999999996</v>
      </c>
      <c r="Y231" s="49">
        <f t="shared" si="18"/>
        <v>18.470451999999998</v>
      </c>
      <c r="Z231" s="9">
        <f t="shared" si="19"/>
        <v>8.7500524999999989</v>
      </c>
      <c r="AA231" s="9"/>
    </row>
    <row r="232" spans="1:27" x14ac:dyDescent="0.2">
      <c r="A232" s="2" t="s">
        <v>850</v>
      </c>
      <c r="B232" s="2" t="s">
        <v>26</v>
      </c>
      <c r="C232" s="2">
        <v>36</v>
      </c>
      <c r="D232" s="2">
        <v>50</v>
      </c>
      <c r="E232" s="2">
        <v>20.7</v>
      </c>
      <c r="F232" s="2">
        <v>0.33800000000000002</v>
      </c>
      <c r="G232" s="2">
        <v>0.192</v>
      </c>
      <c r="H232" s="2">
        <v>0.67400000000000004</v>
      </c>
      <c r="I232" s="2">
        <v>2.4</v>
      </c>
      <c r="J232" s="2">
        <v>4.3</v>
      </c>
      <c r="K232" s="2">
        <v>1.1000000000000001</v>
      </c>
      <c r="L232" s="2">
        <v>0.4</v>
      </c>
      <c r="M232" s="2">
        <v>1.7</v>
      </c>
      <c r="N232" s="2">
        <v>2.1</v>
      </c>
      <c r="O232" s="2">
        <v>3</v>
      </c>
      <c r="P232" s="5">
        <v>0.41299999999999998</v>
      </c>
      <c r="Q232" s="5">
        <v>11.5</v>
      </c>
      <c r="R232" s="5">
        <v>0.4</v>
      </c>
      <c r="S232" s="5">
        <v>-1.5</v>
      </c>
      <c r="T232" s="5">
        <v>0.1</v>
      </c>
      <c r="U232" s="5">
        <v>-16</v>
      </c>
      <c r="V232" s="51">
        <f t="shared" si="15"/>
        <v>1.6804493801652893</v>
      </c>
      <c r="W232" s="51">
        <f t="shared" si="16"/>
        <v>-3</v>
      </c>
      <c r="X232" s="51">
        <f t="shared" si="17"/>
        <v>-5.0413481404958684</v>
      </c>
      <c r="Y232" s="49">
        <f t="shared" si="18"/>
        <v>22.538</v>
      </c>
      <c r="Z232" s="9">
        <f t="shared" si="19"/>
        <v>8.7483259297520668</v>
      </c>
      <c r="AA232" s="9"/>
    </row>
    <row r="233" spans="1:27" x14ac:dyDescent="0.2">
      <c r="A233" s="2" t="s">
        <v>937</v>
      </c>
      <c r="B233" s="2" t="s">
        <v>20</v>
      </c>
      <c r="C233" s="2">
        <v>40</v>
      </c>
      <c r="D233" s="2">
        <v>49</v>
      </c>
      <c r="E233" s="2">
        <v>15.4</v>
      </c>
      <c r="F233" s="2">
        <v>0.376</v>
      </c>
      <c r="G233" s="2">
        <v>0.37</v>
      </c>
      <c r="H233" s="2">
        <v>0.75900000000000001</v>
      </c>
      <c r="I233" s="2">
        <v>2.9</v>
      </c>
      <c r="J233" s="2">
        <v>1.1000000000000001</v>
      </c>
      <c r="K233" s="2">
        <v>0.4</v>
      </c>
      <c r="L233" s="2">
        <v>0.3</v>
      </c>
      <c r="M233" s="2">
        <v>0.7</v>
      </c>
      <c r="N233" s="2">
        <v>1.3</v>
      </c>
      <c r="O233" s="2">
        <v>4.5</v>
      </c>
      <c r="P233" s="5">
        <v>0.52400000000000002</v>
      </c>
      <c r="Q233" s="5">
        <v>15.2</v>
      </c>
      <c r="R233" s="5">
        <v>1.6</v>
      </c>
      <c r="S233" s="5">
        <v>0.3</v>
      </c>
      <c r="T233" s="5">
        <v>0.4</v>
      </c>
      <c r="U233" s="5">
        <v>3</v>
      </c>
      <c r="V233" s="51">
        <f t="shared" si="15"/>
        <v>1.7993063973063974</v>
      </c>
      <c r="W233" s="51">
        <f t="shared" si="16"/>
        <v>1.4000000000000004</v>
      </c>
      <c r="X233" s="51">
        <f t="shared" si="17"/>
        <v>2.519028956228957</v>
      </c>
      <c r="Y233" s="49">
        <f t="shared" si="18"/>
        <v>14.872480000000001</v>
      </c>
      <c r="Z233" s="9">
        <f t="shared" si="19"/>
        <v>8.6957544781144787</v>
      </c>
      <c r="AA233" s="9"/>
    </row>
    <row r="234" spans="1:27" x14ac:dyDescent="0.2">
      <c r="A234" s="2" t="s">
        <v>317</v>
      </c>
      <c r="B234" s="2" t="s">
        <v>26</v>
      </c>
      <c r="C234" s="2">
        <v>36</v>
      </c>
      <c r="D234" s="2">
        <v>56</v>
      </c>
      <c r="E234" s="2">
        <v>20.399999999999999</v>
      </c>
      <c r="F234" s="2">
        <v>0.38100000000000001</v>
      </c>
      <c r="G234" s="2">
        <v>0.307</v>
      </c>
      <c r="H234" s="2">
        <v>0.79400000000000004</v>
      </c>
      <c r="I234" s="2">
        <v>2.1</v>
      </c>
      <c r="J234" s="2">
        <v>1.2</v>
      </c>
      <c r="K234" s="2">
        <v>0.8</v>
      </c>
      <c r="L234" s="2">
        <v>0.3</v>
      </c>
      <c r="M234" s="2">
        <v>0.9</v>
      </c>
      <c r="N234" s="2">
        <v>2.2000000000000002</v>
      </c>
      <c r="O234" s="2">
        <v>9.1</v>
      </c>
      <c r="P234" s="5">
        <v>0.48399999999999999</v>
      </c>
      <c r="Q234" s="5">
        <v>22.7</v>
      </c>
      <c r="R234" s="5">
        <v>1.5</v>
      </c>
      <c r="S234" s="5">
        <v>-1.7</v>
      </c>
      <c r="T234" s="5">
        <v>0.1</v>
      </c>
      <c r="U234" s="5">
        <v>-7</v>
      </c>
      <c r="V234" s="51">
        <f t="shared" si="15"/>
        <v>3.6612661157024791</v>
      </c>
      <c r="W234" s="51">
        <f t="shared" si="16"/>
        <v>-0.76</v>
      </c>
      <c r="X234" s="51">
        <f t="shared" si="17"/>
        <v>-2.7825622479338841</v>
      </c>
      <c r="Y234" s="49">
        <f t="shared" si="18"/>
        <v>19.990655999999998</v>
      </c>
      <c r="Z234" s="9">
        <f t="shared" si="19"/>
        <v>8.6040468760330562</v>
      </c>
      <c r="AA234" s="9"/>
    </row>
    <row r="235" spans="1:27" x14ac:dyDescent="0.2">
      <c r="A235" s="2" t="s">
        <v>682</v>
      </c>
      <c r="B235" s="2" t="s">
        <v>38</v>
      </c>
      <c r="C235" s="2">
        <v>22</v>
      </c>
      <c r="D235" s="2">
        <v>54</v>
      </c>
      <c r="E235" s="2">
        <v>19.2</v>
      </c>
      <c r="F235" s="2">
        <v>0.42899999999999999</v>
      </c>
      <c r="G235" s="2">
        <v>0</v>
      </c>
      <c r="H235" s="2">
        <v>0.66700000000000004</v>
      </c>
      <c r="I235" s="2">
        <v>4.3</v>
      </c>
      <c r="J235" s="2">
        <v>1.4</v>
      </c>
      <c r="K235" s="2">
        <v>0.7</v>
      </c>
      <c r="L235" s="2">
        <v>0.3</v>
      </c>
      <c r="M235" s="2">
        <v>0.9</v>
      </c>
      <c r="N235" s="2">
        <v>2.1</v>
      </c>
      <c r="O235" s="2">
        <v>3.2</v>
      </c>
      <c r="P235" s="5">
        <v>0.45900000000000002</v>
      </c>
      <c r="Q235" s="5">
        <v>9.9</v>
      </c>
      <c r="R235" s="5">
        <v>0.6</v>
      </c>
      <c r="S235" s="5">
        <v>-1.8</v>
      </c>
      <c r="T235" s="5">
        <v>0.1</v>
      </c>
      <c r="U235" s="5">
        <v>-11</v>
      </c>
      <c r="V235" s="51">
        <f t="shared" si="15"/>
        <v>0.88559999999999972</v>
      </c>
      <c r="W235" s="51">
        <f t="shared" si="16"/>
        <v>-1.9200000000000002</v>
      </c>
      <c r="X235" s="51">
        <f t="shared" si="17"/>
        <v>-1.7003519999999996</v>
      </c>
      <c r="Y235" s="49">
        <f t="shared" si="18"/>
        <v>18.854208</v>
      </c>
      <c r="Z235" s="9">
        <f t="shared" si="19"/>
        <v>8.5769280000000006</v>
      </c>
      <c r="AA235" s="9"/>
    </row>
    <row r="236" spans="1:27" x14ac:dyDescent="0.2">
      <c r="A236" s="2" t="s">
        <v>603</v>
      </c>
      <c r="B236" s="2" t="s">
        <v>21</v>
      </c>
      <c r="C236" s="2">
        <v>46</v>
      </c>
      <c r="D236" s="2">
        <v>39</v>
      </c>
      <c r="E236" s="2">
        <v>19.3</v>
      </c>
      <c r="F236" s="2">
        <v>0.435</v>
      </c>
      <c r="G236" s="2">
        <v>0.45300000000000001</v>
      </c>
      <c r="H236" s="2">
        <v>0.4</v>
      </c>
      <c r="I236" s="2">
        <v>3.3</v>
      </c>
      <c r="J236" s="2">
        <v>1.1000000000000001</v>
      </c>
      <c r="K236" s="2">
        <v>0.4</v>
      </c>
      <c r="L236" s="2">
        <v>0.2</v>
      </c>
      <c r="M236" s="2">
        <v>0.8</v>
      </c>
      <c r="N236" s="2">
        <v>1.5</v>
      </c>
      <c r="O236" s="2">
        <v>6.1</v>
      </c>
      <c r="P236" s="5">
        <v>0.56100000000000005</v>
      </c>
      <c r="Q236" s="5">
        <v>14.9</v>
      </c>
      <c r="R236" s="5">
        <v>1.8</v>
      </c>
      <c r="S236" s="5">
        <v>-0.6</v>
      </c>
      <c r="T236" s="5">
        <v>0.3</v>
      </c>
      <c r="U236" s="5">
        <v>5</v>
      </c>
      <c r="V236" s="51">
        <f t="shared" si="15"/>
        <v>2.02325564164371</v>
      </c>
      <c r="W236" s="51">
        <f t="shared" si="16"/>
        <v>1.84</v>
      </c>
      <c r="X236" s="51">
        <f t="shared" si="17"/>
        <v>3.7227903806244265</v>
      </c>
      <c r="Y236" s="49">
        <f t="shared" si="18"/>
        <v>13.310075999999999</v>
      </c>
      <c r="Z236" s="9">
        <f t="shared" si="19"/>
        <v>8.5164331903122132</v>
      </c>
      <c r="AA236" s="9"/>
    </row>
    <row r="237" spans="1:27" x14ac:dyDescent="0.2">
      <c r="A237" s="2" t="s">
        <v>893</v>
      </c>
      <c r="B237" s="2" t="s">
        <v>36</v>
      </c>
      <c r="C237" s="2">
        <v>37</v>
      </c>
      <c r="D237" s="2">
        <v>63</v>
      </c>
      <c r="E237" s="2">
        <v>19.5</v>
      </c>
      <c r="F237" s="2">
        <v>0.41899999999999998</v>
      </c>
      <c r="G237" s="2">
        <v>0.42</v>
      </c>
      <c r="H237" s="2">
        <v>0.81</v>
      </c>
      <c r="I237" s="2">
        <v>1.6</v>
      </c>
      <c r="J237" s="2">
        <v>2.4</v>
      </c>
      <c r="K237" s="2">
        <v>0.6</v>
      </c>
      <c r="L237" s="2">
        <v>0.1</v>
      </c>
      <c r="M237" s="2">
        <v>1.3</v>
      </c>
      <c r="N237" s="2">
        <v>1.1000000000000001</v>
      </c>
      <c r="O237" s="2">
        <v>3.8</v>
      </c>
      <c r="P237" s="5">
        <v>0.55800000000000005</v>
      </c>
      <c r="Q237" s="5">
        <v>11.2</v>
      </c>
      <c r="R237" s="5">
        <v>1.3</v>
      </c>
      <c r="S237" s="5">
        <v>-2.2999999999999998</v>
      </c>
      <c r="T237" s="5">
        <v>-0.1</v>
      </c>
      <c r="U237" s="5">
        <v>-7</v>
      </c>
      <c r="V237" s="51">
        <f t="shared" si="15"/>
        <v>1.9965475206611567</v>
      </c>
      <c r="W237" s="51">
        <f t="shared" si="16"/>
        <v>-0.92000000000000015</v>
      </c>
      <c r="X237" s="51">
        <f t="shared" si="17"/>
        <v>-1.8368237190082646</v>
      </c>
      <c r="Y237" s="49">
        <f t="shared" si="18"/>
        <v>18.497807999999999</v>
      </c>
      <c r="Z237" s="9">
        <f t="shared" si="19"/>
        <v>8.3304921404958669</v>
      </c>
      <c r="AA237" s="9"/>
    </row>
    <row r="238" spans="1:27" x14ac:dyDescent="0.2">
      <c r="A238" s="2" t="s">
        <v>898</v>
      </c>
      <c r="B238" s="2" t="s">
        <v>35</v>
      </c>
      <c r="C238" s="2">
        <v>23</v>
      </c>
      <c r="D238" s="2">
        <v>49</v>
      </c>
      <c r="E238" s="2">
        <v>16.600000000000001</v>
      </c>
      <c r="F238" s="2">
        <v>0.51600000000000001</v>
      </c>
      <c r="G238" s="3"/>
      <c r="H238" s="2">
        <v>0.53200000000000003</v>
      </c>
      <c r="I238" s="2">
        <v>5.7</v>
      </c>
      <c r="J238" s="2">
        <v>0.6</v>
      </c>
      <c r="K238" s="2">
        <v>0.4</v>
      </c>
      <c r="L238" s="2">
        <v>0.3</v>
      </c>
      <c r="M238" s="2">
        <v>1</v>
      </c>
      <c r="N238" s="2">
        <v>2.6</v>
      </c>
      <c r="O238" s="2">
        <v>3.9</v>
      </c>
      <c r="P238" s="5">
        <v>0.52600000000000002</v>
      </c>
      <c r="Q238" s="5">
        <v>13.5</v>
      </c>
      <c r="R238" s="5">
        <v>1.4</v>
      </c>
      <c r="S238" s="5">
        <v>-2</v>
      </c>
      <c r="T238" s="5">
        <v>0</v>
      </c>
      <c r="U238" s="5">
        <v>-2</v>
      </c>
      <c r="V238" s="51">
        <f t="shared" si="15"/>
        <v>0.99049096074380172</v>
      </c>
      <c r="W238" s="51">
        <f t="shared" si="16"/>
        <v>0.15999999999999992</v>
      </c>
      <c r="X238" s="51">
        <f t="shared" si="17"/>
        <v>0.15847855371900821</v>
      </c>
      <c r="Y238" s="49">
        <f t="shared" si="18"/>
        <v>16.251144</v>
      </c>
      <c r="Z238" s="9">
        <f t="shared" si="19"/>
        <v>8.2048112768595036</v>
      </c>
      <c r="AA238" s="9"/>
    </row>
    <row r="239" spans="1:27" x14ac:dyDescent="0.2">
      <c r="A239" s="2" t="s">
        <v>255</v>
      </c>
      <c r="B239" s="2" t="s">
        <v>40</v>
      </c>
      <c r="C239" s="2">
        <v>26</v>
      </c>
      <c r="D239" s="2">
        <v>65</v>
      </c>
      <c r="E239" s="2">
        <v>22.6</v>
      </c>
      <c r="F239" s="2">
        <v>0.39800000000000002</v>
      </c>
      <c r="G239" s="2">
        <v>0.314</v>
      </c>
      <c r="H239" s="2">
        <v>0.70599999999999996</v>
      </c>
      <c r="I239" s="2">
        <v>2.7</v>
      </c>
      <c r="J239" s="2">
        <v>0.9</v>
      </c>
      <c r="K239" s="2">
        <v>0.5</v>
      </c>
      <c r="L239" s="2">
        <v>0.7</v>
      </c>
      <c r="M239" s="2">
        <v>0.9</v>
      </c>
      <c r="N239" s="2">
        <v>1.8</v>
      </c>
      <c r="O239" s="2">
        <v>6</v>
      </c>
      <c r="P239" s="5">
        <v>0.47699999999999998</v>
      </c>
      <c r="Q239" s="5">
        <v>14.3</v>
      </c>
      <c r="R239" s="5">
        <v>0.6</v>
      </c>
      <c r="S239" s="5">
        <v>-1.6</v>
      </c>
      <c r="T239" s="5">
        <v>0.1</v>
      </c>
      <c r="U239" s="5">
        <v>-14</v>
      </c>
      <c r="V239" s="51">
        <f t="shared" si="15"/>
        <v>2.1419825336700344</v>
      </c>
      <c r="W239" s="51">
        <f t="shared" si="16"/>
        <v>-2.5200000000000005</v>
      </c>
      <c r="X239" s="51">
        <f t="shared" si="17"/>
        <v>-5.3977959848484875</v>
      </c>
      <c r="Y239" s="49">
        <f t="shared" si="18"/>
        <v>21.715199999999996</v>
      </c>
      <c r="Z239" s="9">
        <f t="shared" si="19"/>
        <v>8.158702007575755</v>
      </c>
      <c r="AA239" s="9"/>
    </row>
    <row r="240" spans="1:27" x14ac:dyDescent="0.2">
      <c r="A240" s="2" t="s">
        <v>503</v>
      </c>
      <c r="B240" s="2" t="s">
        <v>23</v>
      </c>
      <c r="C240" s="2">
        <v>38</v>
      </c>
      <c r="D240" s="2">
        <v>44</v>
      </c>
      <c r="E240" s="2">
        <v>15.6</v>
      </c>
      <c r="F240" s="2">
        <v>0.52600000000000002</v>
      </c>
      <c r="G240" s="3"/>
      <c r="H240" s="2">
        <v>0.68400000000000005</v>
      </c>
      <c r="I240" s="2">
        <v>4.0999999999999996</v>
      </c>
      <c r="J240" s="2">
        <v>0.5</v>
      </c>
      <c r="K240" s="2">
        <v>0.3</v>
      </c>
      <c r="L240" s="2">
        <v>1</v>
      </c>
      <c r="M240" s="2">
        <v>1.2</v>
      </c>
      <c r="N240" s="2">
        <v>2</v>
      </c>
      <c r="O240" s="2">
        <v>5.4</v>
      </c>
      <c r="P240" s="5">
        <v>0.55600000000000005</v>
      </c>
      <c r="Q240" s="5">
        <v>17.399999999999999</v>
      </c>
      <c r="R240" s="5">
        <v>1.1000000000000001</v>
      </c>
      <c r="S240" s="5">
        <v>-1.6</v>
      </c>
      <c r="T240" s="5">
        <v>0.1</v>
      </c>
      <c r="U240" s="5">
        <v>-3</v>
      </c>
      <c r="V240" s="51">
        <f t="shared" si="15"/>
        <v>1.7798969696969695</v>
      </c>
      <c r="W240" s="51">
        <f t="shared" si="16"/>
        <v>-0.12</v>
      </c>
      <c r="X240" s="51">
        <f t="shared" si="17"/>
        <v>-0.21358763636363634</v>
      </c>
      <c r="Y240" s="49">
        <f t="shared" si="18"/>
        <v>16.495424</v>
      </c>
      <c r="Z240" s="9">
        <f t="shared" si="19"/>
        <v>8.1409181818181811</v>
      </c>
      <c r="AA240" s="9"/>
    </row>
    <row r="241" spans="1:27" x14ac:dyDescent="0.2">
      <c r="A241" s="2" t="s">
        <v>784</v>
      </c>
      <c r="B241" s="2" t="s">
        <v>19</v>
      </c>
      <c r="C241" s="2">
        <v>33</v>
      </c>
      <c r="D241" s="2">
        <v>60</v>
      </c>
      <c r="E241" s="2">
        <v>14.9</v>
      </c>
      <c r="F241" s="2">
        <v>0.41199999999999998</v>
      </c>
      <c r="G241" s="2">
        <v>0.314</v>
      </c>
      <c r="H241" s="2">
        <v>0.79100000000000004</v>
      </c>
      <c r="I241" s="2">
        <v>1.5</v>
      </c>
      <c r="J241" s="2">
        <v>2.2999999999999998</v>
      </c>
      <c r="K241" s="2">
        <v>0.7</v>
      </c>
      <c r="L241" s="2">
        <v>0.2</v>
      </c>
      <c r="M241" s="2">
        <v>1.1000000000000001</v>
      </c>
      <c r="N241" s="2">
        <v>2</v>
      </c>
      <c r="O241" s="2">
        <v>6.1</v>
      </c>
      <c r="P241" s="5">
        <v>0.495</v>
      </c>
      <c r="Q241" s="5">
        <v>22.3</v>
      </c>
      <c r="R241" s="5">
        <v>1.1000000000000001</v>
      </c>
      <c r="S241" s="5">
        <v>-0.5</v>
      </c>
      <c r="T241" s="5">
        <v>0.3</v>
      </c>
      <c r="U241" s="5">
        <v>-8</v>
      </c>
      <c r="V241" s="51">
        <f t="shared" si="15"/>
        <v>2.580126893939394</v>
      </c>
      <c r="W241" s="51">
        <f t="shared" si="16"/>
        <v>-1.04</v>
      </c>
      <c r="X241" s="51">
        <f t="shared" si="17"/>
        <v>-2.6833319696969697</v>
      </c>
      <c r="Y241" s="49">
        <f t="shared" si="18"/>
        <v>18.886800000000001</v>
      </c>
      <c r="Z241" s="9">
        <f t="shared" si="19"/>
        <v>8.101734015151516</v>
      </c>
      <c r="AA241" s="9"/>
    </row>
    <row r="242" spans="1:27" x14ac:dyDescent="0.2">
      <c r="A242" s="2" t="s">
        <v>107</v>
      </c>
      <c r="B242" s="2" t="s">
        <v>26</v>
      </c>
      <c r="C242" s="2">
        <v>36</v>
      </c>
      <c r="D242" s="2">
        <v>59</v>
      </c>
      <c r="E242" s="2">
        <v>15.9</v>
      </c>
      <c r="F242" s="2">
        <v>0.42899999999999999</v>
      </c>
      <c r="G242" s="2">
        <v>0.33300000000000002</v>
      </c>
      <c r="H242" s="2">
        <v>0.72699999999999998</v>
      </c>
      <c r="I242" s="2">
        <v>2.2000000000000002</v>
      </c>
      <c r="J242" s="2">
        <v>0.9</v>
      </c>
      <c r="K242" s="2">
        <v>0.5</v>
      </c>
      <c r="L242" s="2">
        <v>0.1</v>
      </c>
      <c r="M242" s="2">
        <v>0.9</v>
      </c>
      <c r="N242" s="2">
        <v>1.4</v>
      </c>
      <c r="O242" s="2">
        <v>7.2</v>
      </c>
      <c r="P242" s="5">
        <v>0.50600000000000001</v>
      </c>
      <c r="Q242" s="5">
        <v>22.5</v>
      </c>
      <c r="R242" s="5">
        <v>1.5</v>
      </c>
      <c r="S242" s="5">
        <v>-2.5</v>
      </c>
      <c r="T242" s="5">
        <v>-0.1</v>
      </c>
      <c r="U242" s="5">
        <v>-4</v>
      </c>
      <c r="V242" s="51">
        <f t="shared" si="15"/>
        <v>2.9800180785123964</v>
      </c>
      <c r="W242" s="51">
        <f t="shared" si="16"/>
        <v>-0.24</v>
      </c>
      <c r="X242" s="51">
        <f t="shared" si="17"/>
        <v>-0.71520433884297507</v>
      </c>
      <c r="Y242" s="49">
        <f t="shared" si="18"/>
        <v>16.834351999999996</v>
      </c>
      <c r="Z242" s="9">
        <f t="shared" si="19"/>
        <v>8.0595738305785094</v>
      </c>
      <c r="AA242" s="9"/>
    </row>
    <row r="243" spans="1:27" x14ac:dyDescent="0.2">
      <c r="A243" s="2" t="s">
        <v>909</v>
      </c>
      <c r="B243" s="2" t="s">
        <v>28</v>
      </c>
      <c r="C243" s="2">
        <v>36</v>
      </c>
      <c r="D243" s="2">
        <v>39</v>
      </c>
      <c r="E243" s="2">
        <v>18.7</v>
      </c>
      <c r="F243" s="2">
        <v>0.41</v>
      </c>
      <c r="G243" s="2">
        <v>0.188</v>
      </c>
      <c r="H243" s="2">
        <v>0.68100000000000005</v>
      </c>
      <c r="I243" s="2">
        <v>3.9</v>
      </c>
      <c r="J243" s="2">
        <v>0.7</v>
      </c>
      <c r="K243" s="2">
        <v>0.7</v>
      </c>
      <c r="L243" s="2">
        <v>0.6</v>
      </c>
      <c r="M243" s="2">
        <v>0.7</v>
      </c>
      <c r="N243" s="2">
        <v>2.2999999999999998</v>
      </c>
      <c r="O243" s="2">
        <v>4.4000000000000004</v>
      </c>
      <c r="P243" s="5">
        <v>0.48399999999999999</v>
      </c>
      <c r="Q243" s="5">
        <v>12.6</v>
      </c>
      <c r="R243" s="5">
        <v>1.7</v>
      </c>
      <c r="S243" s="5">
        <v>0.4</v>
      </c>
      <c r="T243" s="5">
        <v>0.4</v>
      </c>
      <c r="U243" s="5">
        <v>5</v>
      </c>
      <c r="V243" s="51">
        <f t="shared" si="15"/>
        <v>1.2973704545454543</v>
      </c>
      <c r="W243" s="51">
        <f t="shared" si="16"/>
        <v>1.84</v>
      </c>
      <c r="X243" s="51">
        <f t="shared" si="17"/>
        <v>2.3871616363636359</v>
      </c>
      <c r="Y243" s="49">
        <f t="shared" si="18"/>
        <v>13.664975999999999</v>
      </c>
      <c r="Z243" s="9">
        <f t="shared" si="19"/>
        <v>8.0260688181818178</v>
      </c>
      <c r="AA243" s="9"/>
    </row>
    <row r="244" spans="1:27" x14ac:dyDescent="0.2">
      <c r="A244" s="2" t="s">
        <v>500</v>
      </c>
      <c r="B244" s="2" t="s">
        <v>39</v>
      </c>
      <c r="C244" s="2">
        <v>41</v>
      </c>
      <c r="D244" s="2">
        <v>50</v>
      </c>
      <c r="E244" s="2">
        <v>14.4</v>
      </c>
      <c r="F244" s="2">
        <v>0.47499999999999998</v>
      </c>
      <c r="G244" s="2">
        <v>0.42899999999999999</v>
      </c>
      <c r="H244" s="2">
        <v>0.63900000000000001</v>
      </c>
      <c r="I244" s="2">
        <v>3.4</v>
      </c>
      <c r="J244" s="2">
        <v>1</v>
      </c>
      <c r="K244" s="2">
        <v>0.3</v>
      </c>
      <c r="L244" s="2">
        <v>0.4</v>
      </c>
      <c r="M244" s="2">
        <v>0.6</v>
      </c>
      <c r="N244" s="2">
        <v>1.5</v>
      </c>
      <c r="O244" s="2">
        <v>2.8</v>
      </c>
      <c r="P244" s="5">
        <v>0.51600000000000001</v>
      </c>
      <c r="Q244" s="5">
        <v>10.5</v>
      </c>
      <c r="R244" s="5">
        <v>1.4</v>
      </c>
      <c r="S244" s="5">
        <v>-0.2</v>
      </c>
      <c r="T244" s="5">
        <v>0.3</v>
      </c>
      <c r="U244" s="5">
        <v>4</v>
      </c>
      <c r="V244" s="51">
        <f t="shared" si="15"/>
        <v>1.2155991735537188</v>
      </c>
      <c r="W244" s="51">
        <f t="shared" si="16"/>
        <v>1.48</v>
      </c>
      <c r="X244" s="51">
        <f t="shared" si="17"/>
        <v>1.7990867768595038</v>
      </c>
      <c r="Y244" s="49">
        <f t="shared" si="18"/>
        <v>14.049600000000003</v>
      </c>
      <c r="Z244" s="9">
        <f t="shared" si="19"/>
        <v>7.9243433884297536</v>
      </c>
      <c r="AA244" s="9"/>
    </row>
    <row r="245" spans="1:27" x14ac:dyDescent="0.2">
      <c r="A245" s="2" t="s">
        <v>801</v>
      </c>
      <c r="B245" s="2" t="s">
        <v>45</v>
      </c>
      <c r="C245" s="2">
        <v>40</v>
      </c>
      <c r="D245" s="2">
        <v>20</v>
      </c>
      <c r="E245" s="2">
        <v>30.4</v>
      </c>
      <c r="F245" s="2">
        <v>0.36399999999999999</v>
      </c>
      <c r="G245" s="2">
        <v>0.38400000000000001</v>
      </c>
      <c r="H245" s="2">
        <v>0.89500000000000002</v>
      </c>
      <c r="I245" s="2">
        <v>2.5</v>
      </c>
      <c r="J245" s="2">
        <v>4</v>
      </c>
      <c r="K245" s="2">
        <v>0.5</v>
      </c>
      <c r="L245" s="2">
        <v>0.2</v>
      </c>
      <c r="M245" s="2">
        <v>1.9</v>
      </c>
      <c r="N245" s="2">
        <v>2</v>
      </c>
      <c r="O245" s="2">
        <v>15</v>
      </c>
      <c r="P245" s="5">
        <v>0.55400000000000005</v>
      </c>
      <c r="Q245" s="5">
        <v>23.4</v>
      </c>
      <c r="R245" s="5">
        <v>1.7</v>
      </c>
      <c r="S245" s="5">
        <v>-0.4</v>
      </c>
      <c r="T245" s="5">
        <v>0.3</v>
      </c>
      <c r="U245" s="5">
        <v>3</v>
      </c>
      <c r="V245" s="51">
        <f t="shared" si="15"/>
        <v>2.231845730027548</v>
      </c>
      <c r="W245" s="51">
        <f t="shared" si="16"/>
        <v>1.4000000000000001</v>
      </c>
      <c r="X245" s="51">
        <f t="shared" si="17"/>
        <v>3.1245840220385674</v>
      </c>
      <c r="Y245" s="49">
        <f t="shared" si="18"/>
        <v>12.408000000000005</v>
      </c>
      <c r="Z245" s="9">
        <f t="shared" si="19"/>
        <v>7.7662920110192859</v>
      </c>
      <c r="AA245" s="9"/>
    </row>
    <row r="246" spans="1:27" x14ac:dyDescent="0.2">
      <c r="A246" s="2" t="s">
        <v>560</v>
      </c>
      <c r="B246" s="2" t="s">
        <v>46</v>
      </c>
      <c r="C246" s="2">
        <v>35</v>
      </c>
      <c r="D246" s="2">
        <v>41</v>
      </c>
      <c r="E246" s="2">
        <v>15.2</v>
      </c>
      <c r="F246" s="2">
        <v>0.47299999999999998</v>
      </c>
      <c r="G246" s="3"/>
      <c r="H246" s="2">
        <v>0.78600000000000003</v>
      </c>
      <c r="I246" s="2">
        <v>4.2</v>
      </c>
      <c r="J246" s="2">
        <v>0.8</v>
      </c>
      <c r="K246" s="2">
        <v>0.3</v>
      </c>
      <c r="L246" s="2">
        <v>0.4</v>
      </c>
      <c r="M246" s="2">
        <v>0.5</v>
      </c>
      <c r="N246" s="2">
        <v>1.8</v>
      </c>
      <c r="O246" s="2">
        <v>4.0999999999999996</v>
      </c>
      <c r="P246" s="5">
        <v>0.48799999999999999</v>
      </c>
      <c r="Q246" s="5">
        <v>14.5</v>
      </c>
      <c r="R246" s="5">
        <v>1.6</v>
      </c>
      <c r="S246" s="5">
        <v>-1.3</v>
      </c>
      <c r="T246" s="5">
        <v>0.1</v>
      </c>
      <c r="U246" s="5">
        <v>6</v>
      </c>
      <c r="V246" s="51">
        <f t="shared" si="15"/>
        <v>1.2403613789409245</v>
      </c>
      <c r="W246" s="51">
        <f t="shared" si="16"/>
        <v>1.8800000000000003</v>
      </c>
      <c r="X246" s="51">
        <f t="shared" si="17"/>
        <v>2.3318793924089385</v>
      </c>
      <c r="Y246" s="49">
        <f t="shared" si="18"/>
        <v>13.186911999999998</v>
      </c>
      <c r="Z246" s="9">
        <f t="shared" si="19"/>
        <v>7.7593956962044679</v>
      </c>
      <c r="AA246" s="9"/>
    </row>
    <row r="247" spans="1:27" x14ac:dyDescent="0.2">
      <c r="A247" s="2" t="s">
        <v>814</v>
      </c>
      <c r="B247" s="2" t="s">
        <v>28</v>
      </c>
      <c r="C247" s="2">
        <v>36</v>
      </c>
      <c r="D247" s="2">
        <v>37</v>
      </c>
      <c r="E247" s="2">
        <v>14.6</v>
      </c>
      <c r="F247" s="2">
        <v>0.42299999999999999</v>
      </c>
      <c r="G247" s="2">
        <v>0.33900000000000002</v>
      </c>
      <c r="H247" s="2">
        <v>0.61499999999999999</v>
      </c>
      <c r="I247" s="2">
        <v>3.9</v>
      </c>
      <c r="J247" s="2">
        <v>0.3</v>
      </c>
      <c r="K247" s="2">
        <v>0.6</v>
      </c>
      <c r="L247" s="2">
        <v>0.5</v>
      </c>
      <c r="M247" s="2">
        <v>0.5</v>
      </c>
      <c r="N247" s="2">
        <v>1.3</v>
      </c>
      <c r="O247" s="2">
        <v>4.4000000000000004</v>
      </c>
      <c r="P247" s="5">
        <v>0.505</v>
      </c>
      <c r="Q247" s="5">
        <v>15</v>
      </c>
      <c r="R247" s="5">
        <v>1.4</v>
      </c>
      <c r="S247" s="5">
        <v>-0.4</v>
      </c>
      <c r="T247" s="5">
        <v>0.2</v>
      </c>
      <c r="U247" s="5">
        <v>7</v>
      </c>
      <c r="V247" s="51">
        <f t="shared" si="15"/>
        <v>1.1440185950413222</v>
      </c>
      <c r="W247" s="51">
        <f t="shared" si="16"/>
        <v>2.04</v>
      </c>
      <c r="X247" s="51">
        <f t="shared" si="17"/>
        <v>2.3337979338842971</v>
      </c>
      <c r="Y247" s="49">
        <f t="shared" si="18"/>
        <v>13.100960000000001</v>
      </c>
      <c r="Z247" s="9">
        <f t="shared" si="19"/>
        <v>7.7173789669421486</v>
      </c>
      <c r="AA247" s="9"/>
    </row>
    <row r="248" spans="1:27" x14ac:dyDescent="0.2">
      <c r="A248" s="2" t="s">
        <v>948</v>
      </c>
      <c r="B248" s="2" t="s">
        <v>29</v>
      </c>
      <c r="C248" s="2">
        <v>28</v>
      </c>
      <c r="D248" s="2">
        <v>53</v>
      </c>
      <c r="E248" s="2">
        <v>15.2</v>
      </c>
      <c r="F248" s="2">
        <v>0.46500000000000002</v>
      </c>
      <c r="G248" s="3"/>
      <c r="H248" s="2">
        <v>0.7</v>
      </c>
      <c r="I248" s="2">
        <v>3.5</v>
      </c>
      <c r="J248" s="2">
        <v>0.9</v>
      </c>
      <c r="K248" s="2">
        <v>0.5</v>
      </c>
      <c r="L248" s="2">
        <v>0.6</v>
      </c>
      <c r="M248" s="2">
        <v>0.6</v>
      </c>
      <c r="N248" s="2">
        <v>2.2999999999999998</v>
      </c>
      <c r="O248" s="2">
        <v>3</v>
      </c>
      <c r="P248" s="5">
        <v>0.48299999999999998</v>
      </c>
      <c r="Q248" s="5">
        <v>11.2</v>
      </c>
      <c r="R248" s="5">
        <v>1.1000000000000001</v>
      </c>
      <c r="S248" s="5">
        <v>-1.3</v>
      </c>
      <c r="T248" s="5">
        <v>0.1</v>
      </c>
      <c r="U248" s="5">
        <v>-5</v>
      </c>
      <c r="V248" s="51">
        <f t="shared" si="15"/>
        <v>0.99078689929598995</v>
      </c>
      <c r="W248" s="51">
        <f t="shared" si="16"/>
        <v>-0.51999999999999991</v>
      </c>
      <c r="X248" s="51">
        <f t="shared" si="17"/>
        <v>-0.51520918763391466</v>
      </c>
      <c r="Y248" s="49">
        <f t="shared" si="18"/>
        <v>15.685880000000004</v>
      </c>
      <c r="Z248" s="9">
        <f t="shared" si="19"/>
        <v>7.5853354061830451</v>
      </c>
      <c r="AA248" s="9"/>
    </row>
    <row r="249" spans="1:27" x14ac:dyDescent="0.2">
      <c r="A249" s="2" t="s">
        <v>746</v>
      </c>
      <c r="B249" s="2" t="s">
        <v>38</v>
      </c>
      <c r="C249" s="2">
        <v>22</v>
      </c>
      <c r="D249" s="2">
        <v>49</v>
      </c>
      <c r="E249" s="2">
        <v>16.3</v>
      </c>
      <c r="F249" s="2">
        <v>0.376</v>
      </c>
      <c r="G249" s="2">
        <v>0.28999999999999998</v>
      </c>
      <c r="H249" s="2">
        <v>0.8</v>
      </c>
      <c r="I249" s="2">
        <v>2</v>
      </c>
      <c r="J249" s="2">
        <v>0.6</v>
      </c>
      <c r="K249" s="2">
        <v>0.7</v>
      </c>
      <c r="L249" s="2">
        <v>0.8</v>
      </c>
      <c r="M249" s="2">
        <v>0.4</v>
      </c>
      <c r="N249" s="2">
        <v>1.5</v>
      </c>
      <c r="O249" s="2">
        <v>4.8</v>
      </c>
      <c r="P249" s="5">
        <v>0.48299999999999998</v>
      </c>
      <c r="Q249" s="5">
        <v>14.4</v>
      </c>
      <c r="R249" s="5">
        <v>0.8</v>
      </c>
      <c r="S249" s="5">
        <v>-1.2</v>
      </c>
      <c r="T249" s="5">
        <v>0.2</v>
      </c>
      <c r="U249" s="5">
        <v>-7</v>
      </c>
      <c r="V249" s="51">
        <f t="shared" si="15"/>
        <v>0.99232424242424266</v>
      </c>
      <c r="W249" s="51">
        <f t="shared" si="16"/>
        <v>-1</v>
      </c>
      <c r="X249" s="51">
        <f t="shared" si="17"/>
        <v>-0.99232424242424266</v>
      </c>
      <c r="Y249" s="49">
        <f t="shared" si="18"/>
        <v>16.108063999999999</v>
      </c>
      <c r="Z249" s="9">
        <f t="shared" si="19"/>
        <v>7.5578698787878782</v>
      </c>
      <c r="AA249" s="9"/>
    </row>
    <row r="250" spans="1:27" x14ac:dyDescent="0.2">
      <c r="A250" s="2" t="s">
        <v>199</v>
      </c>
      <c r="B250" s="2" t="s">
        <v>970</v>
      </c>
      <c r="C250" s="2">
        <v>22</v>
      </c>
      <c r="D250" s="2">
        <v>31</v>
      </c>
      <c r="E250" s="2">
        <v>25.2</v>
      </c>
      <c r="F250" s="2">
        <v>0.48099999999999998</v>
      </c>
      <c r="G250" s="2">
        <v>0.39100000000000001</v>
      </c>
      <c r="H250" s="2">
        <v>0.754</v>
      </c>
      <c r="I250" s="2">
        <v>3.5</v>
      </c>
      <c r="J250" s="2">
        <v>1.1000000000000001</v>
      </c>
      <c r="K250" s="2">
        <v>0.9</v>
      </c>
      <c r="L250" s="2">
        <v>0.5</v>
      </c>
      <c r="M250" s="2">
        <v>1.8</v>
      </c>
      <c r="N250" s="2">
        <v>2.6</v>
      </c>
      <c r="O250" s="2">
        <v>12.9</v>
      </c>
      <c r="P250" s="5">
        <v>0.57399999999999995</v>
      </c>
      <c r="Q250" s="5">
        <v>23.6</v>
      </c>
      <c r="R250" s="5">
        <v>1.2</v>
      </c>
      <c r="S250" s="5">
        <v>-1.6</v>
      </c>
      <c r="T250" s="5">
        <v>0.1</v>
      </c>
      <c r="U250" s="5">
        <v>-6</v>
      </c>
      <c r="V250" s="51">
        <f t="shared" si="15"/>
        <v>1.5906757575757577</v>
      </c>
      <c r="W250" s="51">
        <f t="shared" si="16"/>
        <v>-0.68000000000000016</v>
      </c>
      <c r="X250" s="51">
        <f t="shared" si="17"/>
        <v>-1.0816595151515156</v>
      </c>
      <c r="Y250" s="49">
        <f t="shared" si="18"/>
        <v>16.187704</v>
      </c>
      <c r="Z250" s="9">
        <f t="shared" si="19"/>
        <v>7.5530222424242419</v>
      </c>
      <c r="AA250" s="9"/>
    </row>
    <row r="251" spans="1:27" x14ac:dyDescent="0.2">
      <c r="A251" s="2" t="s">
        <v>780</v>
      </c>
      <c r="B251" s="2" t="s">
        <v>38</v>
      </c>
      <c r="C251" s="2">
        <v>22</v>
      </c>
      <c r="D251" s="2">
        <v>46</v>
      </c>
      <c r="E251" s="2">
        <v>27.2</v>
      </c>
      <c r="F251" s="2">
        <v>0.40899999999999997</v>
      </c>
      <c r="G251" s="2">
        <v>0.29499999999999998</v>
      </c>
      <c r="H251" s="2">
        <v>0.64400000000000002</v>
      </c>
      <c r="I251" s="2">
        <v>2.9</v>
      </c>
      <c r="J251" s="2">
        <v>2</v>
      </c>
      <c r="K251" s="2">
        <v>0.8</v>
      </c>
      <c r="L251" s="2">
        <v>0.2</v>
      </c>
      <c r="M251" s="2">
        <v>1</v>
      </c>
      <c r="N251" s="2">
        <v>1.7</v>
      </c>
      <c r="O251" s="2">
        <v>7.5</v>
      </c>
      <c r="P251" s="5">
        <v>0.47099999999999997</v>
      </c>
      <c r="Q251" s="5">
        <v>14.2</v>
      </c>
      <c r="R251" s="5">
        <v>0.4</v>
      </c>
      <c r="S251" s="5">
        <v>-2.9</v>
      </c>
      <c r="T251" s="5">
        <v>-0.3</v>
      </c>
      <c r="U251" s="5">
        <v>-13</v>
      </c>
      <c r="V251" s="51">
        <f t="shared" si="15"/>
        <v>1.5329306397306397</v>
      </c>
      <c r="W251" s="51">
        <f t="shared" si="16"/>
        <v>-2.56</v>
      </c>
      <c r="X251" s="51">
        <f t="shared" si="17"/>
        <v>-3.9243024377104376</v>
      </c>
      <c r="Y251" s="49">
        <f t="shared" si="18"/>
        <v>18.975000000000001</v>
      </c>
      <c r="Z251" s="9">
        <f t="shared" si="19"/>
        <v>7.5253487811447819</v>
      </c>
      <c r="AA251" s="9"/>
    </row>
    <row r="252" spans="1:27" x14ac:dyDescent="0.2">
      <c r="A252" s="2" t="s">
        <v>800</v>
      </c>
      <c r="B252" s="2" t="s">
        <v>43</v>
      </c>
      <c r="C252" s="2">
        <v>23</v>
      </c>
      <c r="D252" s="2">
        <v>47</v>
      </c>
      <c r="E252" s="2">
        <v>15.7</v>
      </c>
      <c r="F252" s="2">
        <v>0.60899999999999999</v>
      </c>
      <c r="G252" s="3"/>
      <c r="H252" s="2">
        <v>0.111</v>
      </c>
      <c r="I252" s="2">
        <v>3.7</v>
      </c>
      <c r="J252" s="2">
        <v>0.3</v>
      </c>
      <c r="K252" s="2">
        <v>0.5</v>
      </c>
      <c r="L252" s="2">
        <v>1</v>
      </c>
      <c r="M252" s="2">
        <v>0.3</v>
      </c>
      <c r="N252" s="2">
        <v>2.7</v>
      </c>
      <c r="O252" s="2">
        <v>1.7</v>
      </c>
      <c r="P252" s="5">
        <v>0.58099999999999996</v>
      </c>
      <c r="Q252" s="5">
        <v>5.0999999999999996</v>
      </c>
      <c r="R252" s="5">
        <v>1.3</v>
      </c>
      <c r="S252" s="5">
        <v>-0.2</v>
      </c>
      <c r="T252" s="5">
        <v>0.3</v>
      </c>
      <c r="U252" s="5">
        <v>13</v>
      </c>
      <c r="V252" s="51">
        <f t="shared" si="15"/>
        <v>0.3394534808310376</v>
      </c>
      <c r="W252" s="51">
        <f t="shared" si="16"/>
        <v>3.24</v>
      </c>
      <c r="X252" s="51">
        <f t="shared" si="17"/>
        <v>1.0998292778925618</v>
      </c>
      <c r="Y252" s="49">
        <f t="shared" si="18"/>
        <v>13.870075999999999</v>
      </c>
      <c r="Z252" s="9">
        <f t="shared" si="19"/>
        <v>7.4849526389462806</v>
      </c>
      <c r="AA252" s="9"/>
    </row>
    <row r="253" spans="1:27" x14ac:dyDescent="0.2">
      <c r="A253" s="2" t="s">
        <v>884</v>
      </c>
      <c r="B253" s="2" t="s">
        <v>18</v>
      </c>
      <c r="C253" s="2">
        <v>47</v>
      </c>
      <c r="D253" s="2">
        <v>57</v>
      </c>
      <c r="E253" s="2">
        <v>17.399999999999999</v>
      </c>
      <c r="F253" s="2">
        <v>0.36799999999999999</v>
      </c>
      <c r="G253" s="2">
        <v>0.34599999999999997</v>
      </c>
      <c r="H253" s="2">
        <v>0.63600000000000001</v>
      </c>
      <c r="I253" s="2">
        <v>2.1</v>
      </c>
      <c r="J253" s="2">
        <v>0.3</v>
      </c>
      <c r="K253" s="2">
        <v>0.4</v>
      </c>
      <c r="L253" s="2">
        <v>0.2</v>
      </c>
      <c r="M253" s="2">
        <v>0.3</v>
      </c>
      <c r="N253" s="2">
        <v>1.2</v>
      </c>
      <c r="O253" s="2">
        <v>5.5</v>
      </c>
      <c r="P253" s="5">
        <v>0.50900000000000001</v>
      </c>
      <c r="Q253" s="5">
        <v>14.7</v>
      </c>
      <c r="R253" s="5">
        <v>1.6</v>
      </c>
      <c r="S253" s="5">
        <v>-2.6</v>
      </c>
      <c r="T253" s="5">
        <v>-0.1</v>
      </c>
      <c r="U253" s="5">
        <v>-1</v>
      </c>
      <c r="V253" s="51">
        <f t="shared" si="15"/>
        <v>2.6873488119834708</v>
      </c>
      <c r="W253" s="51">
        <f t="shared" si="16"/>
        <v>0.40000000000000008</v>
      </c>
      <c r="X253" s="51">
        <f t="shared" si="17"/>
        <v>1.0749395247933886</v>
      </c>
      <c r="Y253" s="49">
        <f t="shared" si="18"/>
        <v>13.838460000000003</v>
      </c>
      <c r="Z253" s="9">
        <f t="shared" si="19"/>
        <v>7.4566997623966955</v>
      </c>
      <c r="AA253" s="9"/>
    </row>
    <row r="254" spans="1:27" x14ac:dyDescent="0.2">
      <c r="A254" s="2" t="s">
        <v>766</v>
      </c>
      <c r="B254" s="2" t="s">
        <v>45</v>
      </c>
      <c r="C254" s="2">
        <v>40</v>
      </c>
      <c r="D254" s="2">
        <v>42</v>
      </c>
      <c r="E254" s="2">
        <v>22.4</v>
      </c>
      <c r="F254" s="2">
        <v>0.441</v>
      </c>
      <c r="G254" s="2">
        <v>0.23100000000000001</v>
      </c>
      <c r="H254" s="2">
        <v>0.37</v>
      </c>
      <c r="I254" s="2">
        <v>4.3</v>
      </c>
      <c r="J254" s="2">
        <v>0.4</v>
      </c>
      <c r="K254" s="2">
        <v>1</v>
      </c>
      <c r="L254" s="2">
        <v>1</v>
      </c>
      <c r="M254" s="2">
        <v>0.8</v>
      </c>
      <c r="N254" s="2">
        <v>2.5</v>
      </c>
      <c r="O254" s="2">
        <v>5.2</v>
      </c>
      <c r="P254" s="5">
        <v>0.44500000000000001</v>
      </c>
      <c r="Q254" s="5">
        <v>13.5</v>
      </c>
      <c r="R254" s="5">
        <v>0.9</v>
      </c>
      <c r="S254" s="5">
        <v>-1.5</v>
      </c>
      <c r="T254" s="5">
        <v>0.1</v>
      </c>
      <c r="U254" s="5">
        <v>-10</v>
      </c>
      <c r="V254" s="51">
        <f t="shared" si="15"/>
        <v>1.9923966942148759</v>
      </c>
      <c r="W254" s="51">
        <f t="shared" si="16"/>
        <v>-1.6</v>
      </c>
      <c r="X254" s="51">
        <f t="shared" si="17"/>
        <v>-3.1878347107438016</v>
      </c>
      <c r="Y254" s="49">
        <f t="shared" si="18"/>
        <v>18.10032</v>
      </c>
      <c r="Z254" s="9">
        <f t="shared" si="19"/>
        <v>7.4562426446280989</v>
      </c>
      <c r="AA254" s="9"/>
    </row>
    <row r="255" spans="1:27" x14ac:dyDescent="0.2">
      <c r="A255" s="2" t="s">
        <v>991</v>
      </c>
      <c r="B255" s="2" t="s">
        <v>23</v>
      </c>
      <c r="C255" s="2">
        <v>38</v>
      </c>
      <c r="D255" s="2">
        <v>31</v>
      </c>
      <c r="E255" s="2">
        <v>22.9</v>
      </c>
      <c r="F255" s="2">
        <v>0.44</v>
      </c>
      <c r="G255" s="2">
        <v>0.32800000000000001</v>
      </c>
      <c r="H255" s="2">
        <v>0.69799999999999995</v>
      </c>
      <c r="I255" s="2">
        <v>2.1</v>
      </c>
      <c r="J255" s="2">
        <v>2.4</v>
      </c>
      <c r="K255" s="2">
        <v>1</v>
      </c>
      <c r="L255" s="2">
        <v>0.1</v>
      </c>
      <c r="M255" s="2">
        <v>1.3</v>
      </c>
      <c r="N255" s="2">
        <v>1.2</v>
      </c>
      <c r="O255" s="2">
        <v>8.6</v>
      </c>
      <c r="P255" s="5">
        <v>0.54900000000000004</v>
      </c>
      <c r="Q255" s="5">
        <v>17.8</v>
      </c>
      <c r="R255" s="5">
        <v>1.2</v>
      </c>
      <c r="S255" s="5">
        <v>0.4</v>
      </c>
      <c r="T255" s="5">
        <v>0.4</v>
      </c>
      <c r="U255" s="5">
        <v>-2</v>
      </c>
      <c r="V255" s="51">
        <f t="shared" si="15"/>
        <v>1.8831526209060299</v>
      </c>
      <c r="W255" s="51">
        <f t="shared" si="16"/>
        <v>0.24</v>
      </c>
      <c r="X255" s="51">
        <f t="shared" si="17"/>
        <v>0.45195662901744715</v>
      </c>
      <c r="Y255" s="49">
        <f t="shared" si="18"/>
        <v>14.435336000000001</v>
      </c>
      <c r="Z255" s="9">
        <f t="shared" si="19"/>
        <v>7.4436463145087242</v>
      </c>
      <c r="AA255" s="9"/>
    </row>
    <row r="256" spans="1:27" x14ac:dyDescent="0.2">
      <c r="A256" s="2" t="s">
        <v>699</v>
      </c>
      <c r="B256" s="2" t="s">
        <v>18</v>
      </c>
      <c r="C256" s="2">
        <v>47</v>
      </c>
      <c r="D256" s="2">
        <v>63</v>
      </c>
      <c r="E256" s="2">
        <v>11</v>
      </c>
      <c r="F256" s="2">
        <v>0.46700000000000003</v>
      </c>
      <c r="G256" s="2">
        <v>0</v>
      </c>
      <c r="H256" s="2">
        <v>0.56499999999999995</v>
      </c>
      <c r="I256" s="2">
        <v>2.7</v>
      </c>
      <c r="J256" s="2">
        <v>0.2</v>
      </c>
      <c r="K256" s="2">
        <v>0.3</v>
      </c>
      <c r="L256" s="2">
        <v>0.6</v>
      </c>
      <c r="M256" s="2">
        <v>0.4</v>
      </c>
      <c r="N256" s="2">
        <v>1.6</v>
      </c>
      <c r="O256" s="2">
        <v>2.7</v>
      </c>
      <c r="P256" s="5">
        <v>0.47699999999999998</v>
      </c>
      <c r="Q256" s="5">
        <v>13.4</v>
      </c>
      <c r="R256" s="5">
        <v>1.3</v>
      </c>
      <c r="S256" s="5">
        <v>-2.2000000000000002</v>
      </c>
      <c r="T256" s="5">
        <v>0</v>
      </c>
      <c r="U256" s="5">
        <v>0</v>
      </c>
      <c r="V256" s="51">
        <f t="shared" si="15"/>
        <v>1.7116723484848484</v>
      </c>
      <c r="W256" s="51">
        <f t="shared" si="16"/>
        <v>0.52</v>
      </c>
      <c r="X256" s="51">
        <f t="shared" si="17"/>
        <v>0.89006962121212119</v>
      </c>
      <c r="Y256" s="49">
        <f t="shared" si="18"/>
        <v>13.930308000000002</v>
      </c>
      <c r="Z256" s="9">
        <f t="shared" si="19"/>
        <v>7.4101888106060612</v>
      </c>
      <c r="AA256" s="9"/>
    </row>
    <row r="257" spans="1:27" x14ac:dyDescent="0.2">
      <c r="A257" s="2" t="s">
        <v>78</v>
      </c>
      <c r="B257" s="2" t="s">
        <v>40</v>
      </c>
      <c r="C257" s="2">
        <v>26</v>
      </c>
      <c r="D257" s="2">
        <v>47</v>
      </c>
      <c r="E257" s="2">
        <v>23.1</v>
      </c>
      <c r="F257" s="2">
        <v>0.44500000000000001</v>
      </c>
      <c r="G257" s="2">
        <v>0.376</v>
      </c>
      <c r="H257" s="2">
        <v>0.64200000000000002</v>
      </c>
      <c r="I257" s="2">
        <v>4.4000000000000004</v>
      </c>
      <c r="J257" s="2">
        <v>1</v>
      </c>
      <c r="K257" s="2">
        <v>0.4</v>
      </c>
      <c r="L257" s="2">
        <v>0.4</v>
      </c>
      <c r="M257" s="2">
        <v>1.7</v>
      </c>
      <c r="N257" s="2">
        <v>1.8</v>
      </c>
      <c r="O257" s="2">
        <v>11.5</v>
      </c>
      <c r="P257" s="5">
        <v>0.502</v>
      </c>
      <c r="Q257" s="5">
        <v>25.3</v>
      </c>
      <c r="R257" s="5">
        <v>0.5</v>
      </c>
      <c r="S257" s="5">
        <v>-3.9</v>
      </c>
      <c r="T257" s="5">
        <v>-0.5</v>
      </c>
      <c r="U257" s="5">
        <v>-12</v>
      </c>
      <c r="V257" s="51">
        <f t="shared" si="15"/>
        <v>2.8008409722222227</v>
      </c>
      <c r="W257" s="51">
        <f t="shared" si="16"/>
        <v>-2.4000000000000004</v>
      </c>
      <c r="X257" s="51">
        <f t="shared" si="17"/>
        <v>-6.7220183333333354</v>
      </c>
      <c r="Y257" s="49">
        <f t="shared" si="18"/>
        <v>21.531640000000003</v>
      </c>
      <c r="Z257" s="9">
        <f t="shared" si="19"/>
        <v>7.4048108333333342</v>
      </c>
      <c r="AA257" s="9"/>
    </row>
    <row r="258" spans="1:27" x14ac:dyDescent="0.2">
      <c r="A258" s="2" t="s">
        <v>933</v>
      </c>
      <c r="B258" s="2" t="s">
        <v>970</v>
      </c>
      <c r="C258" s="2">
        <v>22</v>
      </c>
      <c r="D258" s="2">
        <v>59</v>
      </c>
      <c r="E258" s="2">
        <v>15.6</v>
      </c>
      <c r="F258" s="2">
        <v>0.41899999999999998</v>
      </c>
      <c r="G258" s="2">
        <v>1</v>
      </c>
      <c r="H258" s="2">
        <v>0.83799999999999997</v>
      </c>
      <c r="I258" s="2">
        <v>3.8</v>
      </c>
      <c r="J258" s="2">
        <v>0.8</v>
      </c>
      <c r="K258" s="2">
        <v>0.4</v>
      </c>
      <c r="L258" s="2">
        <v>0.4</v>
      </c>
      <c r="M258" s="2">
        <v>0.6</v>
      </c>
      <c r="N258" s="2">
        <v>2.1</v>
      </c>
      <c r="O258" s="2">
        <v>4.2</v>
      </c>
      <c r="P258" s="5">
        <v>0.45200000000000001</v>
      </c>
      <c r="Q258" s="5">
        <v>15.6</v>
      </c>
      <c r="R258" s="5">
        <v>0.7</v>
      </c>
      <c r="S258" s="5">
        <v>-4.3</v>
      </c>
      <c r="T258" s="5">
        <v>-0.5</v>
      </c>
      <c r="U258" s="5">
        <v>-11</v>
      </c>
      <c r="V258" s="51">
        <f t="shared" ref="V258:V321" si="20">C258*82/66*(E258/48*D258/66*Q258/100)</f>
        <v>1.2388212121212121</v>
      </c>
      <c r="W258" s="51">
        <f t="shared" ref="W258:W321" si="21">R258*0.4+T258*0.4+U258*0.2</f>
        <v>-2.12</v>
      </c>
      <c r="X258" s="51">
        <f t="shared" ref="X258:X321" si="22">V258*W258</f>
        <v>-2.6263009696969699</v>
      </c>
      <c r="Y258" s="49">
        <f t="shared" ref="Y258:Y321" si="23">D258*(O258*P258+1.5*J258+1.2*I258+3*(K258+L258)-M258-N258)/25</f>
        <v>17.365824000000003</v>
      </c>
      <c r="Z258" s="9">
        <f t="shared" ref="Z258:Z321" si="24">0.5*(X258)+0.5*(Y258)</f>
        <v>7.3697615151515166</v>
      </c>
      <c r="AA258" s="9"/>
    </row>
    <row r="259" spans="1:27" x14ac:dyDescent="0.2">
      <c r="A259" s="2" t="s">
        <v>840</v>
      </c>
      <c r="B259" s="2" t="s">
        <v>40</v>
      </c>
      <c r="C259" s="2">
        <v>26</v>
      </c>
      <c r="D259" s="2">
        <v>34</v>
      </c>
      <c r="E259" s="2">
        <v>15.2</v>
      </c>
      <c r="F259" s="2">
        <v>0.47</v>
      </c>
      <c r="G259" s="2">
        <v>0</v>
      </c>
      <c r="H259" s="2">
        <v>0.76200000000000001</v>
      </c>
      <c r="I259" s="2">
        <v>3.6</v>
      </c>
      <c r="J259" s="2">
        <v>0.6</v>
      </c>
      <c r="K259" s="2">
        <v>0.4</v>
      </c>
      <c r="L259" s="2">
        <v>1</v>
      </c>
      <c r="M259" s="2">
        <v>1.2</v>
      </c>
      <c r="N259" s="2">
        <v>1.6</v>
      </c>
      <c r="O259" s="2">
        <v>7.4</v>
      </c>
      <c r="P259" s="5">
        <v>0.53200000000000003</v>
      </c>
      <c r="Q259" s="5">
        <v>23.8</v>
      </c>
      <c r="R259" s="5">
        <v>1.1000000000000001</v>
      </c>
      <c r="S259" s="5">
        <v>-1.5</v>
      </c>
      <c r="T259" s="5">
        <v>0.1</v>
      </c>
      <c r="U259" s="5">
        <v>-1</v>
      </c>
      <c r="V259" s="51">
        <f t="shared" si="20"/>
        <v>1.2541733088460363</v>
      </c>
      <c r="W259" s="51">
        <f t="shared" si="21"/>
        <v>0.28000000000000008</v>
      </c>
      <c r="X259" s="51">
        <f t="shared" si="22"/>
        <v>0.35116852647689029</v>
      </c>
      <c r="Y259" s="49">
        <f t="shared" si="23"/>
        <v>14.357248000000002</v>
      </c>
      <c r="Z259" s="9">
        <f t="shared" si="24"/>
        <v>7.354208263238446</v>
      </c>
      <c r="AA259" s="9"/>
    </row>
    <row r="260" spans="1:27" x14ac:dyDescent="0.2">
      <c r="A260" s="2" t="s">
        <v>742</v>
      </c>
      <c r="B260" s="2" t="s">
        <v>45</v>
      </c>
      <c r="C260" s="2">
        <v>40</v>
      </c>
      <c r="D260" s="2">
        <v>56</v>
      </c>
      <c r="E260" s="2">
        <v>13.8</v>
      </c>
      <c r="F260" s="2">
        <v>0.47199999999999998</v>
      </c>
      <c r="G260" s="3"/>
      <c r="H260" s="2">
        <v>0.50700000000000001</v>
      </c>
      <c r="I260" s="2">
        <v>4.8</v>
      </c>
      <c r="J260" s="2">
        <v>0.3</v>
      </c>
      <c r="K260" s="2">
        <v>0.6</v>
      </c>
      <c r="L260" s="2">
        <v>0.1</v>
      </c>
      <c r="M260" s="2">
        <v>0.8</v>
      </c>
      <c r="N260" s="2">
        <v>2.1</v>
      </c>
      <c r="O260" s="2">
        <v>1.9</v>
      </c>
      <c r="P260" s="5">
        <v>0.504</v>
      </c>
      <c r="Q260" s="5">
        <v>8.8000000000000007</v>
      </c>
      <c r="R260" s="5">
        <v>1.3</v>
      </c>
      <c r="S260" s="5">
        <v>-2.2000000000000002</v>
      </c>
      <c r="T260" s="5">
        <v>0</v>
      </c>
      <c r="U260" s="5">
        <v>-1</v>
      </c>
      <c r="V260" s="51">
        <f t="shared" si="20"/>
        <v>1.0668282828282829</v>
      </c>
      <c r="W260" s="51">
        <f t="shared" si="21"/>
        <v>0.32</v>
      </c>
      <c r="X260" s="51">
        <f t="shared" si="22"/>
        <v>0.34138505050505052</v>
      </c>
      <c r="Y260" s="49">
        <f t="shared" si="23"/>
        <v>14.263424000000001</v>
      </c>
      <c r="Z260" s="9">
        <f t="shared" si="24"/>
        <v>7.3024045252525251</v>
      </c>
      <c r="AA260" s="9"/>
    </row>
    <row r="261" spans="1:27" x14ac:dyDescent="0.2">
      <c r="A261" s="2" t="s">
        <v>649</v>
      </c>
      <c r="B261" s="2" t="s">
        <v>31</v>
      </c>
      <c r="C261" s="2">
        <v>42</v>
      </c>
      <c r="D261" s="2">
        <v>60</v>
      </c>
      <c r="E261" s="2">
        <v>12.6</v>
      </c>
      <c r="F261" s="2">
        <v>0.43</v>
      </c>
      <c r="G261" s="3"/>
      <c r="H261" s="2">
        <v>0.42699999999999999</v>
      </c>
      <c r="I261" s="2">
        <v>3.7</v>
      </c>
      <c r="J261" s="2">
        <v>0.2</v>
      </c>
      <c r="K261" s="2">
        <v>0.5</v>
      </c>
      <c r="L261" s="2">
        <v>0.7</v>
      </c>
      <c r="M261" s="2">
        <v>0.8</v>
      </c>
      <c r="N261" s="2">
        <v>2.1</v>
      </c>
      <c r="O261" s="2">
        <v>3.6</v>
      </c>
      <c r="P261" s="5">
        <v>0.438</v>
      </c>
      <c r="Q261" s="5">
        <v>17.3</v>
      </c>
      <c r="R261" s="5">
        <v>1</v>
      </c>
      <c r="S261" s="5">
        <v>-2.7</v>
      </c>
      <c r="T261" s="5">
        <v>-0.1</v>
      </c>
      <c r="U261" s="5">
        <v>-7</v>
      </c>
      <c r="V261" s="51">
        <f t="shared" si="20"/>
        <v>2.1542789256198351</v>
      </c>
      <c r="W261" s="51">
        <f t="shared" si="21"/>
        <v>-1.04</v>
      </c>
      <c r="X261" s="51">
        <f t="shared" si="22"/>
        <v>-2.2404500826446285</v>
      </c>
      <c r="Y261" s="49">
        <f t="shared" si="23"/>
        <v>16.840319999999998</v>
      </c>
      <c r="Z261" s="9">
        <f t="shared" si="24"/>
        <v>7.2999349586776852</v>
      </c>
      <c r="AA261" s="9"/>
    </row>
    <row r="262" spans="1:27" x14ac:dyDescent="0.2">
      <c r="A262" s="2" t="s">
        <v>1042</v>
      </c>
      <c r="B262" s="2" t="s">
        <v>970</v>
      </c>
      <c r="C262" s="2">
        <v>22</v>
      </c>
      <c r="D262" s="2">
        <v>43</v>
      </c>
      <c r="E262" s="2">
        <v>14.8</v>
      </c>
      <c r="F262" s="2">
        <v>0.50700000000000001</v>
      </c>
      <c r="G262" s="3"/>
      <c r="H262" s="2">
        <v>0.65200000000000002</v>
      </c>
      <c r="I262" s="2">
        <v>3.6</v>
      </c>
      <c r="J262" s="2">
        <v>0.3</v>
      </c>
      <c r="K262" s="2">
        <v>0.5</v>
      </c>
      <c r="L262" s="2">
        <v>0.3</v>
      </c>
      <c r="M262" s="2">
        <v>0.5</v>
      </c>
      <c r="N262" s="2">
        <v>1.4</v>
      </c>
      <c r="O262" s="2">
        <v>4.5999999999999996</v>
      </c>
      <c r="P262" s="5">
        <v>0.54400000000000004</v>
      </c>
      <c r="Q262" s="5">
        <v>14.7</v>
      </c>
      <c r="R262" s="5">
        <v>1.3</v>
      </c>
      <c r="S262" s="5">
        <v>-3.1</v>
      </c>
      <c r="T262" s="5">
        <v>-0.2</v>
      </c>
      <c r="U262" s="5">
        <v>4</v>
      </c>
      <c r="V262" s="51">
        <f t="shared" si="20"/>
        <v>0.80715126262626258</v>
      </c>
      <c r="W262" s="51">
        <f t="shared" si="21"/>
        <v>1.24</v>
      </c>
      <c r="X262" s="51">
        <f t="shared" si="22"/>
        <v>1.0008675656565655</v>
      </c>
      <c r="Y262" s="49">
        <f t="shared" si="23"/>
        <v>13.368528</v>
      </c>
      <c r="Z262" s="9">
        <f t="shared" si="24"/>
        <v>7.1846977828282821</v>
      </c>
      <c r="AA262" s="9"/>
    </row>
    <row r="263" spans="1:27" x14ac:dyDescent="0.2">
      <c r="A263" s="2" t="s">
        <v>283</v>
      </c>
      <c r="B263" s="2" t="s">
        <v>32</v>
      </c>
      <c r="C263" s="2">
        <v>31</v>
      </c>
      <c r="D263" s="2">
        <v>46</v>
      </c>
      <c r="E263" s="2">
        <v>12.1</v>
      </c>
      <c r="F263" s="2">
        <v>0.50800000000000001</v>
      </c>
      <c r="G263" s="2">
        <v>0.33300000000000002</v>
      </c>
      <c r="H263" s="2">
        <v>0.75</v>
      </c>
      <c r="I263" s="2">
        <v>2.6</v>
      </c>
      <c r="J263" s="2">
        <v>0.5</v>
      </c>
      <c r="K263" s="2">
        <v>0.3</v>
      </c>
      <c r="L263" s="2">
        <v>0.4</v>
      </c>
      <c r="M263" s="2">
        <v>0.4</v>
      </c>
      <c r="N263" s="2">
        <v>1.5</v>
      </c>
      <c r="O263" s="2">
        <v>4.7</v>
      </c>
      <c r="P263" s="5">
        <v>0.53600000000000003</v>
      </c>
      <c r="Q263" s="5">
        <v>17.600000000000001</v>
      </c>
      <c r="R263" s="5">
        <v>1.4</v>
      </c>
      <c r="S263" s="5">
        <v>-1.4</v>
      </c>
      <c r="T263" s="5">
        <v>0.1</v>
      </c>
      <c r="U263" s="5">
        <v>6</v>
      </c>
      <c r="V263" s="51">
        <f t="shared" si="20"/>
        <v>1.1909740740740742</v>
      </c>
      <c r="W263" s="51">
        <f t="shared" si="21"/>
        <v>1.8000000000000003</v>
      </c>
      <c r="X263" s="51">
        <f t="shared" si="22"/>
        <v>2.1437533333333341</v>
      </c>
      <c r="Y263" s="49">
        <f t="shared" si="23"/>
        <v>12.124128000000001</v>
      </c>
      <c r="Z263" s="9">
        <f t="shared" si="24"/>
        <v>7.1339406666666676</v>
      </c>
      <c r="AA263" s="9"/>
    </row>
    <row r="264" spans="1:27" x14ac:dyDescent="0.2">
      <c r="A264" s="2" t="s">
        <v>366</v>
      </c>
      <c r="B264" s="2" t="s">
        <v>30</v>
      </c>
      <c r="C264" s="2">
        <v>41</v>
      </c>
      <c r="D264" s="2">
        <v>64</v>
      </c>
      <c r="E264" s="2">
        <v>15.7</v>
      </c>
      <c r="F264" s="2">
        <v>0.45200000000000001</v>
      </c>
      <c r="G264" s="2">
        <v>0.30099999999999999</v>
      </c>
      <c r="H264" s="2">
        <v>0.623</v>
      </c>
      <c r="I264" s="2">
        <v>2</v>
      </c>
      <c r="J264" s="2">
        <v>0.4</v>
      </c>
      <c r="K264" s="2">
        <v>0.4</v>
      </c>
      <c r="L264" s="2">
        <v>0.1</v>
      </c>
      <c r="M264" s="2">
        <v>0.5</v>
      </c>
      <c r="N264" s="2">
        <v>1.4</v>
      </c>
      <c r="O264" s="2">
        <v>4.2</v>
      </c>
      <c r="P264" s="5">
        <v>0.51700000000000002</v>
      </c>
      <c r="Q264" s="5">
        <v>13.2</v>
      </c>
      <c r="R264" s="5">
        <v>1.7</v>
      </c>
      <c r="S264" s="5">
        <v>-1.9</v>
      </c>
      <c r="T264" s="5">
        <v>0</v>
      </c>
      <c r="U264" s="5">
        <v>1</v>
      </c>
      <c r="V264" s="51">
        <f t="shared" si="20"/>
        <v>2.132662626262626</v>
      </c>
      <c r="W264" s="51">
        <f t="shared" si="21"/>
        <v>0.88000000000000012</v>
      </c>
      <c r="X264" s="51">
        <f t="shared" si="22"/>
        <v>1.8767431111111113</v>
      </c>
      <c r="Y264" s="49">
        <f t="shared" si="23"/>
        <v>12.214784</v>
      </c>
      <c r="Z264" s="9">
        <f t="shared" si="24"/>
        <v>7.0457635555555553</v>
      </c>
      <c r="AA264" s="9"/>
    </row>
    <row r="265" spans="1:27" x14ac:dyDescent="0.2">
      <c r="A265" s="2" t="s">
        <v>656</v>
      </c>
      <c r="B265" s="2" t="s">
        <v>39</v>
      </c>
      <c r="C265" s="2">
        <v>41</v>
      </c>
      <c r="D265" s="2">
        <v>53</v>
      </c>
      <c r="E265" s="2">
        <v>23.3</v>
      </c>
      <c r="F265" s="2">
        <v>0.377</v>
      </c>
      <c r="G265" s="2">
        <v>0.33500000000000002</v>
      </c>
      <c r="H265" s="2">
        <v>0.77800000000000002</v>
      </c>
      <c r="I265" s="2">
        <v>1.6</v>
      </c>
      <c r="J265" s="2">
        <v>3.3</v>
      </c>
      <c r="K265" s="2">
        <v>0.7</v>
      </c>
      <c r="L265" s="2">
        <v>0</v>
      </c>
      <c r="M265" s="2">
        <v>1.4</v>
      </c>
      <c r="N265" s="2">
        <v>1.4</v>
      </c>
      <c r="O265" s="2">
        <v>5.2</v>
      </c>
      <c r="P265" s="5">
        <v>0.49299999999999999</v>
      </c>
      <c r="Q265" s="5">
        <v>13</v>
      </c>
      <c r="R265" s="5">
        <v>1</v>
      </c>
      <c r="S265" s="5">
        <v>-2.9</v>
      </c>
      <c r="T265" s="5">
        <v>-0.3</v>
      </c>
      <c r="U265" s="5">
        <v>-10</v>
      </c>
      <c r="V265" s="51">
        <f t="shared" si="20"/>
        <v>2.5813312767829815</v>
      </c>
      <c r="W265" s="51">
        <f t="shared" si="21"/>
        <v>-1.72</v>
      </c>
      <c r="X265" s="51">
        <f t="shared" si="22"/>
        <v>-4.4398897960667281</v>
      </c>
      <c r="Y265" s="49">
        <f t="shared" si="23"/>
        <v>18.515231999999994</v>
      </c>
      <c r="Z265" s="9">
        <f t="shared" si="24"/>
        <v>7.0376711019666329</v>
      </c>
      <c r="AA265" s="9"/>
    </row>
    <row r="266" spans="1:27" x14ac:dyDescent="0.2">
      <c r="A266" s="2" t="s">
        <v>773</v>
      </c>
      <c r="B266" s="2" t="s">
        <v>20</v>
      </c>
      <c r="C266" s="2">
        <v>40</v>
      </c>
      <c r="D266" s="2">
        <v>50</v>
      </c>
      <c r="E266" s="2">
        <v>13.4</v>
      </c>
      <c r="F266" s="2">
        <v>0.41499999999999998</v>
      </c>
      <c r="G266" s="2">
        <v>0.38400000000000001</v>
      </c>
      <c r="H266" s="2">
        <v>0.95</v>
      </c>
      <c r="I266" s="2">
        <v>1.5</v>
      </c>
      <c r="J266" s="2">
        <v>1.9</v>
      </c>
      <c r="K266" s="2">
        <v>0.4</v>
      </c>
      <c r="L266" s="2">
        <v>0</v>
      </c>
      <c r="M266" s="2">
        <v>1</v>
      </c>
      <c r="N266" s="2">
        <v>1.3</v>
      </c>
      <c r="O266" s="2">
        <v>5.6</v>
      </c>
      <c r="P266" s="5">
        <v>0.53900000000000003</v>
      </c>
      <c r="Q266" s="5">
        <v>21.8</v>
      </c>
      <c r="R266" s="5">
        <v>1.3</v>
      </c>
      <c r="S266" s="5">
        <v>-1.1000000000000001</v>
      </c>
      <c r="T266" s="5">
        <v>0.1</v>
      </c>
      <c r="U266" s="5">
        <v>-1</v>
      </c>
      <c r="V266" s="51">
        <f t="shared" si="20"/>
        <v>2.2912687480869298</v>
      </c>
      <c r="W266" s="51">
        <f t="shared" si="21"/>
        <v>0.36000000000000004</v>
      </c>
      <c r="X266" s="51">
        <f t="shared" si="22"/>
        <v>0.82485674931129482</v>
      </c>
      <c r="Y266" s="49">
        <f t="shared" si="23"/>
        <v>13.136799999999999</v>
      </c>
      <c r="Z266" s="9">
        <f t="shared" si="24"/>
        <v>6.9808283746556468</v>
      </c>
      <c r="AA266" s="9"/>
    </row>
    <row r="267" spans="1:27" x14ac:dyDescent="0.2">
      <c r="A267" s="2" t="s">
        <v>919</v>
      </c>
      <c r="B267" s="2" t="s">
        <v>557</v>
      </c>
      <c r="C267" s="2">
        <v>7</v>
      </c>
      <c r="D267" s="2">
        <v>32</v>
      </c>
      <c r="E267" s="2">
        <v>27.5</v>
      </c>
      <c r="F267" s="2">
        <v>0.373</v>
      </c>
      <c r="G267" s="2">
        <v>0.36399999999999999</v>
      </c>
      <c r="H267" s="2">
        <v>0.85599999999999998</v>
      </c>
      <c r="I267" s="2">
        <v>3.9</v>
      </c>
      <c r="J267" s="2">
        <v>1.2</v>
      </c>
      <c r="K267" s="2">
        <v>0.7</v>
      </c>
      <c r="L267" s="2">
        <v>0</v>
      </c>
      <c r="M267" s="2">
        <v>1.8</v>
      </c>
      <c r="N267" s="2">
        <v>2.6</v>
      </c>
      <c r="O267" s="2">
        <v>15</v>
      </c>
      <c r="P267" s="5">
        <v>0.51700000000000002</v>
      </c>
      <c r="Q267" s="5">
        <v>27.4</v>
      </c>
      <c r="R267" s="5">
        <v>0.7</v>
      </c>
      <c r="S267" s="5">
        <v>-5.2</v>
      </c>
      <c r="T267" s="5">
        <v>-0.7</v>
      </c>
      <c r="U267" s="5">
        <v>-12</v>
      </c>
      <c r="V267" s="51">
        <f t="shared" si="20"/>
        <v>0.66193602693602682</v>
      </c>
      <c r="W267" s="51">
        <f t="shared" si="21"/>
        <v>-2.4000000000000004</v>
      </c>
      <c r="X267" s="51">
        <f t="shared" si="22"/>
        <v>-1.5886464646464646</v>
      </c>
      <c r="Y267" s="49">
        <f t="shared" si="23"/>
        <v>15.276800000000001</v>
      </c>
      <c r="Z267" s="9">
        <f t="shared" si="24"/>
        <v>6.8440767676767686</v>
      </c>
      <c r="AA267" s="9"/>
    </row>
    <row r="268" spans="1:27" x14ac:dyDescent="0.2">
      <c r="A268" s="2" t="s">
        <v>594</v>
      </c>
      <c r="B268" s="2" t="s">
        <v>21</v>
      </c>
      <c r="C268" s="2">
        <v>46</v>
      </c>
      <c r="D268" s="2">
        <v>51</v>
      </c>
      <c r="E268" s="2">
        <v>13.1</v>
      </c>
      <c r="F268" s="2">
        <v>0.38</v>
      </c>
      <c r="G268" s="2">
        <v>0.40400000000000003</v>
      </c>
      <c r="H268" s="2">
        <v>0.83299999999999996</v>
      </c>
      <c r="I268" s="2">
        <v>1</v>
      </c>
      <c r="J268" s="2">
        <v>0.4</v>
      </c>
      <c r="K268" s="2">
        <v>0.3</v>
      </c>
      <c r="L268" s="2">
        <v>0.2</v>
      </c>
      <c r="M268" s="2">
        <v>0.2</v>
      </c>
      <c r="N268" s="2">
        <v>0.9</v>
      </c>
      <c r="O268" s="2">
        <v>3.6</v>
      </c>
      <c r="P268" s="5">
        <v>0.56699999999999995</v>
      </c>
      <c r="Q268" s="5">
        <v>12.1</v>
      </c>
      <c r="R268" s="5">
        <v>1.7</v>
      </c>
      <c r="S268" s="5">
        <v>-1</v>
      </c>
      <c r="T268" s="5">
        <v>0.2</v>
      </c>
      <c r="U268" s="5">
        <v>13</v>
      </c>
      <c r="V268" s="51">
        <f t="shared" si="20"/>
        <v>1.4583756944444444</v>
      </c>
      <c r="W268" s="51">
        <f t="shared" si="21"/>
        <v>3.3600000000000003</v>
      </c>
      <c r="X268" s="51">
        <f t="shared" si="22"/>
        <v>4.9001423333333332</v>
      </c>
      <c r="Y268" s="49">
        <f t="shared" si="23"/>
        <v>8.6520479999999989</v>
      </c>
      <c r="Z268" s="9">
        <f t="shared" si="24"/>
        <v>6.776095166666666</v>
      </c>
      <c r="AA268" s="9"/>
    </row>
    <row r="269" spans="1:27" x14ac:dyDescent="0.2">
      <c r="A269" s="2" t="s">
        <v>229</v>
      </c>
      <c r="B269" s="2" t="s">
        <v>20</v>
      </c>
      <c r="C269" s="2">
        <v>40</v>
      </c>
      <c r="D269" s="2">
        <v>11</v>
      </c>
      <c r="E269" s="2">
        <v>31.6</v>
      </c>
      <c r="F269" s="2">
        <v>0.55300000000000005</v>
      </c>
      <c r="G269" s="2">
        <v>0</v>
      </c>
      <c r="H269" s="2">
        <v>0.73299999999999998</v>
      </c>
      <c r="I269" s="2">
        <v>7</v>
      </c>
      <c r="J269" s="2">
        <v>2.2000000000000002</v>
      </c>
      <c r="K269" s="2">
        <v>0.9</v>
      </c>
      <c r="L269" s="2">
        <v>1.3</v>
      </c>
      <c r="M269" s="2">
        <v>1.5</v>
      </c>
      <c r="N269" s="2">
        <v>1.9</v>
      </c>
      <c r="O269" s="2">
        <v>12.4</v>
      </c>
      <c r="P269" s="5">
        <v>0.58499999999999996</v>
      </c>
      <c r="Q269" s="5">
        <v>17.899999999999999</v>
      </c>
      <c r="R269" s="5">
        <v>1.3</v>
      </c>
      <c r="S269" s="5">
        <v>2.8</v>
      </c>
      <c r="T269" s="5">
        <v>0.4</v>
      </c>
      <c r="U269" s="5">
        <v>16</v>
      </c>
      <c r="V269" s="51">
        <f t="shared" si="20"/>
        <v>0.97606228956228946</v>
      </c>
      <c r="W269" s="51">
        <f t="shared" si="21"/>
        <v>3.8800000000000003</v>
      </c>
      <c r="X269" s="51">
        <f t="shared" si="22"/>
        <v>3.7871216835016837</v>
      </c>
      <c r="Y269" s="49">
        <f t="shared" si="23"/>
        <v>9.7477600000000013</v>
      </c>
      <c r="Z269" s="9">
        <f t="shared" si="24"/>
        <v>6.767440841750842</v>
      </c>
      <c r="AA269" s="9"/>
    </row>
    <row r="270" spans="1:27" x14ac:dyDescent="0.2">
      <c r="A270" s="2" t="s">
        <v>296</v>
      </c>
      <c r="B270" s="2" t="s">
        <v>42</v>
      </c>
      <c r="C270" s="2">
        <v>20</v>
      </c>
      <c r="D270" s="2">
        <v>64</v>
      </c>
      <c r="E270" s="2">
        <v>12.2</v>
      </c>
      <c r="F270" s="2">
        <v>0.4</v>
      </c>
      <c r="G270" s="2">
        <v>0.28599999999999998</v>
      </c>
      <c r="H270" s="2">
        <v>0.71199999999999997</v>
      </c>
      <c r="I270" s="2">
        <v>1.4</v>
      </c>
      <c r="J270" s="2">
        <v>2</v>
      </c>
      <c r="K270" s="2">
        <v>0.4</v>
      </c>
      <c r="L270" s="2">
        <v>0</v>
      </c>
      <c r="M270" s="2">
        <v>0.8</v>
      </c>
      <c r="N270" s="2">
        <v>0.8</v>
      </c>
      <c r="O270" s="2">
        <v>3.6</v>
      </c>
      <c r="P270" s="5">
        <v>0.46800000000000003</v>
      </c>
      <c r="Q270" s="5">
        <v>16.899999999999999</v>
      </c>
      <c r="R270" s="5">
        <v>0.7</v>
      </c>
      <c r="S270" s="5">
        <v>-3.9</v>
      </c>
      <c r="T270" s="5">
        <v>-0.4</v>
      </c>
      <c r="U270" s="5">
        <v>-9</v>
      </c>
      <c r="V270" s="51">
        <f t="shared" si="20"/>
        <v>1.0350021426385061</v>
      </c>
      <c r="W270" s="51">
        <f t="shared" si="21"/>
        <v>-1.6800000000000002</v>
      </c>
      <c r="X270" s="51">
        <f t="shared" si="22"/>
        <v>-1.7388035996326905</v>
      </c>
      <c r="Y270" s="49">
        <f t="shared" si="23"/>
        <v>15.269888000000002</v>
      </c>
      <c r="Z270" s="9">
        <f t="shared" si="24"/>
        <v>6.7655422001836554</v>
      </c>
      <c r="AA270" s="9"/>
    </row>
    <row r="271" spans="1:27" x14ac:dyDescent="0.2">
      <c r="A271" s="2" t="s">
        <v>910</v>
      </c>
      <c r="B271" s="2" t="s">
        <v>43</v>
      </c>
      <c r="C271" s="2">
        <v>23</v>
      </c>
      <c r="D271" s="2">
        <v>51</v>
      </c>
      <c r="E271" s="2">
        <v>17.5</v>
      </c>
      <c r="F271" s="2">
        <v>0.44700000000000001</v>
      </c>
      <c r="G271" s="2">
        <v>0.15</v>
      </c>
      <c r="H271" s="2">
        <v>0.872</v>
      </c>
      <c r="I271" s="2">
        <v>1.3</v>
      </c>
      <c r="J271" s="2">
        <v>3.3</v>
      </c>
      <c r="K271" s="2">
        <v>0.6</v>
      </c>
      <c r="L271" s="2">
        <v>0.1</v>
      </c>
      <c r="M271" s="2">
        <v>1.2</v>
      </c>
      <c r="N271" s="2">
        <v>1.7</v>
      </c>
      <c r="O271" s="2">
        <v>5.8</v>
      </c>
      <c r="P271" s="5">
        <v>0.48199999999999998</v>
      </c>
      <c r="Q271" s="5">
        <v>19</v>
      </c>
      <c r="R271" s="5">
        <v>0.5</v>
      </c>
      <c r="S271" s="5">
        <v>-5.5</v>
      </c>
      <c r="T271" s="5">
        <v>-0.8</v>
      </c>
      <c r="U271" s="5">
        <v>-12</v>
      </c>
      <c r="V271" s="51">
        <f t="shared" si="20"/>
        <v>1.5295877812213041</v>
      </c>
      <c r="W271" s="51">
        <f t="shared" si="21"/>
        <v>-2.5200000000000005</v>
      </c>
      <c r="X271" s="51">
        <f t="shared" si="22"/>
        <v>-3.854561208677687</v>
      </c>
      <c r="Y271" s="49">
        <f t="shared" si="23"/>
        <v>17.351424000000002</v>
      </c>
      <c r="Z271" s="9">
        <f t="shared" si="24"/>
        <v>6.7484313956611572</v>
      </c>
      <c r="AA271" s="9"/>
    </row>
    <row r="272" spans="1:27" x14ac:dyDescent="0.2">
      <c r="A272" s="2" t="s">
        <v>1000</v>
      </c>
      <c r="B272" s="2" t="s">
        <v>38</v>
      </c>
      <c r="C272" s="2">
        <v>22</v>
      </c>
      <c r="D272" s="2">
        <v>53</v>
      </c>
      <c r="E272" s="2">
        <v>14.7</v>
      </c>
      <c r="F272" s="2">
        <v>0.40600000000000003</v>
      </c>
      <c r="G272" s="2">
        <v>0.23799999999999999</v>
      </c>
      <c r="H272" s="2">
        <v>0.8</v>
      </c>
      <c r="I272" s="2">
        <v>2.5</v>
      </c>
      <c r="J272" s="2">
        <v>0.6</v>
      </c>
      <c r="K272" s="2">
        <v>0.3</v>
      </c>
      <c r="L272" s="2">
        <v>0.5</v>
      </c>
      <c r="M272" s="2">
        <v>0.6</v>
      </c>
      <c r="N272" s="2">
        <v>1.3</v>
      </c>
      <c r="O272" s="2">
        <v>5.4</v>
      </c>
      <c r="P272" s="5">
        <v>0.49099999999999999</v>
      </c>
      <c r="Q272" s="5">
        <v>18</v>
      </c>
      <c r="R272" s="5">
        <v>0.7</v>
      </c>
      <c r="S272" s="5">
        <v>-3.6</v>
      </c>
      <c r="T272" s="5">
        <v>-0.3</v>
      </c>
      <c r="U272" s="5">
        <v>-10</v>
      </c>
      <c r="V272" s="51">
        <f t="shared" si="20"/>
        <v>1.209965909090909</v>
      </c>
      <c r="W272" s="51">
        <f t="shared" si="21"/>
        <v>-1.84</v>
      </c>
      <c r="X272" s="51">
        <f t="shared" si="22"/>
        <v>-2.2263372727272728</v>
      </c>
      <c r="Y272" s="49">
        <f t="shared" si="23"/>
        <v>14.948968000000001</v>
      </c>
      <c r="Z272" s="9">
        <f t="shared" si="24"/>
        <v>6.361315363636364</v>
      </c>
      <c r="AA272" s="9"/>
    </row>
    <row r="273" spans="1:27" x14ac:dyDescent="0.2">
      <c r="A273" s="2" t="s">
        <v>938</v>
      </c>
      <c r="B273" s="2" t="s">
        <v>36</v>
      </c>
      <c r="C273" s="2">
        <v>37</v>
      </c>
      <c r="D273" s="2">
        <v>48</v>
      </c>
      <c r="E273" s="2">
        <v>18</v>
      </c>
      <c r="F273" s="2">
        <v>0.376</v>
      </c>
      <c r="G273" s="2">
        <v>0.34699999999999998</v>
      </c>
      <c r="H273" s="2">
        <v>0.83299999999999996</v>
      </c>
      <c r="I273" s="2">
        <v>2.6</v>
      </c>
      <c r="J273" s="2">
        <v>0.8</v>
      </c>
      <c r="K273" s="2">
        <v>0.6</v>
      </c>
      <c r="L273" s="2">
        <v>0.1</v>
      </c>
      <c r="M273" s="2">
        <v>0.6</v>
      </c>
      <c r="N273" s="2">
        <v>1.5</v>
      </c>
      <c r="O273" s="2">
        <v>4.5</v>
      </c>
      <c r="P273" s="5">
        <v>0.51100000000000001</v>
      </c>
      <c r="Q273" s="5">
        <v>13</v>
      </c>
      <c r="R273" s="5">
        <v>1.3</v>
      </c>
      <c r="S273" s="5">
        <v>-1.2</v>
      </c>
      <c r="T273" s="5">
        <v>0.2</v>
      </c>
      <c r="U273" s="5">
        <v>-3</v>
      </c>
      <c r="V273" s="51">
        <f t="shared" si="20"/>
        <v>1.6298347107438014</v>
      </c>
      <c r="W273" s="51">
        <f t="shared" si="21"/>
        <v>0</v>
      </c>
      <c r="X273" s="51">
        <f t="shared" si="22"/>
        <v>0</v>
      </c>
      <c r="Y273" s="49">
        <f t="shared" si="23"/>
        <v>12.709439999999999</v>
      </c>
      <c r="Z273" s="9">
        <f t="shared" si="24"/>
        <v>6.3547199999999995</v>
      </c>
      <c r="AA273" s="9"/>
    </row>
    <row r="274" spans="1:27" x14ac:dyDescent="0.2">
      <c r="A274" s="2" t="s">
        <v>641</v>
      </c>
      <c r="B274" s="2" t="s">
        <v>557</v>
      </c>
      <c r="C274" s="2">
        <v>7</v>
      </c>
      <c r="D274" s="2">
        <v>33</v>
      </c>
      <c r="E274" s="2">
        <v>22.6</v>
      </c>
      <c r="F274" s="2">
        <v>0.41599999999999998</v>
      </c>
      <c r="G274" s="2">
        <v>0.308</v>
      </c>
      <c r="H274" s="2">
        <v>0.72499999999999998</v>
      </c>
      <c r="I274" s="2">
        <v>2.8</v>
      </c>
      <c r="J274" s="2">
        <v>1.8</v>
      </c>
      <c r="K274" s="2">
        <v>0.6</v>
      </c>
      <c r="L274" s="2">
        <v>0.1</v>
      </c>
      <c r="M274" s="2">
        <v>1</v>
      </c>
      <c r="N274" s="2">
        <v>1</v>
      </c>
      <c r="O274" s="2">
        <v>8.3000000000000007</v>
      </c>
      <c r="P274" s="5">
        <v>0.503</v>
      </c>
      <c r="Q274" s="5">
        <v>18.899999999999999</v>
      </c>
      <c r="R274" s="5">
        <v>0.3</v>
      </c>
      <c r="S274" s="5">
        <v>-2.5</v>
      </c>
      <c r="T274" s="5">
        <v>-0.1</v>
      </c>
      <c r="U274" s="5">
        <v>-13</v>
      </c>
      <c r="V274" s="51">
        <f t="shared" si="20"/>
        <v>0.38696079545454548</v>
      </c>
      <c r="W274" s="51">
        <f t="shared" si="21"/>
        <v>-2.52</v>
      </c>
      <c r="X274" s="51">
        <f t="shared" si="22"/>
        <v>-0.97514120454545461</v>
      </c>
      <c r="Y274" s="49">
        <f t="shared" si="23"/>
        <v>13.642068</v>
      </c>
      <c r="Z274" s="9">
        <f t="shared" si="24"/>
        <v>6.3334633977272725</v>
      </c>
      <c r="AA274" s="9"/>
    </row>
    <row r="275" spans="1:27" x14ac:dyDescent="0.2">
      <c r="A275" s="2" t="s">
        <v>897</v>
      </c>
      <c r="B275" s="2" t="s">
        <v>22</v>
      </c>
      <c r="C275" s="2">
        <v>21</v>
      </c>
      <c r="D275" s="2">
        <v>35</v>
      </c>
      <c r="E275" s="2">
        <v>26.2</v>
      </c>
      <c r="F275" s="2">
        <v>0.35099999999999998</v>
      </c>
      <c r="G275" s="2">
        <v>0.39600000000000002</v>
      </c>
      <c r="H275" s="2">
        <v>0.79100000000000004</v>
      </c>
      <c r="I275" s="2">
        <v>2.9</v>
      </c>
      <c r="J275" s="2">
        <v>2.2000000000000002</v>
      </c>
      <c r="K275" s="2">
        <v>0.7</v>
      </c>
      <c r="L275" s="2">
        <v>0.5</v>
      </c>
      <c r="M275" s="2">
        <v>1.3</v>
      </c>
      <c r="N275" s="2">
        <v>2</v>
      </c>
      <c r="O275" s="2">
        <v>7.5</v>
      </c>
      <c r="P275" s="5">
        <v>0.49299999999999999</v>
      </c>
      <c r="Q275" s="5">
        <v>15.3</v>
      </c>
      <c r="R275" s="5">
        <v>0.5</v>
      </c>
      <c r="S275" s="5">
        <v>-2.2000000000000002</v>
      </c>
      <c r="T275" s="5">
        <v>0</v>
      </c>
      <c r="U275" s="5">
        <v>-12</v>
      </c>
      <c r="V275" s="51">
        <f t="shared" si="20"/>
        <v>1.1554863119834708</v>
      </c>
      <c r="W275" s="51">
        <f t="shared" si="21"/>
        <v>-2.2000000000000002</v>
      </c>
      <c r="X275" s="51">
        <f t="shared" si="22"/>
        <v>-2.542069886363636</v>
      </c>
      <c r="Y275" s="49">
        <f t="shared" si="23"/>
        <v>15.0885</v>
      </c>
      <c r="Z275" s="9">
        <f t="shared" si="24"/>
        <v>6.2732150568181817</v>
      </c>
      <c r="AA275" s="9"/>
    </row>
    <row r="276" spans="1:27" x14ac:dyDescent="0.2">
      <c r="A276" s="2" t="s">
        <v>940</v>
      </c>
      <c r="B276" s="2" t="s">
        <v>22</v>
      </c>
      <c r="C276" s="2">
        <v>21</v>
      </c>
      <c r="D276" s="2">
        <v>54</v>
      </c>
      <c r="E276" s="2">
        <v>15.3</v>
      </c>
      <c r="F276" s="2">
        <v>0.45500000000000002</v>
      </c>
      <c r="G276" s="3"/>
      <c r="H276" s="2">
        <v>0.70099999999999996</v>
      </c>
      <c r="I276" s="2">
        <v>3.3</v>
      </c>
      <c r="J276" s="2">
        <v>0.4</v>
      </c>
      <c r="K276" s="2">
        <v>0.4</v>
      </c>
      <c r="L276" s="2">
        <v>0.4</v>
      </c>
      <c r="M276" s="2">
        <v>1</v>
      </c>
      <c r="N276" s="2">
        <v>2.1</v>
      </c>
      <c r="O276" s="2">
        <v>5.4</v>
      </c>
      <c r="P276" s="5">
        <v>0.51700000000000002</v>
      </c>
      <c r="Q276" s="5">
        <v>18.399999999999999</v>
      </c>
      <c r="R276" s="5">
        <v>0.7</v>
      </c>
      <c r="S276" s="5">
        <v>-5.4</v>
      </c>
      <c r="T276" s="5">
        <v>-0.7</v>
      </c>
      <c r="U276" s="5">
        <v>-10</v>
      </c>
      <c r="V276" s="51">
        <f t="shared" si="20"/>
        <v>1.2520078512396695</v>
      </c>
      <c r="W276" s="51">
        <f t="shared" si="21"/>
        <v>-2</v>
      </c>
      <c r="X276" s="51">
        <f t="shared" si="22"/>
        <v>-2.504015702479339</v>
      </c>
      <c r="Y276" s="49">
        <f t="shared" si="23"/>
        <v>14.367888000000001</v>
      </c>
      <c r="Z276" s="9">
        <f t="shared" si="24"/>
        <v>5.9319361487603306</v>
      </c>
      <c r="AA276" s="9"/>
    </row>
    <row r="277" spans="1:27" x14ac:dyDescent="0.2">
      <c r="A277" s="2" t="s">
        <v>420</v>
      </c>
      <c r="B277" s="2" t="s">
        <v>40</v>
      </c>
      <c r="C277" s="2">
        <v>26</v>
      </c>
      <c r="D277" s="2">
        <v>51</v>
      </c>
      <c r="E277" s="2">
        <v>17.3</v>
      </c>
      <c r="F277" s="2">
        <v>0.39</v>
      </c>
      <c r="G277" s="2">
        <v>0.248</v>
      </c>
      <c r="H277" s="2">
        <v>0.745</v>
      </c>
      <c r="I277" s="2">
        <v>3</v>
      </c>
      <c r="J277" s="2">
        <v>0.4</v>
      </c>
      <c r="K277" s="2">
        <v>0.4</v>
      </c>
      <c r="L277" s="2">
        <v>0.4</v>
      </c>
      <c r="M277" s="2">
        <v>0.7</v>
      </c>
      <c r="N277" s="2">
        <v>1.7</v>
      </c>
      <c r="O277" s="2">
        <v>4.0999999999999996</v>
      </c>
      <c r="P277" s="5">
        <v>0.504</v>
      </c>
      <c r="Q277" s="5">
        <v>12.2</v>
      </c>
      <c r="R277" s="5">
        <v>0.9</v>
      </c>
      <c r="S277" s="5">
        <v>-1.5</v>
      </c>
      <c r="T277" s="5">
        <v>0.1</v>
      </c>
      <c r="U277" s="5">
        <v>-7</v>
      </c>
      <c r="V277" s="51">
        <f t="shared" si="20"/>
        <v>1.0975749885215793</v>
      </c>
      <c r="W277" s="51">
        <f t="shared" si="21"/>
        <v>-1</v>
      </c>
      <c r="X277" s="51">
        <f t="shared" si="22"/>
        <v>-1.0975749885215793</v>
      </c>
      <c r="Y277" s="49">
        <f t="shared" si="23"/>
        <v>12.783455999999999</v>
      </c>
      <c r="Z277" s="9">
        <f t="shared" si="24"/>
        <v>5.8429405057392101</v>
      </c>
      <c r="AA277" s="9"/>
    </row>
    <row r="278" spans="1:27" x14ac:dyDescent="0.2">
      <c r="A278" s="2" t="s">
        <v>928</v>
      </c>
      <c r="B278" s="2" t="s">
        <v>33</v>
      </c>
      <c r="C278" s="2">
        <v>36</v>
      </c>
      <c r="D278" s="2">
        <v>50</v>
      </c>
      <c r="E278" s="2">
        <v>20.5</v>
      </c>
      <c r="F278" s="2">
        <v>0.35199999999999998</v>
      </c>
      <c r="G278" s="2">
        <v>0.252</v>
      </c>
      <c r="H278" s="2">
        <v>0.59199999999999997</v>
      </c>
      <c r="I278" s="2">
        <v>4.2</v>
      </c>
      <c r="J278" s="2">
        <v>1.7</v>
      </c>
      <c r="K278" s="2">
        <v>0.4</v>
      </c>
      <c r="L278" s="2">
        <v>0.4</v>
      </c>
      <c r="M278" s="2">
        <v>1</v>
      </c>
      <c r="N278" s="2">
        <v>1.9</v>
      </c>
      <c r="O278" s="2">
        <v>6.6</v>
      </c>
      <c r="P278" s="5">
        <v>0.42299999999999999</v>
      </c>
      <c r="Q278" s="5">
        <v>20.100000000000001</v>
      </c>
      <c r="R278" s="5">
        <v>0.3</v>
      </c>
      <c r="S278" s="5">
        <v>-3.1</v>
      </c>
      <c r="T278" s="5">
        <v>-0.3</v>
      </c>
      <c r="U278" s="5">
        <v>-14</v>
      </c>
      <c r="V278" s="51">
        <f t="shared" si="20"/>
        <v>2.9087551652892563</v>
      </c>
      <c r="W278" s="51">
        <f t="shared" si="21"/>
        <v>-2.8000000000000003</v>
      </c>
      <c r="X278" s="51">
        <f t="shared" si="22"/>
        <v>-8.1445144628099175</v>
      </c>
      <c r="Y278" s="49">
        <f t="shared" si="23"/>
        <v>19.763599999999997</v>
      </c>
      <c r="Z278" s="9">
        <f t="shared" si="24"/>
        <v>5.8095427685950396</v>
      </c>
      <c r="AA278" s="9"/>
    </row>
    <row r="279" spans="1:27" x14ac:dyDescent="0.2">
      <c r="A279" s="2" t="s">
        <v>900</v>
      </c>
      <c r="B279" s="2" t="s">
        <v>25</v>
      </c>
      <c r="C279" s="2">
        <v>50</v>
      </c>
      <c r="D279" s="2">
        <v>28</v>
      </c>
      <c r="E279" s="2">
        <v>24.9</v>
      </c>
      <c r="F279" s="2">
        <v>0.45200000000000001</v>
      </c>
      <c r="G279" s="2">
        <v>0.37</v>
      </c>
      <c r="H279" s="2">
        <v>0.78400000000000003</v>
      </c>
      <c r="I279" s="2">
        <v>2.4</v>
      </c>
      <c r="J279" s="2">
        <v>3</v>
      </c>
      <c r="K279" s="2">
        <v>0.4</v>
      </c>
      <c r="L279" s="2">
        <v>0</v>
      </c>
      <c r="M279" s="2">
        <v>1.8</v>
      </c>
      <c r="N279" s="2">
        <v>2</v>
      </c>
      <c r="O279" s="2">
        <v>11.6</v>
      </c>
      <c r="P279" s="5">
        <v>0.5</v>
      </c>
      <c r="Q279" s="5">
        <v>24.5</v>
      </c>
      <c r="R279" s="5">
        <v>1.3</v>
      </c>
      <c r="S279" s="5">
        <v>-2.1</v>
      </c>
      <c r="T279" s="5">
        <v>0</v>
      </c>
      <c r="U279" s="5">
        <v>-3</v>
      </c>
      <c r="V279" s="51">
        <f t="shared" si="20"/>
        <v>3.3494863406795226</v>
      </c>
      <c r="W279" s="51">
        <f t="shared" si="21"/>
        <v>-8.0000000000000071E-2</v>
      </c>
      <c r="X279" s="51">
        <f t="shared" si="22"/>
        <v>-0.26795890725436206</v>
      </c>
      <c r="Y279" s="49">
        <f t="shared" si="23"/>
        <v>11.849599999999999</v>
      </c>
      <c r="Z279" s="9">
        <f t="shared" si="24"/>
        <v>5.7908205463728182</v>
      </c>
      <c r="AA279" s="9"/>
    </row>
    <row r="280" spans="1:27" x14ac:dyDescent="0.2">
      <c r="A280" s="2" t="s">
        <v>834</v>
      </c>
      <c r="B280" s="2" t="s">
        <v>41</v>
      </c>
      <c r="C280" s="2">
        <v>39</v>
      </c>
      <c r="D280" s="2">
        <v>25</v>
      </c>
      <c r="E280" s="2">
        <v>22.8</v>
      </c>
      <c r="F280" s="2">
        <v>0.433</v>
      </c>
      <c r="G280" s="3"/>
      <c r="H280" s="2">
        <v>0.67700000000000005</v>
      </c>
      <c r="I280" s="2">
        <v>5.4</v>
      </c>
      <c r="J280" s="2">
        <v>0.4</v>
      </c>
      <c r="K280" s="2">
        <v>0.3</v>
      </c>
      <c r="L280" s="2">
        <v>1.7</v>
      </c>
      <c r="M280" s="2">
        <v>0.8</v>
      </c>
      <c r="N280" s="2">
        <v>3.2</v>
      </c>
      <c r="O280" s="2">
        <v>5</v>
      </c>
      <c r="P280" s="5">
        <v>0.46800000000000003</v>
      </c>
      <c r="Q280" s="5">
        <v>13</v>
      </c>
      <c r="R280" s="5">
        <v>1.1000000000000001</v>
      </c>
      <c r="S280" s="5">
        <v>-1.7</v>
      </c>
      <c r="T280" s="5">
        <v>0</v>
      </c>
      <c r="U280" s="5">
        <v>-2</v>
      </c>
      <c r="V280" s="51">
        <f t="shared" si="20"/>
        <v>1.1333591597796142</v>
      </c>
      <c r="W280" s="51">
        <f t="shared" si="21"/>
        <v>4.0000000000000036E-2</v>
      </c>
      <c r="X280" s="51">
        <f t="shared" si="22"/>
        <v>4.5334366391184606E-2</v>
      </c>
      <c r="Y280" s="49">
        <f t="shared" si="23"/>
        <v>11.420000000000002</v>
      </c>
      <c r="Z280" s="9">
        <f t="shared" si="24"/>
        <v>5.7326671831955931</v>
      </c>
      <c r="AA280" s="9"/>
    </row>
    <row r="281" spans="1:27" x14ac:dyDescent="0.2">
      <c r="A281" s="2" t="s">
        <v>179</v>
      </c>
      <c r="B281" s="2" t="s">
        <v>38</v>
      </c>
      <c r="C281" s="2">
        <v>22</v>
      </c>
      <c r="D281" s="2">
        <v>61</v>
      </c>
      <c r="E281" s="2">
        <v>18.600000000000001</v>
      </c>
      <c r="F281" s="2">
        <v>0.38600000000000001</v>
      </c>
      <c r="G281" s="2">
        <v>0.36099999999999999</v>
      </c>
      <c r="H281" s="2">
        <v>0.83299999999999996</v>
      </c>
      <c r="I281" s="2">
        <v>1.2</v>
      </c>
      <c r="J281" s="2">
        <v>1.8</v>
      </c>
      <c r="K281" s="2">
        <v>0.5</v>
      </c>
      <c r="L281" s="2">
        <v>0</v>
      </c>
      <c r="M281" s="2">
        <v>1.1000000000000001</v>
      </c>
      <c r="N281" s="2">
        <v>1.2</v>
      </c>
      <c r="O281" s="2">
        <v>7.6</v>
      </c>
      <c r="P281" s="5">
        <v>0.495</v>
      </c>
      <c r="Q281" s="5">
        <v>20.399999999999999</v>
      </c>
      <c r="R281" s="5">
        <v>0.3</v>
      </c>
      <c r="S281" s="5">
        <v>-4.4000000000000004</v>
      </c>
      <c r="T281" s="5">
        <v>-0.7</v>
      </c>
      <c r="U281" s="5">
        <v>-14</v>
      </c>
      <c r="V281" s="51">
        <f t="shared" si="20"/>
        <v>1.9970106060606059</v>
      </c>
      <c r="W281" s="51">
        <f t="shared" si="21"/>
        <v>-2.9600000000000004</v>
      </c>
      <c r="X281" s="51">
        <f t="shared" si="22"/>
        <v>-5.9111513939393943</v>
      </c>
      <c r="Y281" s="49">
        <f t="shared" si="23"/>
        <v>17.328879999999998</v>
      </c>
      <c r="Z281" s="9">
        <f t="shared" si="24"/>
        <v>5.7088643030303015</v>
      </c>
      <c r="AA281" s="9"/>
    </row>
    <row r="282" spans="1:27" x14ac:dyDescent="0.2">
      <c r="A282" s="2" t="s">
        <v>995</v>
      </c>
      <c r="B282" s="2" t="s">
        <v>35</v>
      </c>
      <c r="C282" s="2">
        <v>23</v>
      </c>
      <c r="D282" s="2">
        <v>48</v>
      </c>
      <c r="E282" s="2">
        <v>14.9</v>
      </c>
      <c r="F282" s="2">
        <v>0.41299999999999998</v>
      </c>
      <c r="G282" s="2">
        <v>0.34899999999999998</v>
      </c>
      <c r="H282" s="2">
        <v>0.72499999999999998</v>
      </c>
      <c r="I282" s="2">
        <v>2.1</v>
      </c>
      <c r="J282" s="2">
        <v>1.1000000000000001</v>
      </c>
      <c r="K282" s="2">
        <v>0.5</v>
      </c>
      <c r="L282" s="2">
        <v>0.1</v>
      </c>
      <c r="M282" s="2">
        <v>1.1000000000000001</v>
      </c>
      <c r="N282" s="2">
        <v>1.2</v>
      </c>
      <c r="O282" s="2">
        <v>6.6</v>
      </c>
      <c r="P282" s="5">
        <v>0.51300000000000001</v>
      </c>
      <c r="Q282" s="5">
        <v>24.1</v>
      </c>
      <c r="R282" s="5">
        <v>0.8</v>
      </c>
      <c r="S282" s="5">
        <v>-2.2000000000000002</v>
      </c>
      <c r="T282" s="5">
        <v>0</v>
      </c>
      <c r="U282" s="5">
        <v>-9</v>
      </c>
      <c r="V282" s="51">
        <f t="shared" si="20"/>
        <v>1.5547376951331497</v>
      </c>
      <c r="W282" s="51">
        <f t="shared" si="21"/>
        <v>-1.48</v>
      </c>
      <c r="X282" s="51">
        <f t="shared" si="22"/>
        <v>-2.3010117887970618</v>
      </c>
      <c r="Y282" s="49">
        <f t="shared" si="23"/>
        <v>13.547135999999998</v>
      </c>
      <c r="Z282" s="9">
        <f t="shared" si="24"/>
        <v>5.623062105601468</v>
      </c>
      <c r="AA282" s="9"/>
    </row>
    <row r="283" spans="1:27" x14ac:dyDescent="0.2">
      <c r="A283" s="2" t="s">
        <v>827</v>
      </c>
      <c r="B283" s="2" t="s">
        <v>42</v>
      </c>
      <c r="C283" s="2">
        <v>20</v>
      </c>
      <c r="D283" s="2">
        <v>52</v>
      </c>
      <c r="E283" s="2">
        <v>13.4</v>
      </c>
      <c r="F283" s="2">
        <v>0.39900000000000002</v>
      </c>
      <c r="G283" s="2">
        <v>0.38300000000000001</v>
      </c>
      <c r="H283" s="2">
        <v>0.77800000000000002</v>
      </c>
      <c r="I283" s="2">
        <v>1.3</v>
      </c>
      <c r="J283" s="2">
        <v>0.9</v>
      </c>
      <c r="K283" s="2">
        <v>0.3</v>
      </c>
      <c r="L283" s="2">
        <v>0.1</v>
      </c>
      <c r="M283" s="2">
        <v>0.6</v>
      </c>
      <c r="N283" s="2">
        <v>0.6</v>
      </c>
      <c r="O283" s="2">
        <v>5.5</v>
      </c>
      <c r="P283" s="5">
        <v>0.53</v>
      </c>
      <c r="Q283" s="5">
        <v>19.399999999999999</v>
      </c>
      <c r="R283" s="5">
        <v>0.9</v>
      </c>
      <c r="S283" s="5">
        <v>-2.9</v>
      </c>
      <c r="T283" s="5">
        <v>-0.2</v>
      </c>
      <c r="U283" s="5">
        <v>-6</v>
      </c>
      <c r="V283" s="51">
        <f t="shared" si="20"/>
        <v>1.0602898683807773</v>
      </c>
      <c r="W283" s="51">
        <f t="shared" si="21"/>
        <v>-0.92000000000000015</v>
      </c>
      <c r="X283" s="51">
        <f t="shared" si="22"/>
        <v>-0.97546667891031524</v>
      </c>
      <c r="Y283" s="49">
        <f t="shared" si="23"/>
        <v>12.116000000000003</v>
      </c>
      <c r="Z283" s="9">
        <f t="shared" si="24"/>
        <v>5.5702666605448439</v>
      </c>
      <c r="AA283" s="9"/>
    </row>
    <row r="284" spans="1:27" x14ac:dyDescent="0.2">
      <c r="A284" s="2" t="s">
        <v>162</v>
      </c>
      <c r="B284" s="2" t="s">
        <v>40</v>
      </c>
      <c r="C284" s="2">
        <v>26</v>
      </c>
      <c r="D284" s="2">
        <v>51</v>
      </c>
      <c r="E284" s="2">
        <v>19.100000000000001</v>
      </c>
      <c r="F284" s="2">
        <v>0.40400000000000003</v>
      </c>
      <c r="G284" s="2">
        <v>0.32400000000000001</v>
      </c>
      <c r="H284" s="2">
        <v>0.8</v>
      </c>
      <c r="I284" s="2">
        <v>1.9</v>
      </c>
      <c r="J284" s="2">
        <v>0.6</v>
      </c>
      <c r="K284" s="2">
        <v>0.5</v>
      </c>
      <c r="L284" s="2">
        <v>0.2</v>
      </c>
      <c r="M284" s="2">
        <v>0.5</v>
      </c>
      <c r="N284" s="2">
        <v>1.1000000000000001</v>
      </c>
      <c r="O284" s="2">
        <v>6.1</v>
      </c>
      <c r="P284" s="5">
        <v>0.48699999999999999</v>
      </c>
      <c r="Q284" s="5">
        <v>15.8</v>
      </c>
      <c r="R284" s="5">
        <v>0.8</v>
      </c>
      <c r="S284" s="5">
        <v>-2.6</v>
      </c>
      <c r="T284" s="5">
        <v>-0.2</v>
      </c>
      <c r="U284" s="5">
        <v>-9</v>
      </c>
      <c r="V284" s="51">
        <f t="shared" si="20"/>
        <v>1.5693460629017451</v>
      </c>
      <c r="W284" s="51">
        <f t="shared" si="21"/>
        <v>-1.56</v>
      </c>
      <c r="X284" s="51">
        <f t="shared" si="22"/>
        <v>-2.4481798581267222</v>
      </c>
      <c r="Y284" s="49">
        <f t="shared" si="23"/>
        <v>13.567427999999998</v>
      </c>
      <c r="Z284" s="9">
        <f t="shared" si="24"/>
        <v>5.5596240709366374</v>
      </c>
      <c r="AA284" s="9"/>
    </row>
    <row r="285" spans="1:27" x14ac:dyDescent="0.2">
      <c r="A285" s="2" t="s">
        <v>934</v>
      </c>
      <c r="B285" s="2" t="s">
        <v>41</v>
      </c>
      <c r="C285" s="2">
        <v>39</v>
      </c>
      <c r="D285" s="2">
        <v>42</v>
      </c>
      <c r="E285" s="2">
        <v>21.9</v>
      </c>
      <c r="F285" s="2">
        <v>0.38500000000000001</v>
      </c>
      <c r="G285" s="2">
        <v>0.33500000000000002</v>
      </c>
      <c r="H285" s="2">
        <v>0.64500000000000002</v>
      </c>
      <c r="I285" s="2">
        <v>3.1</v>
      </c>
      <c r="J285" s="2">
        <v>0.6</v>
      </c>
      <c r="K285" s="2">
        <v>0.5</v>
      </c>
      <c r="L285" s="2">
        <v>0.2</v>
      </c>
      <c r="M285" s="2">
        <v>0.8</v>
      </c>
      <c r="N285" s="2">
        <v>1.9</v>
      </c>
      <c r="O285" s="2">
        <v>6.9</v>
      </c>
      <c r="P285" s="5">
        <v>0.50900000000000001</v>
      </c>
      <c r="Q285" s="5">
        <v>16.5</v>
      </c>
      <c r="R285" s="5">
        <v>1.2</v>
      </c>
      <c r="S285" s="5">
        <v>-1.6</v>
      </c>
      <c r="T285" s="5">
        <v>0.1</v>
      </c>
      <c r="U285" s="5">
        <v>-6</v>
      </c>
      <c r="V285" s="51">
        <f t="shared" si="20"/>
        <v>2.321275568181818</v>
      </c>
      <c r="W285" s="51">
        <f t="shared" si="21"/>
        <v>-0.68000000000000016</v>
      </c>
      <c r="X285" s="51">
        <f t="shared" si="22"/>
        <v>-1.5784673863636367</v>
      </c>
      <c r="Y285" s="49">
        <f t="shared" si="23"/>
        <v>12.653928000000001</v>
      </c>
      <c r="Z285" s="9">
        <f t="shared" si="24"/>
        <v>5.5377303068181822</v>
      </c>
      <c r="AA285" s="9"/>
    </row>
    <row r="286" spans="1:27" x14ac:dyDescent="0.2">
      <c r="A286" s="2" t="s">
        <v>954</v>
      </c>
      <c r="B286" s="2" t="s">
        <v>41</v>
      </c>
      <c r="C286" s="2">
        <v>39</v>
      </c>
      <c r="D286" s="2">
        <v>28</v>
      </c>
      <c r="E286" s="2">
        <v>17.2</v>
      </c>
      <c r="F286" s="2">
        <v>0.59799999999999998</v>
      </c>
      <c r="G286" s="3"/>
      <c r="H286" s="2">
        <v>0.61499999999999999</v>
      </c>
      <c r="I286" s="2">
        <v>4.4000000000000004</v>
      </c>
      <c r="J286" s="2">
        <v>0.4</v>
      </c>
      <c r="K286" s="2">
        <v>0.4</v>
      </c>
      <c r="L286" s="2">
        <v>0.3</v>
      </c>
      <c r="M286" s="2">
        <v>1.1000000000000001</v>
      </c>
      <c r="N286" s="2">
        <v>2.2999999999999998</v>
      </c>
      <c r="O286" s="2">
        <v>5.4</v>
      </c>
      <c r="P286" s="5">
        <v>0.61199999999999999</v>
      </c>
      <c r="Q286" s="5">
        <v>15.4</v>
      </c>
      <c r="R286" s="5">
        <v>1.3</v>
      </c>
      <c r="S286" s="5">
        <v>-1.6</v>
      </c>
      <c r="T286" s="5">
        <v>0</v>
      </c>
      <c r="U286" s="5">
        <v>7</v>
      </c>
      <c r="V286" s="51">
        <f t="shared" si="20"/>
        <v>1.1343747474747474</v>
      </c>
      <c r="W286" s="51">
        <f t="shared" si="21"/>
        <v>1.9200000000000002</v>
      </c>
      <c r="X286" s="51">
        <f t="shared" si="22"/>
        <v>2.177999515151515</v>
      </c>
      <c r="Y286" s="49">
        <f t="shared" si="23"/>
        <v>8.8309760000000015</v>
      </c>
      <c r="Z286" s="9">
        <f t="shared" si="24"/>
        <v>5.5044877575757578</v>
      </c>
      <c r="AA286" s="9"/>
    </row>
    <row r="287" spans="1:27" x14ac:dyDescent="0.2">
      <c r="A287" s="2" t="s">
        <v>804</v>
      </c>
      <c r="B287" s="2" t="s">
        <v>19</v>
      </c>
      <c r="C287" s="2">
        <v>33</v>
      </c>
      <c r="D287" s="2">
        <v>34</v>
      </c>
      <c r="E287" s="2">
        <v>14.4</v>
      </c>
      <c r="F287" s="2">
        <v>0.48499999999999999</v>
      </c>
      <c r="G287" s="2">
        <v>0.16700000000000001</v>
      </c>
      <c r="H287" s="2">
        <v>0</v>
      </c>
      <c r="I287" s="2">
        <v>2.8</v>
      </c>
      <c r="J287" s="2">
        <v>1</v>
      </c>
      <c r="K287" s="2">
        <v>0.4</v>
      </c>
      <c r="L287" s="2">
        <v>0.2</v>
      </c>
      <c r="M287" s="2">
        <v>0.3</v>
      </c>
      <c r="N287" s="2">
        <v>1.1000000000000001</v>
      </c>
      <c r="O287" s="2">
        <v>2.9</v>
      </c>
      <c r="P287" s="5">
        <v>0.501</v>
      </c>
      <c r="Q287" s="5">
        <v>10.1</v>
      </c>
      <c r="R287" s="5">
        <v>0.9</v>
      </c>
      <c r="S287" s="5">
        <v>1.1000000000000001</v>
      </c>
      <c r="T287" s="5">
        <v>0.4</v>
      </c>
      <c r="U287" s="5">
        <v>7</v>
      </c>
      <c r="V287" s="51">
        <f t="shared" si="20"/>
        <v>0.63997272727272725</v>
      </c>
      <c r="W287" s="51">
        <f t="shared" si="21"/>
        <v>1.9200000000000002</v>
      </c>
      <c r="X287" s="51">
        <f t="shared" si="22"/>
        <v>1.2287476363636365</v>
      </c>
      <c r="Y287" s="49">
        <f t="shared" si="23"/>
        <v>9.1295439999999992</v>
      </c>
      <c r="Z287" s="9">
        <f t="shared" si="24"/>
        <v>5.1791458181818175</v>
      </c>
      <c r="AA287" s="9"/>
    </row>
    <row r="288" spans="1:27" x14ac:dyDescent="0.2">
      <c r="A288" s="2" t="s">
        <v>91</v>
      </c>
      <c r="B288" s="2" t="s">
        <v>32</v>
      </c>
      <c r="C288" s="2">
        <v>31</v>
      </c>
      <c r="D288" s="2">
        <v>12</v>
      </c>
      <c r="E288" s="2">
        <v>30.3</v>
      </c>
      <c r="F288" s="2">
        <v>0.44900000000000001</v>
      </c>
      <c r="G288" s="2">
        <v>0</v>
      </c>
      <c r="H288" s="2">
        <v>0.60899999999999999</v>
      </c>
      <c r="I288" s="2">
        <v>8.3000000000000007</v>
      </c>
      <c r="J288" s="2">
        <v>2.6</v>
      </c>
      <c r="K288" s="2">
        <v>1</v>
      </c>
      <c r="L288" s="2">
        <v>2</v>
      </c>
      <c r="M288" s="2">
        <v>2</v>
      </c>
      <c r="N288" s="2">
        <v>3</v>
      </c>
      <c r="O288" s="2">
        <v>11.3</v>
      </c>
      <c r="P288" s="5">
        <v>0.46500000000000002</v>
      </c>
      <c r="Q288" s="5">
        <v>20.6</v>
      </c>
      <c r="R288" s="5">
        <v>0.5</v>
      </c>
      <c r="S288" s="5">
        <v>0</v>
      </c>
      <c r="T288" s="5">
        <v>0.2</v>
      </c>
      <c r="U288" s="5">
        <v>-6</v>
      </c>
      <c r="V288" s="51">
        <f t="shared" si="20"/>
        <v>0.91062073002754818</v>
      </c>
      <c r="W288" s="51">
        <f t="shared" si="21"/>
        <v>-0.92000000000000015</v>
      </c>
      <c r="X288" s="51">
        <f t="shared" si="22"/>
        <v>-0.83777107162534448</v>
      </c>
      <c r="Y288" s="49">
        <f t="shared" si="23"/>
        <v>11.09496</v>
      </c>
      <c r="Z288" s="9">
        <f t="shared" si="24"/>
        <v>5.1285944641873282</v>
      </c>
      <c r="AA288" s="9"/>
    </row>
    <row r="289" spans="1:27" x14ac:dyDescent="0.2">
      <c r="A289" s="2" t="s">
        <v>774</v>
      </c>
      <c r="B289" s="2" t="s">
        <v>31</v>
      </c>
      <c r="C289" s="2">
        <v>42</v>
      </c>
      <c r="D289" s="2">
        <v>44</v>
      </c>
      <c r="E289" s="2">
        <v>12.9</v>
      </c>
      <c r="F289" s="2">
        <v>0.33900000000000002</v>
      </c>
      <c r="G289" s="2">
        <v>0.29499999999999998</v>
      </c>
      <c r="H289" s="2">
        <v>0.8</v>
      </c>
      <c r="I289" s="2">
        <v>1.4</v>
      </c>
      <c r="J289" s="2">
        <v>2</v>
      </c>
      <c r="K289" s="2">
        <v>0.5</v>
      </c>
      <c r="L289" s="2">
        <v>0</v>
      </c>
      <c r="M289" s="2">
        <v>0.7</v>
      </c>
      <c r="N289" s="2">
        <v>0.7</v>
      </c>
      <c r="O289" s="2">
        <v>3.9</v>
      </c>
      <c r="P289" s="5">
        <v>0.45400000000000001</v>
      </c>
      <c r="Q289" s="5">
        <v>17.7</v>
      </c>
      <c r="R289" s="5">
        <v>0.7</v>
      </c>
      <c r="S289" s="5">
        <v>-1.9</v>
      </c>
      <c r="T289" s="5">
        <v>0</v>
      </c>
      <c r="U289" s="5">
        <v>-6</v>
      </c>
      <c r="V289" s="51">
        <f t="shared" si="20"/>
        <v>1.6548159090909094</v>
      </c>
      <c r="W289" s="51">
        <f t="shared" si="21"/>
        <v>-0.92000000000000015</v>
      </c>
      <c r="X289" s="51">
        <f t="shared" si="22"/>
        <v>-1.5224306363636368</v>
      </c>
      <c r="Y289" s="49">
        <f t="shared" si="23"/>
        <v>11.529055999999999</v>
      </c>
      <c r="Z289" s="9">
        <f t="shared" si="24"/>
        <v>5.0033126818181808</v>
      </c>
      <c r="AA289" s="9"/>
    </row>
    <row r="290" spans="1:27" x14ac:dyDescent="0.2">
      <c r="A290" s="2" t="s">
        <v>210</v>
      </c>
      <c r="B290" s="2" t="s">
        <v>32</v>
      </c>
      <c r="C290" s="2">
        <v>31</v>
      </c>
      <c r="D290" s="2">
        <v>42</v>
      </c>
      <c r="E290" s="2">
        <v>11.4</v>
      </c>
      <c r="F290" s="2">
        <v>0.46700000000000003</v>
      </c>
      <c r="G290" s="2">
        <v>0.26100000000000001</v>
      </c>
      <c r="H290" s="2">
        <v>0.81499999999999995</v>
      </c>
      <c r="I290" s="2">
        <v>2.4</v>
      </c>
      <c r="J290" s="2">
        <v>0.5</v>
      </c>
      <c r="K290" s="2">
        <v>0.3</v>
      </c>
      <c r="L290" s="2">
        <v>0.2</v>
      </c>
      <c r="M290" s="2">
        <v>0.7</v>
      </c>
      <c r="N290" s="2">
        <v>1.1000000000000001</v>
      </c>
      <c r="O290" s="2">
        <v>5</v>
      </c>
      <c r="P290" s="5">
        <v>0.54</v>
      </c>
      <c r="Q290" s="5">
        <v>20.6</v>
      </c>
      <c r="R290" s="5">
        <v>0.9</v>
      </c>
      <c r="S290" s="5">
        <v>-3.5</v>
      </c>
      <c r="T290" s="5">
        <v>-0.2</v>
      </c>
      <c r="U290" s="5">
        <v>-2</v>
      </c>
      <c r="V290" s="51">
        <f t="shared" si="20"/>
        <v>1.1991342286501379</v>
      </c>
      <c r="W290" s="51">
        <f t="shared" si="21"/>
        <v>-0.12</v>
      </c>
      <c r="X290" s="51">
        <f t="shared" si="22"/>
        <v>-0.14389610743801654</v>
      </c>
      <c r="Y290" s="49">
        <f t="shared" si="23"/>
        <v>10.130399999999998</v>
      </c>
      <c r="Z290" s="9">
        <f t="shared" si="24"/>
        <v>4.9932519462809903</v>
      </c>
      <c r="AA290" s="9"/>
    </row>
    <row r="291" spans="1:27" x14ac:dyDescent="0.2">
      <c r="A291" s="2" t="s">
        <v>1032</v>
      </c>
      <c r="B291" s="2" t="s">
        <v>29</v>
      </c>
      <c r="C291" s="2">
        <v>28</v>
      </c>
      <c r="D291" s="2">
        <v>47</v>
      </c>
      <c r="E291" s="2">
        <v>9.9</v>
      </c>
      <c r="F291" s="2">
        <v>0.504</v>
      </c>
      <c r="G291" s="2">
        <v>0</v>
      </c>
      <c r="H291" s="2">
        <v>0.71699999999999997</v>
      </c>
      <c r="I291" s="2">
        <v>2.2999999999999998</v>
      </c>
      <c r="J291" s="2">
        <v>0.4</v>
      </c>
      <c r="K291" s="2">
        <v>0.3</v>
      </c>
      <c r="L291" s="2">
        <v>0.1</v>
      </c>
      <c r="M291" s="2">
        <v>0.5</v>
      </c>
      <c r="N291" s="2">
        <v>1.2</v>
      </c>
      <c r="O291" s="2">
        <v>3.3</v>
      </c>
      <c r="P291" s="5">
        <v>0.55600000000000005</v>
      </c>
      <c r="Q291" s="5">
        <v>16.2</v>
      </c>
      <c r="R291" s="5">
        <v>1</v>
      </c>
      <c r="S291" s="5">
        <v>-2.6</v>
      </c>
      <c r="T291" s="5">
        <v>-0.1</v>
      </c>
      <c r="U291" s="5">
        <v>4</v>
      </c>
      <c r="V291" s="51">
        <f t="shared" si="20"/>
        <v>0.82773409090909111</v>
      </c>
      <c r="W291" s="51">
        <f t="shared" si="21"/>
        <v>1.1600000000000001</v>
      </c>
      <c r="X291" s="51">
        <f t="shared" si="22"/>
        <v>0.96017154545454586</v>
      </c>
      <c r="Y291" s="49">
        <f t="shared" si="23"/>
        <v>8.8262239999999998</v>
      </c>
      <c r="Z291" s="9">
        <f t="shared" si="24"/>
        <v>4.8931977727272731</v>
      </c>
      <c r="AA291" s="9"/>
    </row>
    <row r="292" spans="1:27" x14ac:dyDescent="0.2">
      <c r="A292" s="2" t="s">
        <v>907</v>
      </c>
      <c r="B292" s="2" t="s">
        <v>26</v>
      </c>
      <c r="C292" s="2">
        <v>36</v>
      </c>
      <c r="D292" s="2">
        <v>43</v>
      </c>
      <c r="E292" s="2">
        <v>23</v>
      </c>
      <c r="F292" s="2">
        <v>0.39900000000000002</v>
      </c>
      <c r="G292" s="2">
        <v>0.24299999999999999</v>
      </c>
      <c r="H292" s="2">
        <v>0.77300000000000002</v>
      </c>
      <c r="I292" s="2">
        <v>3.7</v>
      </c>
      <c r="J292" s="2">
        <v>1.2</v>
      </c>
      <c r="K292" s="2">
        <v>0.7</v>
      </c>
      <c r="L292" s="2">
        <v>0.2</v>
      </c>
      <c r="M292" s="2">
        <v>1.2</v>
      </c>
      <c r="N292" s="2">
        <v>2.1</v>
      </c>
      <c r="O292" s="2">
        <v>8.6999999999999993</v>
      </c>
      <c r="P292" s="5">
        <v>0.46100000000000002</v>
      </c>
      <c r="Q292" s="5">
        <v>20.7</v>
      </c>
      <c r="R292" s="5">
        <v>0.5</v>
      </c>
      <c r="S292" s="5">
        <v>-3.4</v>
      </c>
      <c r="T292" s="5">
        <v>-0.4</v>
      </c>
      <c r="U292" s="5">
        <v>-12</v>
      </c>
      <c r="V292" s="51">
        <f t="shared" si="20"/>
        <v>2.8903729338842972</v>
      </c>
      <c r="W292" s="51">
        <f t="shared" si="21"/>
        <v>-2.3600000000000003</v>
      </c>
      <c r="X292" s="51">
        <f t="shared" si="22"/>
        <v>-6.8212801239669423</v>
      </c>
      <c r="Y292" s="49">
        <f t="shared" si="23"/>
        <v>16.599204</v>
      </c>
      <c r="Z292" s="9">
        <f t="shared" si="24"/>
        <v>4.8889619380165286</v>
      </c>
      <c r="AA292" s="9"/>
    </row>
    <row r="293" spans="1:27" x14ac:dyDescent="0.2">
      <c r="A293" s="2" t="s">
        <v>802</v>
      </c>
      <c r="B293" s="2" t="s">
        <v>42</v>
      </c>
      <c r="C293" s="2">
        <v>20</v>
      </c>
      <c r="D293" s="2">
        <v>26</v>
      </c>
      <c r="E293" s="2">
        <v>24.1</v>
      </c>
      <c r="F293" s="2">
        <v>0.38</v>
      </c>
      <c r="G293" s="2">
        <v>0.28599999999999998</v>
      </c>
      <c r="H293" s="2">
        <v>0.67300000000000004</v>
      </c>
      <c r="I293" s="2">
        <v>5.8</v>
      </c>
      <c r="J293" s="2">
        <v>1.1000000000000001</v>
      </c>
      <c r="K293" s="2">
        <v>0.8</v>
      </c>
      <c r="L293" s="2">
        <v>0.7</v>
      </c>
      <c r="M293" s="2">
        <v>1.4</v>
      </c>
      <c r="N293" s="2">
        <v>2.1</v>
      </c>
      <c r="O293" s="2">
        <v>8.5</v>
      </c>
      <c r="P293" s="5">
        <v>0.41499999999999998</v>
      </c>
      <c r="Q293" s="5">
        <v>21.7</v>
      </c>
      <c r="R293" s="5">
        <v>-0.1</v>
      </c>
      <c r="S293" s="5">
        <v>-5.0999999999999996</v>
      </c>
      <c r="T293" s="5">
        <v>-0.5</v>
      </c>
      <c r="U293" s="5">
        <v>-18</v>
      </c>
      <c r="V293" s="51">
        <f t="shared" si="20"/>
        <v>1.0665098331802876</v>
      </c>
      <c r="W293" s="51">
        <f t="shared" si="21"/>
        <v>-3.8400000000000003</v>
      </c>
      <c r="X293" s="51">
        <f t="shared" si="22"/>
        <v>-4.0953977594123048</v>
      </c>
      <c r="Y293" s="49">
        <f t="shared" si="23"/>
        <v>13.663</v>
      </c>
      <c r="Z293" s="9">
        <f t="shared" si="24"/>
        <v>4.7838011202938482</v>
      </c>
      <c r="AA293" s="9"/>
    </row>
    <row r="294" spans="1:27" x14ac:dyDescent="0.2">
      <c r="A294" s="2" t="s">
        <v>319</v>
      </c>
      <c r="B294" s="2" t="s">
        <v>24</v>
      </c>
      <c r="C294" s="2">
        <v>50</v>
      </c>
      <c r="D294" s="2">
        <v>16</v>
      </c>
      <c r="E294" s="2">
        <v>16.3</v>
      </c>
      <c r="F294" s="2">
        <v>0.48499999999999999</v>
      </c>
      <c r="G294" s="2">
        <v>0.42899999999999999</v>
      </c>
      <c r="H294" s="2">
        <v>1</v>
      </c>
      <c r="I294" s="2">
        <v>1.8</v>
      </c>
      <c r="J294" s="2">
        <v>2.4</v>
      </c>
      <c r="K294" s="2">
        <v>0.6</v>
      </c>
      <c r="L294" s="2">
        <v>0.1</v>
      </c>
      <c r="M294" s="2">
        <v>1.6</v>
      </c>
      <c r="N294" s="2">
        <v>0.9</v>
      </c>
      <c r="O294" s="2">
        <v>10.3</v>
      </c>
      <c r="P294" s="5">
        <v>0.60399999999999998</v>
      </c>
      <c r="Q294" s="5">
        <v>28.4</v>
      </c>
      <c r="R294" s="5">
        <v>0.9</v>
      </c>
      <c r="S294" s="5">
        <v>2.5</v>
      </c>
      <c r="T294" s="5">
        <v>0.3</v>
      </c>
      <c r="U294" s="5">
        <v>5</v>
      </c>
      <c r="V294" s="51">
        <f t="shared" si="20"/>
        <v>1.4523813896541169</v>
      </c>
      <c r="W294" s="51">
        <f t="shared" si="21"/>
        <v>1.48</v>
      </c>
      <c r="X294" s="51">
        <f t="shared" si="22"/>
        <v>2.1495244566880931</v>
      </c>
      <c r="Y294" s="49">
        <f t="shared" si="23"/>
        <v>7.4119680000000008</v>
      </c>
      <c r="Z294" s="9">
        <f t="shared" si="24"/>
        <v>4.7807462283440465</v>
      </c>
      <c r="AA294" s="9"/>
    </row>
    <row r="295" spans="1:27" x14ac:dyDescent="0.2">
      <c r="A295" s="2" t="s">
        <v>108</v>
      </c>
      <c r="B295" s="2" t="s">
        <v>25</v>
      </c>
      <c r="C295" s="2">
        <v>50</v>
      </c>
      <c r="D295" s="2">
        <v>42</v>
      </c>
      <c r="E295" s="2">
        <v>8.5</v>
      </c>
      <c r="F295" s="2">
        <v>0.40500000000000003</v>
      </c>
      <c r="G295" s="2">
        <v>0.182</v>
      </c>
      <c r="H295" s="2">
        <v>0.76800000000000002</v>
      </c>
      <c r="I295" s="2">
        <v>1.3</v>
      </c>
      <c r="J295" s="2">
        <v>0.3</v>
      </c>
      <c r="K295" s="2">
        <v>0.3</v>
      </c>
      <c r="L295" s="2">
        <v>0.1</v>
      </c>
      <c r="M295" s="2">
        <v>0.3</v>
      </c>
      <c r="N295" s="2">
        <v>0.5</v>
      </c>
      <c r="O295" s="2">
        <v>2.6</v>
      </c>
      <c r="P295" s="5">
        <v>0.52600000000000002</v>
      </c>
      <c r="Q295" s="5">
        <v>14.9</v>
      </c>
      <c r="R295" s="5">
        <v>1.1000000000000001</v>
      </c>
      <c r="S295" s="5">
        <v>-1.3</v>
      </c>
      <c r="T295" s="5">
        <v>0.1</v>
      </c>
      <c r="U295" s="5">
        <v>12</v>
      </c>
      <c r="V295" s="51">
        <f t="shared" si="20"/>
        <v>1.043059859963269</v>
      </c>
      <c r="W295" s="51">
        <f t="shared" si="21"/>
        <v>2.8800000000000003</v>
      </c>
      <c r="X295" s="51">
        <f t="shared" si="22"/>
        <v>3.0040123966942152</v>
      </c>
      <c r="Y295" s="49">
        <f t="shared" si="23"/>
        <v>6.3463680000000009</v>
      </c>
      <c r="Z295" s="9">
        <f t="shared" si="24"/>
        <v>4.6751901983471083</v>
      </c>
      <c r="AA295" s="9"/>
    </row>
    <row r="296" spans="1:27" x14ac:dyDescent="0.2">
      <c r="A296" s="2" t="s">
        <v>967</v>
      </c>
      <c r="B296" s="2" t="s">
        <v>26</v>
      </c>
      <c r="C296" s="2">
        <v>36</v>
      </c>
      <c r="D296" s="2">
        <v>34</v>
      </c>
      <c r="E296" s="2">
        <v>23.4</v>
      </c>
      <c r="F296" s="2">
        <v>0.46600000000000003</v>
      </c>
      <c r="G296" s="2">
        <v>0.39100000000000001</v>
      </c>
      <c r="H296" s="2">
        <v>0.84</v>
      </c>
      <c r="I296" s="2">
        <v>1.4</v>
      </c>
      <c r="J296" s="2">
        <v>1.1000000000000001</v>
      </c>
      <c r="K296" s="2">
        <v>0.4</v>
      </c>
      <c r="L296" s="2">
        <v>0.1</v>
      </c>
      <c r="M296" s="2">
        <v>0.6</v>
      </c>
      <c r="N296" s="2">
        <v>2.2999999999999998</v>
      </c>
      <c r="O296" s="2">
        <v>6.4</v>
      </c>
      <c r="P296" s="5">
        <v>0.58599999999999997</v>
      </c>
      <c r="Q296" s="5">
        <v>11.6</v>
      </c>
      <c r="R296" s="5">
        <v>1.1000000000000001</v>
      </c>
      <c r="S296" s="5">
        <v>-1.1000000000000001</v>
      </c>
      <c r="T296" s="5">
        <v>0.2</v>
      </c>
      <c r="U296" s="5">
        <v>3</v>
      </c>
      <c r="V296" s="51">
        <f t="shared" si="20"/>
        <v>1.3029867768595038</v>
      </c>
      <c r="W296" s="51">
        <f t="shared" si="21"/>
        <v>1.1200000000000001</v>
      </c>
      <c r="X296" s="51">
        <f t="shared" si="22"/>
        <v>1.4593451900826444</v>
      </c>
      <c r="Y296" s="49">
        <f t="shared" si="23"/>
        <v>7.7253440000000024</v>
      </c>
      <c r="Z296" s="9">
        <f t="shared" si="24"/>
        <v>4.5923445950413235</v>
      </c>
      <c r="AA296" s="9"/>
    </row>
    <row r="297" spans="1:27" x14ac:dyDescent="0.2">
      <c r="A297" s="2" t="s">
        <v>826</v>
      </c>
      <c r="B297" s="2" t="s">
        <v>42</v>
      </c>
      <c r="C297" s="2">
        <v>20</v>
      </c>
      <c r="D297" s="2">
        <v>28</v>
      </c>
      <c r="E297" s="2">
        <v>26</v>
      </c>
      <c r="F297" s="2">
        <v>0.38500000000000001</v>
      </c>
      <c r="G297" s="2">
        <v>0.23899999999999999</v>
      </c>
      <c r="H297" s="2">
        <v>0.83799999999999997</v>
      </c>
      <c r="I297" s="2">
        <v>3.9</v>
      </c>
      <c r="J297" s="2">
        <v>1</v>
      </c>
      <c r="K297" s="2">
        <v>0.8</v>
      </c>
      <c r="L297" s="2">
        <v>0.4</v>
      </c>
      <c r="M297" s="2">
        <v>1.1000000000000001</v>
      </c>
      <c r="N297" s="2">
        <v>1.8</v>
      </c>
      <c r="O297" s="2">
        <v>7.8</v>
      </c>
      <c r="P297" s="5">
        <v>0.45700000000000002</v>
      </c>
      <c r="Q297" s="5">
        <v>16.5</v>
      </c>
      <c r="R297" s="5">
        <v>0.3</v>
      </c>
      <c r="S297" s="5">
        <v>-3</v>
      </c>
      <c r="T297" s="5">
        <v>-0.2</v>
      </c>
      <c r="U297" s="5">
        <v>-14</v>
      </c>
      <c r="V297" s="51">
        <f t="shared" si="20"/>
        <v>0.94217171717171722</v>
      </c>
      <c r="W297" s="51">
        <f t="shared" si="21"/>
        <v>-2.7600000000000002</v>
      </c>
      <c r="X297" s="51">
        <f t="shared" si="22"/>
        <v>-2.6003939393939399</v>
      </c>
      <c r="Y297" s="49">
        <f t="shared" si="23"/>
        <v>11.697952000000001</v>
      </c>
      <c r="Z297" s="9">
        <f t="shared" si="24"/>
        <v>4.5487790303030309</v>
      </c>
      <c r="AA297" s="9"/>
    </row>
    <row r="298" spans="1:27" x14ac:dyDescent="0.2">
      <c r="A298" s="2" t="s">
        <v>1024</v>
      </c>
      <c r="B298" s="2" t="s">
        <v>19</v>
      </c>
      <c r="C298" s="2">
        <v>33</v>
      </c>
      <c r="D298" s="2">
        <v>51</v>
      </c>
      <c r="E298" s="2">
        <v>15.1</v>
      </c>
      <c r="F298" s="2">
        <v>0.4</v>
      </c>
      <c r="G298" s="2">
        <v>0.318</v>
      </c>
      <c r="H298" s="2">
        <v>0.79300000000000004</v>
      </c>
      <c r="I298" s="2">
        <v>1.5</v>
      </c>
      <c r="J298" s="2">
        <v>0.6</v>
      </c>
      <c r="K298" s="2">
        <v>0.3</v>
      </c>
      <c r="L298" s="2">
        <v>0</v>
      </c>
      <c r="M298" s="2">
        <v>0.7</v>
      </c>
      <c r="N298" s="2">
        <v>0.6</v>
      </c>
      <c r="O298" s="2">
        <v>8.1999999999999993</v>
      </c>
      <c r="P298" s="5">
        <v>0.51100000000000001</v>
      </c>
      <c r="Q298" s="5">
        <v>26.3</v>
      </c>
      <c r="R298" s="5">
        <v>0.8</v>
      </c>
      <c r="S298" s="5">
        <v>-4.2</v>
      </c>
      <c r="T298" s="5">
        <v>-0.4</v>
      </c>
      <c r="U298" s="5">
        <v>-9</v>
      </c>
      <c r="V298" s="51">
        <f t="shared" si="20"/>
        <v>2.6212084280303025</v>
      </c>
      <c r="W298" s="51">
        <f t="shared" si="21"/>
        <v>-1.6400000000000001</v>
      </c>
      <c r="X298" s="51">
        <f t="shared" si="22"/>
        <v>-4.2987818219696967</v>
      </c>
      <c r="Y298" s="49">
        <f t="shared" si="23"/>
        <v>13.240007999999998</v>
      </c>
      <c r="Z298" s="9">
        <f t="shared" si="24"/>
        <v>4.470613089015151</v>
      </c>
      <c r="AA298" s="9"/>
    </row>
    <row r="299" spans="1:27" x14ac:dyDescent="0.2">
      <c r="A299" s="2" t="s">
        <v>416</v>
      </c>
      <c r="B299" s="2" t="s">
        <v>876</v>
      </c>
      <c r="C299" s="2">
        <v>21</v>
      </c>
      <c r="D299" s="2">
        <v>42</v>
      </c>
      <c r="E299" s="2">
        <v>15</v>
      </c>
      <c r="F299" s="2">
        <v>0.45200000000000001</v>
      </c>
      <c r="G299" s="2">
        <v>0</v>
      </c>
      <c r="H299" s="2">
        <v>0.83899999999999997</v>
      </c>
      <c r="I299" s="2">
        <v>3</v>
      </c>
      <c r="J299" s="2">
        <v>0.3</v>
      </c>
      <c r="K299" s="2">
        <v>0.2</v>
      </c>
      <c r="L299" s="2">
        <v>0.2</v>
      </c>
      <c r="M299" s="2">
        <v>0.6</v>
      </c>
      <c r="N299" s="2">
        <v>1.9</v>
      </c>
      <c r="O299" s="2">
        <v>4</v>
      </c>
      <c r="P299" s="5">
        <v>0.54100000000000004</v>
      </c>
      <c r="Q299" s="5">
        <v>13.3</v>
      </c>
      <c r="R299" s="5">
        <v>1.2</v>
      </c>
      <c r="S299" s="5">
        <v>-3.6</v>
      </c>
      <c r="T299" s="5">
        <v>-0.3</v>
      </c>
      <c r="U299" s="5">
        <v>3</v>
      </c>
      <c r="V299" s="51">
        <f t="shared" si="20"/>
        <v>0.69007489669421496</v>
      </c>
      <c r="W299" s="51">
        <f t="shared" si="21"/>
        <v>0.96000000000000008</v>
      </c>
      <c r="X299" s="51">
        <f t="shared" si="22"/>
        <v>0.66247190082644636</v>
      </c>
      <c r="Y299" s="49">
        <f t="shared" si="23"/>
        <v>8.2555199999999989</v>
      </c>
      <c r="Z299" s="9">
        <f t="shared" si="24"/>
        <v>4.4589959504132226</v>
      </c>
      <c r="AA299" s="9"/>
    </row>
    <row r="300" spans="1:27" x14ac:dyDescent="0.2">
      <c r="A300" s="2" t="s">
        <v>969</v>
      </c>
      <c r="B300" s="2" t="s">
        <v>28</v>
      </c>
      <c r="C300" s="2">
        <v>36</v>
      </c>
      <c r="D300" s="2">
        <v>39</v>
      </c>
      <c r="E300" s="2">
        <v>14.3</v>
      </c>
      <c r="F300" s="2">
        <v>0.28199999999999997</v>
      </c>
      <c r="G300" s="2">
        <v>0.318</v>
      </c>
      <c r="H300" s="2">
        <v>0.75</v>
      </c>
      <c r="I300" s="2">
        <v>1.5</v>
      </c>
      <c r="J300" s="2">
        <v>2.1</v>
      </c>
      <c r="K300" s="2">
        <v>0.5</v>
      </c>
      <c r="L300" s="2">
        <v>0.1</v>
      </c>
      <c r="M300" s="2">
        <v>0.5</v>
      </c>
      <c r="N300" s="2">
        <v>1.2</v>
      </c>
      <c r="O300" s="2">
        <v>2.6</v>
      </c>
      <c r="P300" s="5">
        <v>0.40400000000000003</v>
      </c>
      <c r="Q300" s="5">
        <v>11.9</v>
      </c>
      <c r="R300" s="5">
        <v>0.7</v>
      </c>
      <c r="S300" s="5">
        <v>-2.5</v>
      </c>
      <c r="T300" s="5">
        <v>-0.1</v>
      </c>
      <c r="U300" s="5">
        <v>-6</v>
      </c>
      <c r="V300" s="51">
        <f t="shared" si="20"/>
        <v>0.93698977272727291</v>
      </c>
      <c r="W300" s="51">
        <f t="shared" si="21"/>
        <v>-0.96000000000000019</v>
      </c>
      <c r="X300" s="51">
        <f t="shared" si="22"/>
        <v>-0.89951018181818221</v>
      </c>
      <c r="Y300" s="49">
        <f t="shared" si="23"/>
        <v>9.5166240000000002</v>
      </c>
      <c r="Z300" s="9">
        <f t="shared" si="24"/>
        <v>4.3085569090909086</v>
      </c>
      <c r="AA300" s="9"/>
    </row>
    <row r="301" spans="1:27" x14ac:dyDescent="0.2">
      <c r="A301" s="2" t="s">
        <v>752</v>
      </c>
      <c r="B301" s="2" t="s">
        <v>876</v>
      </c>
      <c r="C301" s="2">
        <v>21</v>
      </c>
      <c r="D301" s="2">
        <v>45</v>
      </c>
      <c r="E301" s="2">
        <v>16.899999999999999</v>
      </c>
      <c r="F301" s="2">
        <v>0.39500000000000002</v>
      </c>
      <c r="G301" s="2">
        <v>0.41199999999999998</v>
      </c>
      <c r="H301" s="2">
        <v>0.61199999999999999</v>
      </c>
      <c r="I301" s="2">
        <v>2.4</v>
      </c>
      <c r="J301" s="2">
        <v>0.8</v>
      </c>
      <c r="K301" s="2">
        <v>0.6</v>
      </c>
      <c r="L301" s="2">
        <v>0.2</v>
      </c>
      <c r="M301" s="2">
        <v>0.8</v>
      </c>
      <c r="N301" s="2">
        <v>1.3</v>
      </c>
      <c r="O301" s="2">
        <v>5.3</v>
      </c>
      <c r="P301" s="5">
        <v>0.45</v>
      </c>
      <c r="Q301" s="5">
        <v>18.7</v>
      </c>
      <c r="R301" s="5">
        <v>0.2</v>
      </c>
      <c r="S301" s="5">
        <v>-4.5999999999999996</v>
      </c>
      <c r="T301" s="5">
        <v>-0.5</v>
      </c>
      <c r="U301" s="5">
        <v>-15</v>
      </c>
      <c r="V301" s="51">
        <f t="shared" si="20"/>
        <v>1.1712372159090907</v>
      </c>
      <c r="W301" s="51">
        <f t="shared" si="21"/>
        <v>-3.12</v>
      </c>
      <c r="X301" s="51">
        <f t="shared" si="22"/>
        <v>-3.6542601136363633</v>
      </c>
      <c r="Y301" s="49">
        <f t="shared" si="23"/>
        <v>12.177</v>
      </c>
      <c r="Z301" s="9">
        <f t="shared" si="24"/>
        <v>4.2613699431818182</v>
      </c>
      <c r="AA301" s="9"/>
    </row>
    <row r="302" spans="1:27" x14ac:dyDescent="0.2">
      <c r="A302" s="2" t="s">
        <v>981</v>
      </c>
      <c r="B302" s="2" t="s">
        <v>28</v>
      </c>
      <c r="C302" s="2">
        <v>36</v>
      </c>
      <c r="D302" s="2">
        <v>29</v>
      </c>
      <c r="E302" s="2">
        <v>20.5</v>
      </c>
      <c r="F302" s="2">
        <v>0.37</v>
      </c>
      <c r="G302" s="2">
        <v>0.30599999999999999</v>
      </c>
      <c r="H302" s="2">
        <v>0.66700000000000004</v>
      </c>
      <c r="I302" s="2">
        <v>1.9</v>
      </c>
      <c r="J302" s="2">
        <v>4.7</v>
      </c>
      <c r="K302" s="2">
        <v>1.2</v>
      </c>
      <c r="L302" s="2">
        <v>0.1</v>
      </c>
      <c r="M302" s="2">
        <v>2.6</v>
      </c>
      <c r="N302" s="2">
        <v>2.1</v>
      </c>
      <c r="O302" s="2">
        <v>6.1</v>
      </c>
      <c r="P302" s="5">
        <v>0.45700000000000002</v>
      </c>
      <c r="Q302" s="5">
        <v>20.399999999999999</v>
      </c>
      <c r="R302" s="5">
        <v>0.2</v>
      </c>
      <c r="S302" s="5">
        <v>-3.3</v>
      </c>
      <c r="T302" s="5">
        <v>-0.2</v>
      </c>
      <c r="U302" s="5">
        <v>-14</v>
      </c>
      <c r="V302" s="51">
        <f t="shared" si="20"/>
        <v>1.7122582644628097</v>
      </c>
      <c r="W302" s="51">
        <f t="shared" si="21"/>
        <v>-2.8000000000000003</v>
      </c>
      <c r="X302" s="51">
        <f t="shared" si="22"/>
        <v>-4.7943231404958677</v>
      </c>
      <c r="Y302" s="49">
        <f t="shared" si="23"/>
        <v>13.128532000000002</v>
      </c>
      <c r="Z302" s="9">
        <f t="shared" si="24"/>
        <v>4.167104429752067</v>
      </c>
      <c r="AA302" s="9"/>
    </row>
    <row r="303" spans="1:27" x14ac:dyDescent="0.2">
      <c r="A303" s="2" t="s">
        <v>456</v>
      </c>
      <c r="B303" s="2" t="s">
        <v>29</v>
      </c>
      <c r="C303" s="2">
        <v>28</v>
      </c>
      <c r="D303" s="2">
        <v>40</v>
      </c>
      <c r="E303" s="2">
        <v>13.4</v>
      </c>
      <c r="F303" s="2">
        <v>0.41</v>
      </c>
      <c r="G303" s="2">
        <v>0.43</v>
      </c>
      <c r="H303" s="2">
        <v>0.85</v>
      </c>
      <c r="I303" s="2">
        <v>2.4</v>
      </c>
      <c r="J303" s="2">
        <v>0.4</v>
      </c>
      <c r="K303" s="2">
        <v>0.3</v>
      </c>
      <c r="L303" s="2">
        <v>0.1</v>
      </c>
      <c r="M303" s="2">
        <v>0.7</v>
      </c>
      <c r="N303" s="2">
        <v>1.2</v>
      </c>
      <c r="O303" s="2">
        <v>5.0999999999999996</v>
      </c>
      <c r="P303" s="5">
        <v>0.55600000000000005</v>
      </c>
      <c r="Q303" s="5">
        <v>17.8</v>
      </c>
      <c r="R303" s="5">
        <v>0.7</v>
      </c>
      <c r="S303" s="5">
        <v>-3.4</v>
      </c>
      <c r="T303" s="5">
        <v>-0.2</v>
      </c>
      <c r="U303" s="5">
        <v>-5</v>
      </c>
      <c r="V303" s="51">
        <f t="shared" si="20"/>
        <v>1.0476773798591981</v>
      </c>
      <c r="W303" s="51">
        <f t="shared" si="21"/>
        <v>-0.8</v>
      </c>
      <c r="X303" s="51">
        <f t="shared" si="22"/>
        <v>-0.83814190388735854</v>
      </c>
      <c r="Y303" s="49">
        <f t="shared" si="23"/>
        <v>8.9849599999999992</v>
      </c>
      <c r="Z303" s="9">
        <f t="shared" si="24"/>
        <v>4.0734090480563205</v>
      </c>
      <c r="AA303" s="9"/>
    </row>
    <row r="304" spans="1:27" x14ac:dyDescent="0.2">
      <c r="A304" s="2" t="s">
        <v>955</v>
      </c>
      <c r="B304" s="2" t="s">
        <v>47</v>
      </c>
      <c r="C304" s="2">
        <v>25</v>
      </c>
      <c r="D304" s="2">
        <v>60</v>
      </c>
      <c r="E304" s="2">
        <v>15.4</v>
      </c>
      <c r="F304" s="2">
        <v>0.39400000000000002</v>
      </c>
      <c r="G304" s="2">
        <v>0.30399999999999999</v>
      </c>
      <c r="H304" s="2">
        <v>0.63</v>
      </c>
      <c r="I304" s="2">
        <v>1.7</v>
      </c>
      <c r="J304" s="2">
        <v>0.7</v>
      </c>
      <c r="K304" s="2">
        <v>0.5</v>
      </c>
      <c r="L304" s="2">
        <v>0.2</v>
      </c>
      <c r="M304" s="2">
        <v>0.5</v>
      </c>
      <c r="N304" s="2">
        <v>1.4</v>
      </c>
      <c r="O304" s="2">
        <v>3.2</v>
      </c>
      <c r="P304" s="5">
        <v>0.44500000000000001</v>
      </c>
      <c r="Q304" s="5">
        <v>12.4</v>
      </c>
      <c r="R304" s="5">
        <v>0.4</v>
      </c>
      <c r="S304" s="5">
        <v>-3.9</v>
      </c>
      <c r="T304" s="5">
        <v>-0.5</v>
      </c>
      <c r="U304" s="5">
        <v>-15</v>
      </c>
      <c r="V304" s="51">
        <f t="shared" si="20"/>
        <v>1.1233585858585862</v>
      </c>
      <c r="W304" s="51">
        <f t="shared" si="21"/>
        <v>-3.04</v>
      </c>
      <c r="X304" s="51">
        <f t="shared" si="22"/>
        <v>-3.4150101010101022</v>
      </c>
      <c r="Y304" s="49">
        <f t="shared" si="23"/>
        <v>11.313600000000001</v>
      </c>
      <c r="Z304" s="9">
        <f t="shared" si="24"/>
        <v>3.9492949494949494</v>
      </c>
      <c r="AA304" s="9"/>
    </row>
    <row r="305" spans="1:27" x14ac:dyDescent="0.2">
      <c r="A305" s="2" t="s">
        <v>88</v>
      </c>
      <c r="B305" s="2" t="s">
        <v>45</v>
      </c>
      <c r="C305" s="2">
        <v>40</v>
      </c>
      <c r="D305" s="2">
        <v>40</v>
      </c>
      <c r="E305" s="2">
        <v>11.6</v>
      </c>
      <c r="F305" s="2">
        <v>0.38900000000000001</v>
      </c>
      <c r="G305" s="2">
        <v>0.2</v>
      </c>
      <c r="H305" s="2">
        <v>0.63600000000000001</v>
      </c>
      <c r="I305" s="2">
        <v>1.6</v>
      </c>
      <c r="J305" s="2">
        <v>1.7</v>
      </c>
      <c r="K305" s="2">
        <v>0.8</v>
      </c>
      <c r="L305" s="2">
        <v>0.4</v>
      </c>
      <c r="M305" s="2">
        <v>1.2</v>
      </c>
      <c r="N305" s="2">
        <v>1.5</v>
      </c>
      <c r="O305" s="2">
        <v>3.3</v>
      </c>
      <c r="P305" s="5">
        <v>0.45400000000000001</v>
      </c>
      <c r="Q305" s="5">
        <v>19.100000000000001</v>
      </c>
      <c r="R305" s="5">
        <v>0.2</v>
      </c>
      <c r="S305" s="5">
        <v>-0.9</v>
      </c>
      <c r="T305" s="5">
        <v>0.1</v>
      </c>
      <c r="U305" s="5">
        <v>-12</v>
      </c>
      <c r="V305" s="51">
        <f t="shared" si="20"/>
        <v>1.3902601775329049</v>
      </c>
      <c r="W305" s="51">
        <f t="shared" si="21"/>
        <v>-2.2800000000000002</v>
      </c>
      <c r="X305" s="51">
        <f t="shared" si="22"/>
        <v>-3.1697932047750235</v>
      </c>
      <c r="Y305" s="49">
        <f t="shared" si="23"/>
        <v>10.989120000000003</v>
      </c>
      <c r="Z305" s="9">
        <f t="shared" si="24"/>
        <v>3.9096633976124897</v>
      </c>
      <c r="AA305" s="9"/>
    </row>
    <row r="306" spans="1:27" x14ac:dyDescent="0.2">
      <c r="A306" s="2" t="s">
        <v>789</v>
      </c>
      <c r="B306" s="2" t="s">
        <v>28</v>
      </c>
      <c r="C306" s="2">
        <v>36</v>
      </c>
      <c r="D306" s="2">
        <v>32</v>
      </c>
      <c r="E306" s="2">
        <v>19.399999999999999</v>
      </c>
      <c r="F306" s="2">
        <v>0.39800000000000002</v>
      </c>
      <c r="G306" s="2">
        <v>0.31900000000000001</v>
      </c>
      <c r="H306" s="2">
        <v>0.85</v>
      </c>
      <c r="I306" s="2">
        <v>2.5</v>
      </c>
      <c r="J306" s="2">
        <v>1.2</v>
      </c>
      <c r="K306" s="2">
        <v>0.6</v>
      </c>
      <c r="L306" s="2">
        <v>0.2</v>
      </c>
      <c r="M306" s="2">
        <v>1.1000000000000001</v>
      </c>
      <c r="N306" s="2">
        <v>2.6</v>
      </c>
      <c r="O306" s="2">
        <v>5.9</v>
      </c>
      <c r="P306" s="5">
        <v>0.52600000000000002</v>
      </c>
      <c r="Q306" s="5">
        <v>15.5</v>
      </c>
      <c r="R306" s="5">
        <v>0.9</v>
      </c>
      <c r="S306" s="5">
        <v>-1.3</v>
      </c>
      <c r="T306" s="5">
        <v>0.1</v>
      </c>
      <c r="U306" s="5">
        <v>-5</v>
      </c>
      <c r="V306" s="51">
        <f t="shared" si="20"/>
        <v>1.3585344352617079</v>
      </c>
      <c r="W306" s="51">
        <f t="shared" si="21"/>
        <v>-0.6</v>
      </c>
      <c r="X306" s="51">
        <f t="shared" si="22"/>
        <v>-0.81512066115702475</v>
      </c>
      <c r="Y306" s="49">
        <f t="shared" si="23"/>
        <v>8.4523520000000012</v>
      </c>
      <c r="Z306" s="9">
        <f t="shared" si="24"/>
        <v>3.8186156694214883</v>
      </c>
      <c r="AA306" s="9"/>
    </row>
    <row r="307" spans="1:27" x14ac:dyDescent="0.2">
      <c r="A307" s="2" t="s">
        <v>192</v>
      </c>
      <c r="B307" s="2" t="s">
        <v>876</v>
      </c>
      <c r="C307" s="2">
        <v>21</v>
      </c>
      <c r="D307" s="2">
        <v>9</v>
      </c>
      <c r="E307" s="2">
        <v>34.4</v>
      </c>
      <c r="F307" s="2">
        <v>0.45</v>
      </c>
      <c r="G307" s="2">
        <v>0.25</v>
      </c>
      <c r="H307" s="2">
        <v>0.754</v>
      </c>
      <c r="I307" s="2">
        <v>2.8</v>
      </c>
      <c r="J307" s="2">
        <v>3.4</v>
      </c>
      <c r="K307" s="2">
        <v>1.4</v>
      </c>
      <c r="L307" s="2">
        <v>0.4</v>
      </c>
      <c r="M307" s="2">
        <v>2.7</v>
      </c>
      <c r="N307" s="2">
        <v>2.2000000000000002</v>
      </c>
      <c r="O307" s="2">
        <v>20.6</v>
      </c>
      <c r="P307" s="5">
        <v>0.54900000000000004</v>
      </c>
      <c r="Q307" s="5">
        <v>29.4</v>
      </c>
      <c r="R307" s="5">
        <v>0.7</v>
      </c>
      <c r="S307" s="5">
        <v>0.3</v>
      </c>
      <c r="T307" s="5">
        <v>0.2</v>
      </c>
      <c r="U307" s="5">
        <v>-1</v>
      </c>
      <c r="V307" s="51">
        <f t="shared" si="20"/>
        <v>0.74963925619834704</v>
      </c>
      <c r="W307" s="51">
        <f t="shared" si="21"/>
        <v>0.15999999999999998</v>
      </c>
      <c r="X307" s="51">
        <f t="shared" si="22"/>
        <v>0.11994228099173551</v>
      </c>
      <c r="Y307" s="49">
        <f t="shared" si="23"/>
        <v>7.2969840000000001</v>
      </c>
      <c r="Z307" s="9">
        <f t="shared" si="24"/>
        <v>3.7084631404958679</v>
      </c>
      <c r="AA307" s="9"/>
    </row>
    <row r="308" spans="1:27" x14ac:dyDescent="0.2">
      <c r="A308" s="2" t="s">
        <v>452</v>
      </c>
      <c r="B308" s="2" t="s">
        <v>18</v>
      </c>
      <c r="C308" s="2">
        <v>47</v>
      </c>
      <c r="D308" s="2">
        <v>26</v>
      </c>
      <c r="E308" s="2">
        <v>6.7</v>
      </c>
      <c r="F308" s="2">
        <v>0.52400000000000002</v>
      </c>
      <c r="G308" s="3"/>
      <c r="H308" s="2">
        <v>0.92900000000000005</v>
      </c>
      <c r="I308" s="2">
        <v>1.8</v>
      </c>
      <c r="J308" s="2">
        <v>0.1</v>
      </c>
      <c r="K308" s="2">
        <v>0.3</v>
      </c>
      <c r="L308" s="2">
        <v>0.6</v>
      </c>
      <c r="M308" s="2">
        <v>0.3</v>
      </c>
      <c r="N308" s="2">
        <v>0.8</v>
      </c>
      <c r="O308" s="2">
        <v>2.2000000000000002</v>
      </c>
      <c r="P308" s="5">
        <v>0.59199999999999997</v>
      </c>
      <c r="Q308" s="5">
        <v>14.9</v>
      </c>
      <c r="R308" s="5">
        <v>0.6</v>
      </c>
      <c r="S308" s="5">
        <v>0.3</v>
      </c>
      <c r="T308" s="5">
        <v>0.1</v>
      </c>
      <c r="U308" s="5">
        <v>17</v>
      </c>
      <c r="V308" s="51">
        <f t="shared" si="20"/>
        <v>0.47842847604836236</v>
      </c>
      <c r="W308" s="51">
        <f t="shared" si="21"/>
        <v>3.6800000000000006</v>
      </c>
      <c r="X308" s="51">
        <f t="shared" si="22"/>
        <v>1.7606167918579738</v>
      </c>
      <c r="Y308" s="49">
        <f t="shared" si="23"/>
        <v>5.4208959999999999</v>
      </c>
      <c r="Z308" s="9">
        <f t="shared" si="24"/>
        <v>3.5907563959289868</v>
      </c>
      <c r="AA308" s="9"/>
    </row>
    <row r="309" spans="1:27" x14ac:dyDescent="0.2">
      <c r="A309" s="2" t="s">
        <v>733</v>
      </c>
      <c r="B309" s="2" t="s">
        <v>36</v>
      </c>
      <c r="C309" s="2">
        <v>37</v>
      </c>
      <c r="D309" s="2">
        <v>45</v>
      </c>
      <c r="E309" s="2">
        <v>12.4</v>
      </c>
      <c r="F309" s="2">
        <v>0.36699999999999999</v>
      </c>
      <c r="G309" s="3"/>
      <c r="H309" s="2">
        <v>0.72399999999999998</v>
      </c>
      <c r="I309" s="2">
        <v>2.8</v>
      </c>
      <c r="J309" s="2">
        <v>0.4</v>
      </c>
      <c r="K309" s="2">
        <v>0.3</v>
      </c>
      <c r="L309" s="2">
        <v>0.7</v>
      </c>
      <c r="M309" s="2">
        <v>0.6</v>
      </c>
      <c r="N309" s="2">
        <v>1.6</v>
      </c>
      <c r="O309" s="2">
        <v>2.7</v>
      </c>
      <c r="P309" s="5">
        <v>0.40500000000000003</v>
      </c>
      <c r="Q309" s="5">
        <v>14.8</v>
      </c>
      <c r="R309" s="5">
        <v>0.3</v>
      </c>
      <c r="S309" s="5">
        <v>-3.8</v>
      </c>
      <c r="T309" s="5">
        <v>-0.3</v>
      </c>
      <c r="U309" s="5">
        <v>-14</v>
      </c>
      <c r="V309" s="51">
        <f t="shared" si="20"/>
        <v>1.1983464187327826</v>
      </c>
      <c r="W309" s="51">
        <f t="shared" si="21"/>
        <v>-2.8000000000000003</v>
      </c>
      <c r="X309" s="51">
        <f t="shared" si="22"/>
        <v>-3.3553699724517916</v>
      </c>
      <c r="Y309" s="49">
        <f t="shared" si="23"/>
        <v>10.536300000000001</v>
      </c>
      <c r="Z309" s="9">
        <f t="shared" si="24"/>
        <v>3.5904650137741045</v>
      </c>
      <c r="AA309" s="9"/>
    </row>
    <row r="310" spans="1:27" x14ac:dyDescent="0.2">
      <c r="A310" s="2" t="s">
        <v>847</v>
      </c>
      <c r="B310" s="2" t="s">
        <v>26</v>
      </c>
      <c r="C310" s="2">
        <v>36</v>
      </c>
      <c r="D310" s="2">
        <v>37</v>
      </c>
      <c r="E310" s="2">
        <v>13.7</v>
      </c>
      <c r="F310" s="2">
        <v>0.40400000000000003</v>
      </c>
      <c r="G310" s="2">
        <v>0.27</v>
      </c>
      <c r="H310" s="2">
        <v>0.76500000000000001</v>
      </c>
      <c r="I310" s="2">
        <v>1.2</v>
      </c>
      <c r="J310" s="2">
        <v>3.3</v>
      </c>
      <c r="K310" s="2">
        <v>0.5</v>
      </c>
      <c r="L310" s="2">
        <v>0.2</v>
      </c>
      <c r="M310" s="2">
        <v>1.4</v>
      </c>
      <c r="N310" s="2">
        <v>1.3</v>
      </c>
      <c r="O310" s="2">
        <v>3.7</v>
      </c>
      <c r="P310" s="5">
        <v>0.46100000000000002</v>
      </c>
      <c r="Q310" s="5">
        <v>17.8</v>
      </c>
      <c r="R310" s="5">
        <v>0.1</v>
      </c>
      <c r="S310" s="5">
        <v>-4.8</v>
      </c>
      <c r="T310" s="5">
        <v>-0.4</v>
      </c>
      <c r="U310" s="5">
        <v>-15</v>
      </c>
      <c r="V310" s="51">
        <f t="shared" si="20"/>
        <v>1.2738829889807164</v>
      </c>
      <c r="W310" s="51">
        <f t="shared" si="21"/>
        <v>-3.12</v>
      </c>
      <c r="X310" s="51">
        <f t="shared" si="22"/>
        <v>-3.9745149256198351</v>
      </c>
      <c r="Y310" s="49">
        <f t="shared" si="23"/>
        <v>11.093635999999996</v>
      </c>
      <c r="Z310" s="9">
        <f t="shared" si="24"/>
        <v>3.5595605371900807</v>
      </c>
      <c r="AA310" s="9"/>
    </row>
    <row r="311" spans="1:27" x14ac:dyDescent="0.2">
      <c r="A311" s="2" t="s">
        <v>585</v>
      </c>
      <c r="B311" s="2" t="s">
        <v>22</v>
      </c>
      <c r="C311" s="2">
        <v>21</v>
      </c>
      <c r="D311" s="2">
        <v>26</v>
      </c>
      <c r="E311" s="2">
        <v>17.5</v>
      </c>
      <c r="F311" s="2">
        <v>0.4</v>
      </c>
      <c r="G311" s="2">
        <v>0.33300000000000002</v>
      </c>
      <c r="H311" s="2">
        <v>0.69499999999999995</v>
      </c>
      <c r="I311" s="2">
        <v>2.7</v>
      </c>
      <c r="J311" s="2">
        <v>1.2</v>
      </c>
      <c r="K311" s="2">
        <v>0.5</v>
      </c>
      <c r="L311" s="2">
        <v>0.2</v>
      </c>
      <c r="M311" s="2">
        <v>1</v>
      </c>
      <c r="N311" s="2">
        <v>1.1000000000000001</v>
      </c>
      <c r="O311" s="2">
        <v>6.7</v>
      </c>
      <c r="P311" s="5">
        <v>0.49199999999999999</v>
      </c>
      <c r="Q311" s="5">
        <v>20</v>
      </c>
      <c r="R311" s="5">
        <v>0.3</v>
      </c>
      <c r="S311" s="5">
        <v>-4.3</v>
      </c>
      <c r="T311" s="5">
        <v>-0.3</v>
      </c>
      <c r="U311" s="5">
        <v>-12</v>
      </c>
      <c r="V311" s="51">
        <f t="shared" si="20"/>
        <v>0.74945477502295677</v>
      </c>
      <c r="W311" s="51">
        <f t="shared" si="21"/>
        <v>-2.4000000000000004</v>
      </c>
      <c r="X311" s="51">
        <f t="shared" si="22"/>
        <v>-1.7986914600550965</v>
      </c>
      <c r="Y311" s="49">
        <f t="shared" si="23"/>
        <v>8.6698560000000011</v>
      </c>
      <c r="Z311" s="9">
        <f t="shared" si="24"/>
        <v>3.4355822699724525</v>
      </c>
      <c r="AA311" s="9"/>
    </row>
    <row r="312" spans="1:27" x14ac:dyDescent="0.2">
      <c r="A312" s="2" t="s">
        <v>765</v>
      </c>
      <c r="B312" s="2" t="s">
        <v>42</v>
      </c>
      <c r="C312" s="2">
        <v>20</v>
      </c>
      <c r="D312" s="2">
        <v>17</v>
      </c>
      <c r="E312" s="2">
        <v>23</v>
      </c>
      <c r="F312" s="2">
        <v>0.44</v>
      </c>
      <c r="G312" s="2">
        <v>0.38700000000000001</v>
      </c>
      <c r="H312" s="2">
        <v>0.57899999999999996</v>
      </c>
      <c r="I312" s="2">
        <v>3.4</v>
      </c>
      <c r="J312" s="2">
        <v>0.6</v>
      </c>
      <c r="K312" s="2">
        <v>0.6</v>
      </c>
      <c r="L312" s="2">
        <v>0.1</v>
      </c>
      <c r="M312" s="2">
        <v>0.8</v>
      </c>
      <c r="N312" s="2">
        <v>2.1</v>
      </c>
      <c r="O312" s="2">
        <v>9.3000000000000007</v>
      </c>
      <c r="P312" s="5">
        <v>0.55500000000000005</v>
      </c>
      <c r="Q312" s="5">
        <v>17.8</v>
      </c>
      <c r="R312" s="5">
        <v>0.7</v>
      </c>
      <c r="S312" s="5">
        <v>-1.7</v>
      </c>
      <c r="T312" s="5">
        <v>0</v>
      </c>
      <c r="U312" s="5">
        <v>1</v>
      </c>
      <c r="V312" s="51">
        <f t="shared" si="20"/>
        <v>0.54589799510254056</v>
      </c>
      <c r="W312" s="51">
        <f t="shared" si="21"/>
        <v>0.48</v>
      </c>
      <c r="X312" s="51">
        <f t="shared" si="22"/>
        <v>0.26203103764921948</v>
      </c>
      <c r="Y312" s="49">
        <f t="shared" si="23"/>
        <v>6.35222</v>
      </c>
      <c r="Z312" s="9">
        <f t="shared" si="24"/>
        <v>3.3071255188246096</v>
      </c>
      <c r="AA312" s="9"/>
    </row>
    <row r="313" spans="1:27" x14ac:dyDescent="0.2">
      <c r="A313" s="2" t="s">
        <v>899</v>
      </c>
      <c r="B313" s="2" t="s">
        <v>30</v>
      </c>
      <c r="C313" s="2">
        <v>41</v>
      </c>
      <c r="D313" s="2">
        <v>35</v>
      </c>
      <c r="E313" s="2">
        <v>5.9</v>
      </c>
      <c r="F313" s="2">
        <v>0.54200000000000004</v>
      </c>
      <c r="G313" s="2">
        <v>0</v>
      </c>
      <c r="H313" s="2">
        <v>0.69199999999999995</v>
      </c>
      <c r="I313" s="2">
        <v>2</v>
      </c>
      <c r="J313" s="2">
        <v>0.2</v>
      </c>
      <c r="K313" s="2">
        <v>0</v>
      </c>
      <c r="L313" s="2">
        <v>0.7</v>
      </c>
      <c r="M313" s="2">
        <v>0.6</v>
      </c>
      <c r="N313" s="2">
        <v>1.2</v>
      </c>
      <c r="O313" s="2">
        <v>2</v>
      </c>
      <c r="P313" s="5">
        <v>0.58899999999999997</v>
      </c>
      <c r="Q313" s="5">
        <v>17.7</v>
      </c>
      <c r="R313" s="5">
        <v>0.6</v>
      </c>
      <c r="S313" s="5">
        <v>0.6</v>
      </c>
      <c r="T313" s="5">
        <v>0.1</v>
      </c>
      <c r="U313" s="5">
        <v>5</v>
      </c>
      <c r="V313" s="51">
        <f t="shared" si="20"/>
        <v>0.58770843376951332</v>
      </c>
      <c r="W313" s="51">
        <f t="shared" si="21"/>
        <v>1.28</v>
      </c>
      <c r="X313" s="51">
        <f t="shared" si="22"/>
        <v>0.75226679522497708</v>
      </c>
      <c r="Y313" s="49">
        <f t="shared" si="23"/>
        <v>5.8491999999999997</v>
      </c>
      <c r="Z313" s="9">
        <f t="shared" si="24"/>
        <v>3.3007333976124884</v>
      </c>
      <c r="AA313" s="9"/>
    </row>
    <row r="314" spans="1:27" x14ac:dyDescent="0.2">
      <c r="A314" s="2" t="s">
        <v>952</v>
      </c>
      <c r="B314" s="2" t="s">
        <v>19</v>
      </c>
      <c r="C314" s="2">
        <v>33</v>
      </c>
      <c r="D314" s="2">
        <v>35</v>
      </c>
      <c r="E314" s="2">
        <v>14.4</v>
      </c>
      <c r="F314" s="2">
        <v>0.41099999999999998</v>
      </c>
      <c r="G314" s="2">
        <v>0.1</v>
      </c>
      <c r="H314" s="2">
        <v>0.76800000000000002</v>
      </c>
      <c r="I314" s="2">
        <v>2.6</v>
      </c>
      <c r="J314" s="2">
        <v>0.9</v>
      </c>
      <c r="K314" s="2">
        <v>0.2</v>
      </c>
      <c r="L314" s="2">
        <v>0.1</v>
      </c>
      <c r="M314" s="2">
        <v>1</v>
      </c>
      <c r="N314" s="2">
        <v>1</v>
      </c>
      <c r="O314" s="2">
        <v>6.4</v>
      </c>
      <c r="P314" s="5">
        <v>0.503</v>
      </c>
      <c r="Q314" s="5">
        <v>23.4</v>
      </c>
      <c r="R314" s="5">
        <v>0.5</v>
      </c>
      <c r="S314" s="5">
        <v>-4.2</v>
      </c>
      <c r="T314" s="5">
        <v>-0.3</v>
      </c>
      <c r="U314" s="5">
        <v>-9</v>
      </c>
      <c r="V314" s="51">
        <f t="shared" si="20"/>
        <v>1.5263181818181819</v>
      </c>
      <c r="W314" s="51">
        <f t="shared" si="21"/>
        <v>-1.72</v>
      </c>
      <c r="X314" s="51">
        <f t="shared" si="22"/>
        <v>-2.6252672727272728</v>
      </c>
      <c r="Y314" s="49">
        <f t="shared" si="23"/>
        <v>9.2248799999999989</v>
      </c>
      <c r="Z314" s="9">
        <f t="shared" si="24"/>
        <v>3.299806363636363</v>
      </c>
      <c r="AA314" s="9"/>
    </row>
    <row r="315" spans="1:27" x14ac:dyDescent="0.2">
      <c r="A315" s="2" t="s">
        <v>848</v>
      </c>
      <c r="B315" s="2" t="s">
        <v>43</v>
      </c>
      <c r="C315" s="2">
        <v>23</v>
      </c>
      <c r="D315" s="2">
        <v>42</v>
      </c>
      <c r="E315" s="2">
        <v>13.5</v>
      </c>
      <c r="F315" s="2">
        <v>0.42099999999999999</v>
      </c>
      <c r="G315" s="2">
        <v>0</v>
      </c>
      <c r="H315" s="2">
        <v>0.55800000000000005</v>
      </c>
      <c r="I315" s="2">
        <v>3.3</v>
      </c>
      <c r="J315" s="2">
        <v>0.4</v>
      </c>
      <c r="K315" s="2">
        <v>0.4</v>
      </c>
      <c r="L315" s="2">
        <v>0.5</v>
      </c>
      <c r="M315" s="2">
        <v>0.9</v>
      </c>
      <c r="N315" s="2">
        <v>2</v>
      </c>
      <c r="O315" s="2">
        <v>4.9000000000000004</v>
      </c>
      <c r="P315" s="5">
        <v>0.442</v>
      </c>
      <c r="Q315" s="5">
        <v>21.8</v>
      </c>
      <c r="R315" s="5">
        <v>-0.2</v>
      </c>
      <c r="S315" s="5">
        <v>-7</v>
      </c>
      <c r="T315" s="5">
        <v>-0.7</v>
      </c>
      <c r="U315" s="5">
        <v>-19</v>
      </c>
      <c r="V315" s="51">
        <f t="shared" si="20"/>
        <v>1.114941632231405</v>
      </c>
      <c r="W315" s="51">
        <f t="shared" si="21"/>
        <v>-4.16</v>
      </c>
      <c r="X315" s="51">
        <f t="shared" si="22"/>
        <v>-4.6381571900826444</v>
      </c>
      <c r="Y315" s="49">
        <f t="shared" si="23"/>
        <v>10.963343999999998</v>
      </c>
      <c r="Z315" s="9">
        <f t="shared" si="24"/>
        <v>3.1625934049586766</v>
      </c>
      <c r="AA315" s="9"/>
    </row>
    <row r="316" spans="1:27" x14ac:dyDescent="0.2">
      <c r="A316" s="2" t="s">
        <v>854</v>
      </c>
      <c r="B316" s="2" t="s">
        <v>43</v>
      </c>
      <c r="C316" s="2">
        <v>23</v>
      </c>
      <c r="D316" s="2">
        <v>24</v>
      </c>
      <c r="E316" s="2">
        <v>7.8</v>
      </c>
      <c r="F316" s="2">
        <v>0.51100000000000001</v>
      </c>
      <c r="G316" s="3"/>
      <c r="H316" s="2">
        <v>0.77400000000000002</v>
      </c>
      <c r="I316" s="2">
        <v>1.9</v>
      </c>
      <c r="J316" s="2">
        <v>0.2</v>
      </c>
      <c r="K316" s="2">
        <v>0.3</v>
      </c>
      <c r="L316" s="2">
        <v>0.5</v>
      </c>
      <c r="M316" s="2">
        <v>0.3</v>
      </c>
      <c r="N316" s="2">
        <v>0.9</v>
      </c>
      <c r="O316" s="2">
        <v>2.9</v>
      </c>
      <c r="P316" s="5">
        <v>0.59699999999999998</v>
      </c>
      <c r="Q316" s="5">
        <v>16.5</v>
      </c>
      <c r="R316" s="5">
        <v>0.6</v>
      </c>
      <c r="S316" s="5">
        <v>-0.6</v>
      </c>
      <c r="T316" s="5">
        <v>0.1</v>
      </c>
      <c r="U316" s="5">
        <v>14</v>
      </c>
      <c r="V316" s="51">
        <f t="shared" si="20"/>
        <v>0.2786136363636364</v>
      </c>
      <c r="W316" s="51">
        <f t="shared" si="21"/>
        <v>3.08</v>
      </c>
      <c r="X316" s="51">
        <f t="shared" si="22"/>
        <v>0.85813000000000017</v>
      </c>
      <c r="Y316" s="49">
        <f t="shared" si="23"/>
        <v>5.2908479999999996</v>
      </c>
      <c r="Z316" s="9">
        <f t="shared" si="24"/>
        <v>3.0744889999999998</v>
      </c>
      <c r="AA316" s="9"/>
    </row>
    <row r="317" spans="1:27" x14ac:dyDescent="0.2">
      <c r="A317" s="2" t="s">
        <v>837</v>
      </c>
      <c r="B317" s="2" t="s">
        <v>38</v>
      </c>
      <c r="C317" s="2">
        <v>22</v>
      </c>
      <c r="D317" s="2">
        <v>39</v>
      </c>
      <c r="E317" s="2">
        <v>12.8</v>
      </c>
      <c r="F317" s="2">
        <v>0.34300000000000003</v>
      </c>
      <c r="G317" s="2">
        <v>0.26700000000000002</v>
      </c>
      <c r="H317" s="2">
        <v>0.67400000000000004</v>
      </c>
      <c r="I317" s="2">
        <v>1.6</v>
      </c>
      <c r="J317" s="2">
        <v>0.4</v>
      </c>
      <c r="K317" s="2">
        <v>0.5</v>
      </c>
      <c r="L317" s="2">
        <v>0.5</v>
      </c>
      <c r="M317" s="2">
        <v>0.5</v>
      </c>
      <c r="N317" s="2">
        <v>0.9</v>
      </c>
      <c r="O317" s="2">
        <v>4.3</v>
      </c>
      <c r="P317" s="5">
        <v>0.42799999999999999</v>
      </c>
      <c r="Q317" s="5">
        <v>18.7</v>
      </c>
      <c r="R317" s="5">
        <v>-0.1</v>
      </c>
      <c r="S317" s="5">
        <v>-4.7</v>
      </c>
      <c r="T317" s="5">
        <v>-0.3</v>
      </c>
      <c r="U317" s="5">
        <v>-19</v>
      </c>
      <c r="V317" s="51">
        <f t="shared" si="20"/>
        <v>0.80542222222222226</v>
      </c>
      <c r="W317" s="51">
        <f t="shared" si="21"/>
        <v>-3.9600000000000004</v>
      </c>
      <c r="X317" s="51">
        <f t="shared" si="22"/>
        <v>-3.1894720000000003</v>
      </c>
      <c r="Y317" s="49">
        <f t="shared" si="23"/>
        <v>9.2982239999999994</v>
      </c>
      <c r="Z317" s="9">
        <f t="shared" si="24"/>
        <v>3.0543759999999995</v>
      </c>
      <c r="AA317" s="9"/>
    </row>
    <row r="318" spans="1:27" x14ac:dyDescent="0.2">
      <c r="A318" s="2" t="s">
        <v>945</v>
      </c>
      <c r="B318" s="2" t="s">
        <v>970</v>
      </c>
      <c r="C318" s="2">
        <v>22</v>
      </c>
      <c r="D318" s="2">
        <v>51</v>
      </c>
      <c r="E318" s="2">
        <v>18.8</v>
      </c>
      <c r="F318" s="2">
        <v>0.28499999999999998</v>
      </c>
      <c r="G318" s="2">
        <v>0.28299999999999997</v>
      </c>
      <c r="H318" s="2">
        <v>0.56299999999999994</v>
      </c>
      <c r="I318" s="2">
        <v>2</v>
      </c>
      <c r="J318" s="2">
        <v>0.8</v>
      </c>
      <c r="K318" s="2">
        <v>0.4</v>
      </c>
      <c r="L318" s="2">
        <v>0.1</v>
      </c>
      <c r="M318" s="2">
        <v>0.4</v>
      </c>
      <c r="N318" s="2">
        <v>1.2</v>
      </c>
      <c r="O318" s="2">
        <v>2.9</v>
      </c>
      <c r="P318" s="5">
        <v>0.41299999999999998</v>
      </c>
      <c r="Q318" s="5">
        <v>9.4</v>
      </c>
      <c r="R318" s="5">
        <v>-0.3</v>
      </c>
      <c r="S318" s="5">
        <v>-4.5</v>
      </c>
      <c r="T318" s="5">
        <v>-0.6</v>
      </c>
      <c r="U318" s="5">
        <v>-22</v>
      </c>
      <c r="V318" s="51">
        <f t="shared" si="20"/>
        <v>0.77761262626262628</v>
      </c>
      <c r="W318" s="51">
        <f t="shared" si="21"/>
        <v>-4.7600000000000007</v>
      </c>
      <c r="X318" s="51">
        <f t="shared" si="22"/>
        <v>-3.7014361010101018</v>
      </c>
      <c r="Y318" s="49">
        <f t="shared" si="23"/>
        <v>9.5833080000000006</v>
      </c>
      <c r="Z318" s="9">
        <f t="shared" si="24"/>
        <v>2.9409359494949494</v>
      </c>
      <c r="AA318" s="9"/>
    </row>
    <row r="319" spans="1:27" x14ac:dyDescent="0.2">
      <c r="A319" s="2" t="s">
        <v>923</v>
      </c>
      <c r="B319" s="2" t="s">
        <v>40</v>
      </c>
      <c r="C319" s="2">
        <v>26</v>
      </c>
      <c r="D319" s="2">
        <v>29</v>
      </c>
      <c r="E319" s="2">
        <v>16.3</v>
      </c>
      <c r="F319" s="2">
        <v>0.45400000000000001</v>
      </c>
      <c r="G319" s="3"/>
      <c r="H319" s="2">
        <v>0.432</v>
      </c>
      <c r="I319" s="2">
        <v>3.3</v>
      </c>
      <c r="J319" s="2">
        <v>0.6</v>
      </c>
      <c r="K319" s="2">
        <v>0.3</v>
      </c>
      <c r="L319" s="2">
        <v>0.9</v>
      </c>
      <c r="M319" s="2">
        <v>1.1000000000000001</v>
      </c>
      <c r="N319" s="2">
        <v>2</v>
      </c>
      <c r="O319" s="2">
        <v>4.5999999999999996</v>
      </c>
      <c r="P319" s="5">
        <v>0.45800000000000002</v>
      </c>
      <c r="Q319" s="5">
        <v>16.8</v>
      </c>
      <c r="R319" s="5">
        <v>0</v>
      </c>
      <c r="S319" s="5">
        <v>-3.1</v>
      </c>
      <c r="T319" s="5">
        <v>-0.1</v>
      </c>
      <c r="U319" s="5">
        <v>-18</v>
      </c>
      <c r="V319" s="51">
        <f t="shared" si="20"/>
        <v>0.80975376492194673</v>
      </c>
      <c r="W319" s="51">
        <f t="shared" si="21"/>
        <v>-3.64</v>
      </c>
      <c r="X319" s="51">
        <f t="shared" si="22"/>
        <v>-2.9475037043158863</v>
      </c>
      <c r="Y319" s="49">
        <f t="shared" si="23"/>
        <v>8.6614879999999985</v>
      </c>
      <c r="Z319" s="9">
        <f t="shared" si="24"/>
        <v>2.8569921478420559</v>
      </c>
      <c r="AA319" s="9"/>
    </row>
    <row r="320" spans="1:27" x14ac:dyDescent="0.2">
      <c r="A320" s="2" t="s">
        <v>935</v>
      </c>
      <c r="B320" s="2" t="s">
        <v>29</v>
      </c>
      <c r="C320" s="2">
        <v>28</v>
      </c>
      <c r="D320" s="2">
        <v>27</v>
      </c>
      <c r="E320" s="2">
        <v>16.600000000000001</v>
      </c>
      <c r="F320" s="2">
        <v>0.45800000000000002</v>
      </c>
      <c r="G320" s="3"/>
      <c r="H320" s="2">
        <v>0.61099999999999999</v>
      </c>
      <c r="I320" s="2">
        <v>5.0999999999999996</v>
      </c>
      <c r="J320" s="2">
        <v>0.2</v>
      </c>
      <c r="K320" s="2">
        <v>0.1</v>
      </c>
      <c r="L320" s="2">
        <v>0.6</v>
      </c>
      <c r="M320" s="2">
        <v>0.8</v>
      </c>
      <c r="N320" s="2">
        <v>2.4</v>
      </c>
      <c r="O320" s="2">
        <v>2</v>
      </c>
      <c r="P320" s="5">
        <v>0.49199999999999999</v>
      </c>
      <c r="Q320" s="5">
        <v>7.9</v>
      </c>
      <c r="R320" s="5">
        <v>0.3</v>
      </c>
      <c r="S320" s="5">
        <v>-5.3</v>
      </c>
      <c r="T320" s="5">
        <v>-0.4</v>
      </c>
      <c r="U320" s="5">
        <v>-15</v>
      </c>
      <c r="V320" s="51">
        <f t="shared" si="20"/>
        <v>0.38881384297520666</v>
      </c>
      <c r="W320" s="51">
        <f t="shared" si="21"/>
        <v>-3.04</v>
      </c>
      <c r="X320" s="51">
        <f t="shared" si="22"/>
        <v>-1.1819940826446282</v>
      </c>
      <c r="Y320" s="49">
        <f t="shared" si="23"/>
        <v>6.8083199999999966</v>
      </c>
      <c r="Z320" s="9">
        <f t="shared" si="24"/>
        <v>2.8131629586776841</v>
      </c>
      <c r="AA320" s="9"/>
    </row>
    <row r="321" spans="1:27" x14ac:dyDescent="0.2">
      <c r="A321" s="2" t="s">
        <v>891</v>
      </c>
      <c r="B321" s="2" t="s">
        <v>557</v>
      </c>
      <c r="C321" s="2">
        <v>7</v>
      </c>
      <c r="D321" s="2">
        <v>27</v>
      </c>
      <c r="E321" s="2">
        <v>12</v>
      </c>
      <c r="F321" s="2">
        <v>0.35699999999999998</v>
      </c>
      <c r="G321" s="3"/>
      <c r="H321" s="2">
        <v>0.16700000000000001</v>
      </c>
      <c r="I321" s="2">
        <v>3.1</v>
      </c>
      <c r="J321" s="2">
        <v>0.9</v>
      </c>
      <c r="K321" s="2">
        <v>0.2</v>
      </c>
      <c r="L321" s="2">
        <v>0.5</v>
      </c>
      <c r="M321" s="2">
        <v>0.7</v>
      </c>
      <c r="N321" s="2">
        <v>1.3</v>
      </c>
      <c r="O321" s="2">
        <v>1.1000000000000001</v>
      </c>
      <c r="P321" s="5">
        <v>0.34699999999999998</v>
      </c>
      <c r="Q321" s="5">
        <v>9</v>
      </c>
      <c r="R321" s="5">
        <v>-0.2</v>
      </c>
      <c r="S321" s="5">
        <v>-4.0999999999999996</v>
      </c>
      <c r="T321" s="5">
        <v>-0.2</v>
      </c>
      <c r="U321" s="5">
        <v>-28</v>
      </c>
      <c r="V321" s="51">
        <f t="shared" si="20"/>
        <v>8.0051652892561984E-2</v>
      </c>
      <c r="W321" s="51">
        <f t="shared" si="21"/>
        <v>-5.7600000000000007</v>
      </c>
      <c r="X321" s="51">
        <f t="shared" si="22"/>
        <v>-0.46109752066115706</v>
      </c>
      <c r="Y321" s="49">
        <f t="shared" si="23"/>
        <v>5.9958359999999997</v>
      </c>
      <c r="Z321" s="9">
        <f t="shared" si="24"/>
        <v>2.7673692396694212</v>
      </c>
      <c r="AA321" s="9"/>
    </row>
    <row r="322" spans="1:27" x14ac:dyDescent="0.2">
      <c r="A322" s="2" t="s">
        <v>614</v>
      </c>
      <c r="B322" s="2" t="s">
        <v>19</v>
      </c>
      <c r="C322" s="2">
        <v>33</v>
      </c>
      <c r="D322" s="2">
        <v>36</v>
      </c>
      <c r="E322" s="2">
        <v>14.4</v>
      </c>
      <c r="F322" s="2">
        <v>0.377</v>
      </c>
      <c r="G322" s="2">
        <v>0.29499999999999998</v>
      </c>
      <c r="H322" s="2">
        <v>0.8</v>
      </c>
      <c r="I322" s="2">
        <v>1.6</v>
      </c>
      <c r="J322" s="2">
        <v>1.9</v>
      </c>
      <c r="K322" s="2">
        <v>0.9</v>
      </c>
      <c r="L322" s="2">
        <v>0.1</v>
      </c>
      <c r="M322" s="2">
        <v>1.3</v>
      </c>
      <c r="N322" s="2">
        <v>2</v>
      </c>
      <c r="O322" s="2">
        <v>3.6</v>
      </c>
      <c r="P322" s="5">
        <v>0.46500000000000002</v>
      </c>
      <c r="Q322" s="5">
        <v>16.399999999999999</v>
      </c>
      <c r="R322" s="5">
        <v>0.1</v>
      </c>
      <c r="S322" s="5">
        <v>-1</v>
      </c>
      <c r="T322" s="5">
        <v>0.1</v>
      </c>
      <c r="U322" s="5">
        <v>-16</v>
      </c>
      <c r="V322" s="51">
        <f t="shared" ref="V322:V385" si="25">C322*82/66*(E322/48*D322/66*Q322/100)</f>
        <v>1.1002909090909088</v>
      </c>
      <c r="W322" s="51">
        <f t="shared" ref="W322:W385" si="26">R322*0.4+T322*0.4+U322*0.2</f>
        <v>-3.12</v>
      </c>
      <c r="X322" s="51">
        <f t="shared" ref="X322:X385" si="27">V322*W322</f>
        <v>-3.4329076363636353</v>
      </c>
      <c r="Y322" s="49">
        <f t="shared" ref="Y322:Y385" si="28">D322*(O322*P322+1.5*J322+1.2*I322+3*(K322+L322)-M322-N322)/25</f>
        <v>8.8473599999999983</v>
      </c>
      <c r="Z322" s="9">
        <f t="shared" ref="Z322:Z385" si="29">0.5*(X322)+0.5*(Y322)</f>
        <v>2.7072261818181813</v>
      </c>
      <c r="AA322" s="9"/>
    </row>
    <row r="323" spans="1:27" x14ac:dyDescent="0.2">
      <c r="A323" s="2" t="s">
        <v>882</v>
      </c>
      <c r="B323" s="2" t="s">
        <v>557</v>
      </c>
      <c r="C323" s="2">
        <v>7</v>
      </c>
      <c r="D323" s="2">
        <v>53</v>
      </c>
      <c r="E323" s="2">
        <v>11.2</v>
      </c>
      <c r="F323" s="2">
        <v>0.33100000000000002</v>
      </c>
      <c r="G323" s="2">
        <v>0.186</v>
      </c>
      <c r="H323" s="2">
        <v>0.78900000000000003</v>
      </c>
      <c r="I323" s="2">
        <v>1.1000000000000001</v>
      </c>
      <c r="J323" s="2">
        <v>0.7</v>
      </c>
      <c r="K323" s="2">
        <v>0.3</v>
      </c>
      <c r="L323" s="2">
        <v>0.1</v>
      </c>
      <c r="M323" s="2">
        <v>0.5</v>
      </c>
      <c r="N323" s="2">
        <v>1</v>
      </c>
      <c r="O323" s="2">
        <v>2.7</v>
      </c>
      <c r="P323" s="5">
        <v>0.40899999999999997</v>
      </c>
      <c r="Q323" s="5">
        <v>15.3</v>
      </c>
      <c r="R323" s="5">
        <v>-0.6</v>
      </c>
      <c r="S323" s="5">
        <v>-7.3</v>
      </c>
      <c r="T323" s="5">
        <v>-0.8</v>
      </c>
      <c r="U323" s="5">
        <v>-28</v>
      </c>
      <c r="V323" s="51">
        <f t="shared" si="25"/>
        <v>0.24932630853994492</v>
      </c>
      <c r="W323" s="51">
        <f t="shared" si="26"/>
        <v>-6.16</v>
      </c>
      <c r="X323" s="51">
        <f t="shared" si="27"/>
        <v>-1.5358500606060608</v>
      </c>
      <c r="Y323" s="49">
        <f t="shared" si="28"/>
        <v>6.7295160000000012</v>
      </c>
      <c r="Z323" s="9">
        <f t="shared" si="29"/>
        <v>2.5968329696969703</v>
      </c>
      <c r="AA323" s="9"/>
    </row>
    <row r="324" spans="1:27" x14ac:dyDescent="0.2">
      <c r="A324" s="2" t="s">
        <v>526</v>
      </c>
      <c r="B324" s="2" t="s">
        <v>23</v>
      </c>
      <c r="C324" s="2">
        <v>38</v>
      </c>
      <c r="D324" s="2">
        <v>22</v>
      </c>
      <c r="E324" s="2">
        <v>8.1</v>
      </c>
      <c r="F324" s="2">
        <v>0.41899999999999998</v>
      </c>
      <c r="G324" s="2">
        <v>0.182</v>
      </c>
      <c r="H324" s="2">
        <v>0.72699999999999998</v>
      </c>
      <c r="I324" s="2">
        <v>1.1000000000000001</v>
      </c>
      <c r="J324" s="2">
        <v>1.7</v>
      </c>
      <c r="K324" s="2">
        <v>0.4</v>
      </c>
      <c r="L324" s="2">
        <v>0.3</v>
      </c>
      <c r="M324" s="2">
        <v>0.5</v>
      </c>
      <c r="N324" s="2">
        <v>0.8</v>
      </c>
      <c r="O324" s="2">
        <v>1.6</v>
      </c>
      <c r="P324" s="5">
        <v>0.502</v>
      </c>
      <c r="Q324" s="5">
        <v>11.7</v>
      </c>
      <c r="R324" s="5">
        <v>0.4</v>
      </c>
      <c r="S324" s="5">
        <v>-0.2</v>
      </c>
      <c r="T324" s="5">
        <v>0.1</v>
      </c>
      <c r="U324" s="5">
        <v>4</v>
      </c>
      <c r="V324" s="51">
        <f t="shared" si="25"/>
        <v>0.31071477272727266</v>
      </c>
      <c r="W324" s="51">
        <f t="shared" si="26"/>
        <v>1</v>
      </c>
      <c r="X324" s="51">
        <f t="shared" si="27"/>
        <v>0.31071477272727266</v>
      </c>
      <c r="Y324" s="49">
        <f t="shared" si="28"/>
        <v>4.8164159999999994</v>
      </c>
      <c r="Z324" s="9">
        <f t="shared" si="29"/>
        <v>2.5635653863636358</v>
      </c>
      <c r="AA324" s="9"/>
    </row>
    <row r="325" spans="1:27" x14ac:dyDescent="0.2">
      <c r="A325" s="2" t="s">
        <v>680</v>
      </c>
      <c r="B325" s="2" t="s">
        <v>23</v>
      </c>
      <c r="C325" s="2">
        <v>38</v>
      </c>
      <c r="D325" s="2">
        <v>26</v>
      </c>
      <c r="E325" s="2">
        <v>9.9</v>
      </c>
      <c r="F325" s="2">
        <v>0.432</v>
      </c>
      <c r="G325" s="2">
        <v>0.36199999999999999</v>
      </c>
      <c r="H325" s="2">
        <v>0.4</v>
      </c>
      <c r="I325" s="2">
        <v>2.4</v>
      </c>
      <c r="J325" s="2">
        <v>0.8</v>
      </c>
      <c r="K325" s="2">
        <v>0.2</v>
      </c>
      <c r="L325" s="2">
        <v>0.1</v>
      </c>
      <c r="M325" s="2">
        <v>0.6</v>
      </c>
      <c r="N325" s="2">
        <v>0.6</v>
      </c>
      <c r="O325" s="2">
        <v>4.4000000000000004</v>
      </c>
      <c r="P325" s="5">
        <v>0.50800000000000001</v>
      </c>
      <c r="Q325" s="5">
        <v>22.3</v>
      </c>
      <c r="R325" s="5">
        <v>0.3</v>
      </c>
      <c r="S325" s="5">
        <v>-2.4</v>
      </c>
      <c r="T325" s="5">
        <v>0</v>
      </c>
      <c r="U325" s="5">
        <v>-8</v>
      </c>
      <c r="V325" s="51">
        <f t="shared" si="25"/>
        <v>0.85542462121212137</v>
      </c>
      <c r="W325" s="51">
        <f t="shared" si="26"/>
        <v>-1.48</v>
      </c>
      <c r="X325" s="51">
        <f t="shared" si="27"/>
        <v>-1.2660284393939396</v>
      </c>
      <c r="Y325" s="49">
        <f t="shared" si="28"/>
        <v>6.2558080000000018</v>
      </c>
      <c r="Z325" s="9">
        <f t="shared" si="29"/>
        <v>2.4948897803030312</v>
      </c>
      <c r="AA325" s="9"/>
    </row>
    <row r="326" spans="1:27" x14ac:dyDescent="0.2">
      <c r="A326" s="2" t="s">
        <v>1019</v>
      </c>
      <c r="B326" s="2" t="s">
        <v>557</v>
      </c>
      <c r="C326" s="2">
        <v>7</v>
      </c>
      <c r="D326" s="2">
        <v>22</v>
      </c>
      <c r="E326" s="2">
        <v>12.3</v>
      </c>
      <c r="F326" s="2">
        <v>0.375</v>
      </c>
      <c r="G326" s="2">
        <v>0.27600000000000002</v>
      </c>
      <c r="H326" s="2">
        <v>0.5</v>
      </c>
      <c r="I326" s="2">
        <v>2.2999999999999998</v>
      </c>
      <c r="J326" s="2">
        <v>0.5</v>
      </c>
      <c r="K326" s="2">
        <v>0.9</v>
      </c>
      <c r="L326" s="2">
        <v>0.2</v>
      </c>
      <c r="M326" s="2">
        <v>0.3</v>
      </c>
      <c r="N326" s="2">
        <v>1.8</v>
      </c>
      <c r="O326" s="2">
        <v>2.6</v>
      </c>
      <c r="P326" s="5">
        <v>0.441</v>
      </c>
      <c r="Q326" s="5">
        <v>12.4</v>
      </c>
      <c r="R326" s="5">
        <v>0.2</v>
      </c>
      <c r="S326" s="5">
        <v>-1.8</v>
      </c>
      <c r="T326" s="5">
        <v>0</v>
      </c>
      <c r="U326" s="5">
        <v>-13</v>
      </c>
      <c r="V326" s="51">
        <f t="shared" si="25"/>
        <v>9.2115404040404053E-2</v>
      </c>
      <c r="W326" s="51">
        <f t="shared" si="26"/>
        <v>-2.52</v>
      </c>
      <c r="X326" s="51">
        <f t="shared" si="27"/>
        <v>-0.23213081818181822</v>
      </c>
      <c r="Y326" s="49">
        <f t="shared" si="28"/>
        <v>5.1538080000000006</v>
      </c>
      <c r="Z326" s="9">
        <f t="shared" si="29"/>
        <v>2.4608385909090913</v>
      </c>
      <c r="AA326" s="9"/>
    </row>
    <row r="327" spans="1:27" x14ac:dyDescent="0.2">
      <c r="A327" s="2" t="s">
        <v>914</v>
      </c>
      <c r="B327" s="2" t="s">
        <v>33</v>
      </c>
      <c r="C327" s="2">
        <v>36</v>
      </c>
      <c r="D327" s="2">
        <v>33</v>
      </c>
      <c r="E327" s="2">
        <v>8.1</v>
      </c>
      <c r="F327" s="2">
        <v>0.39700000000000002</v>
      </c>
      <c r="G327" s="2">
        <v>0.125</v>
      </c>
      <c r="H327" s="2">
        <v>0.78400000000000003</v>
      </c>
      <c r="I327" s="2">
        <v>1.3</v>
      </c>
      <c r="J327" s="2">
        <v>1.3</v>
      </c>
      <c r="K327" s="2">
        <v>0.3</v>
      </c>
      <c r="L327" s="2">
        <v>0.2</v>
      </c>
      <c r="M327" s="2">
        <v>0.8</v>
      </c>
      <c r="N327" s="2">
        <v>0.8</v>
      </c>
      <c r="O327" s="2">
        <v>2.7</v>
      </c>
      <c r="P327" s="5">
        <v>0.49299999999999999</v>
      </c>
      <c r="Q327" s="5">
        <v>20.3</v>
      </c>
      <c r="R327" s="5">
        <v>0.2</v>
      </c>
      <c r="S327" s="5">
        <v>-2.9</v>
      </c>
      <c r="T327" s="5">
        <v>-0.1</v>
      </c>
      <c r="U327" s="5">
        <v>-9</v>
      </c>
      <c r="V327" s="51">
        <f t="shared" si="25"/>
        <v>0.76609431818181806</v>
      </c>
      <c r="W327" s="51">
        <f t="shared" si="26"/>
        <v>-1.76</v>
      </c>
      <c r="X327" s="51">
        <f t="shared" si="27"/>
        <v>-1.3483259999999997</v>
      </c>
      <c r="Y327" s="49">
        <f t="shared" si="28"/>
        <v>6.2582520000000015</v>
      </c>
      <c r="Z327" s="9">
        <f t="shared" si="29"/>
        <v>2.4549630000000011</v>
      </c>
      <c r="AA327" s="9"/>
    </row>
    <row r="328" spans="1:27" x14ac:dyDescent="0.2">
      <c r="A328" s="2" t="s">
        <v>1038</v>
      </c>
      <c r="B328" s="2" t="s">
        <v>36</v>
      </c>
      <c r="C328" s="2">
        <v>37</v>
      </c>
      <c r="D328" s="2">
        <v>33</v>
      </c>
      <c r="E328" s="2">
        <v>14.2</v>
      </c>
      <c r="F328" s="2">
        <v>0.45200000000000001</v>
      </c>
      <c r="G328" s="2">
        <v>0.35899999999999999</v>
      </c>
      <c r="H328" s="2">
        <v>0.70399999999999996</v>
      </c>
      <c r="I328" s="2">
        <v>1.4</v>
      </c>
      <c r="J328" s="2">
        <v>0.9</v>
      </c>
      <c r="K328" s="2">
        <v>0.3</v>
      </c>
      <c r="L328" s="2">
        <v>0.1</v>
      </c>
      <c r="M328" s="2">
        <v>1.1000000000000001</v>
      </c>
      <c r="N328" s="2">
        <v>0.8</v>
      </c>
      <c r="O328" s="2">
        <v>5.9</v>
      </c>
      <c r="P328" s="5">
        <v>0.53700000000000003</v>
      </c>
      <c r="Q328" s="5">
        <v>21.6</v>
      </c>
      <c r="R328" s="5">
        <v>0.4</v>
      </c>
      <c r="S328" s="5">
        <v>-4.5999999999999996</v>
      </c>
      <c r="T328" s="5">
        <v>-0.3</v>
      </c>
      <c r="U328" s="5">
        <v>-9</v>
      </c>
      <c r="V328" s="51">
        <f t="shared" si="25"/>
        <v>1.4687318181818185</v>
      </c>
      <c r="W328" s="51">
        <f t="shared" si="26"/>
        <v>-1.76</v>
      </c>
      <c r="X328" s="51">
        <f t="shared" si="27"/>
        <v>-2.5849680000000008</v>
      </c>
      <c r="Y328" s="49">
        <f t="shared" si="28"/>
        <v>7.2577559999999997</v>
      </c>
      <c r="Z328" s="9">
        <f t="shared" si="29"/>
        <v>2.3363939999999994</v>
      </c>
      <c r="AA328" s="9"/>
    </row>
    <row r="329" spans="1:27" x14ac:dyDescent="0.2">
      <c r="A329" s="2" t="s">
        <v>886</v>
      </c>
      <c r="B329" s="2" t="s">
        <v>41</v>
      </c>
      <c r="C329" s="2">
        <v>39</v>
      </c>
      <c r="D329" s="2">
        <v>38</v>
      </c>
      <c r="E329" s="2">
        <v>12.7</v>
      </c>
      <c r="F329" s="2">
        <v>0.36399999999999999</v>
      </c>
      <c r="G329" s="2">
        <v>0</v>
      </c>
      <c r="H329" s="2">
        <v>0.73899999999999999</v>
      </c>
      <c r="I329" s="2">
        <v>1.7</v>
      </c>
      <c r="J329" s="2">
        <v>1.2</v>
      </c>
      <c r="K329" s="2">
        <v>0.6</v>
      </c>
      <c r="L329" s="2">
        <v>0.2</v>
      </c>
      <c r="M329" s="2">
        <v>0.7</v>
      </c>
      <c r="N329" s="2">
        <v>0.9</v>
      </c>
      <c r="O329" s="2">
        <v>3.2</v>
      </c>
      <c r="P329" s="5">
        <v>0.39500000000000002</v>
      </c>
      <c r="Q329" s="5">
        <v>18</v>
      </c>
      <c r="R329" s="5">
        <v>0.1</v>
      </c>
      <c r="S329" s="5">
        <v>-3.6</v>
      </c>
      <c r="T329" s="5">
        <v>-0.2</v>
      </c>
      <c r="U329" s="5">
        <v>-16</v>
      </c>
      <c r="V329" s="51">
        <f t="shared" si="25"/>
        <v>1.3286456611570248</v>
      </c>
      <c r="W329" s="51">
        <f t="shared" si="26"/>
        <v>-3.24</v>
      </c>
      <c r="X329" s="51">
        <f t="shared" si="27"/>
        <v>-4.3048119421487607</v>
      </c>
      <c r="Y329" s="49">
        <f t="shared" si="28"/>
        <v>8.9740800000000007</v>
      </c>
      <c r="Z329" s="9">
        <f t="shared" si="29"/>
        <v>2.33463402892562</v>
      </c>
      <c r="AA329" s="9"/>
    </row>
    <row r="330" spans="1:27" x14ac:dyDescent="0.2">
      <c r="A330" s="2" t="s">
        <v>988</v>
      </c>
      <c r="B330" s="2" t="s">
        <v>22</v>
      </c>
      <c r="C330" s="2">
        <v>21</v>
      </c>
      <c r="D330" s="2">
        <v>28</v>
      </c>
      <c r="E330" s="2">
        <v>11.9</v>
      </c>
      <c r="F330" s="2">
        <v>0.52700000000000002</v>
      </c>
      <c r="G330" s="3"/>
      <c r="H330" s="2">
        <v>0.51200000000000001</v>
      </c>
      <c r="I330" s="2">
        <v>2.6</v>
      </c>
      <c r="J330" s="2">
        <v>0.3</v>
      </c>
      <c r="K330" s="2">
        <v>0.4</v>
      </c>
      <c r="L330" s="2">
        <v>0.2</v>
      </c>
      <c r="M330" s="2">
        <v>0.6</v>
      </c>
      <c r="N330" s="2">
        <v>2.1</v>
      </c>
      <c r="O330" s="2">
        <v>3.5</v>
      </c>
      <c r="P330" s="5">
        <v>0.53800000000000003</v>
      </c>
      <c r="Q330" s="5">
        <v>14.6</v>
      </c>
      <c r="R330" s="5">
        <v>0.4</v>
      </c>
      <c r="S330" s="5">
        <v>-4.7</v>
      </c>
      <c r="T330" s="5">
        <v>-0.2</v>
      </c>
      <c r="U330" s="5">
        <v>-6</v>
      </c>
      <c r="V330" s="51">
        <f t="shared" si="25"/>
        <v>0.40064699265381076</v>
      </c>
      <c r="W330" s="51">
        <f t="shared" si="26"/>
        <v>-1.1200000000000001</v>
      </c>
      <c r="X330" s="51">
        <f t="shared" si="27"/>
        <v>-0.44872463177226812</v>
      </c>
      <c r="Y330" s="49">
        <f t="shared" si="28"/>
        <v>5.0993600000000008</v>
      </c>
      <c r="Z330" s="9">
        <f t="shared" si="29"/>
        <v>2.3253176841138665</v>
      </c>
      <c r="AA330" s="9"/>
    </row>
    <row r="331" spans="1:27" x14ac:dyDescent="0.2">
      <c r="A331" s="2" t="s">
        <v>715</v>
      </c>
      <c r="B331" s="2" t="s">
        <v>47</v>
      </c>
      <c r="C331" s="2">
        <v>25</v>
      </c>
      <c r="D331" s="2">
        <v>13</v>
      </c>
      <c r="E331" s="2">
        <v>13.8</v>
      </c>
      <c r="F331" s="2">
        <v>0.38500000000000001</v>
      </c>
      <c r="G331" s="2">
        <v>0.33300000000000002</v>
      </c>
      <c r="H331" s="2">
        <v>0.85699999999999998</v>
      </c>
      <c r="I331" s="2">
        <v>3.7</v>
      </c>
      <c r="J331" s="2">
        <v>0.5</v>
      </c>
      <c r="K331" s="2">
        <v>0.5</v>
      </c>
      <c r="L331" s="2">
        <v>0.4</v>
      </c>
      <c r="M331" s="2">
        <v>0.5</v>
      </c>
      <c r="N331" s="2">
        <v>1.9</v>
      </c>
      <c r="O331" s="2">
        <v>7</v>
      </c>
      <c r="P331" s="5">
        <v>0.48399999999999999</v>
      </c>
      <c r="Q331" s="5">
        <v>26</v>
      </c>
      <c r="R331" s="5">
        <v>0.4</v>
      </c>
      <c r="S331" s="5">
        <v>-2.5</v>
      </c>
      <c r="T331" s="5">
        <v>0</v>
      </c>
      <c r="U331" s="5">
        <v>-1</v>
      </c>
      <c r="V331" s="51">
        <f t="shared" si="25"/>
        <v>0.45732036271809001</v>
      </c>
      <c r="W331" s="51">
        <f t="shared" si="26"/>
        <v>-3.999999999999998E-2</v>
      </c>
      <c r="X331" s="51">
        <f t="shared" si="27"/>
        <v>-1.8292814508723592E-2</v>
      </c>
      <c r="Y331" s="49">
        <f t="shared" si="28"/>
        <v>4.6165599999999989</v>
      </c>
      <c r="Z331" s="9">
        <f t="shared" si="29"/>
        <v>2.2991335927456378</v>
      </c>
      <c r="AA331" s="9"/>
    </row>
    <row r="332" spans="1:27" x14ac:dyDescent="0.2">
      <c r="A332" s="2" t="s">
        <v>1021</v>
      </c>
      <c r="B332" s="2" t="s">
        <v>970</v>
      </c>
      <c r="C332" s="2">
        <v>22</v>
      </c>
      <c r="D332" s="2">
        <v>17</v>
      </c>
      <c r="E332" s="2">
        <v>26.7</v>
      </c>
      <c r="F332" s="2">
        <v>0.374</v>
      </c>
      <c r="G332" s="2">
        <v>0.31900000000000001</v>
      </c>
      <c r="H332" s="2">
        <v>0.6</v>
      </c>
      <c r="I332" s="2">
        <v>4.8</v>
      </c>
      <c r="J332" s="2">
        <v>1.8</v>
      </c>
      <c r="K332" s="2">
        <v>0.5</v>
      </c>
      <c r="L332" s="2">
        <v>0.3</v>
      </c>
      <c r="M332" s="2">
        <v>1.5</v>
      </c>
      <c r="N332" s="2">
        <v>2.6</v>
      </c>
      <c r="O332" s="2">
        <v>7.6</v>
      </c>
      <c r="P332" s="5">
        <v>0.46</v>
      </c>
      <c r="Q332" s="5">
        <v>16.8</v>
      </c>
      <c r="R332" s="5">
        <v>0</v>
      </c>
      <c r="S332" s="5">
        <v>-3.1</v>
      </c>
      <c r="T332" s="5">
        <v>-0.1</v>
      </c>
      <c r="U332" s="5">
        <v>-18</v>
      </c>
      <c r="V332" s="51">
        <f t="shared" si="25"/>
        <v>0.65792575757575755</v>
      </c>
      <c r="W332" s="51">
        <f t="shared" si="26"/>
        <v>-3.64</v>
      </c>
      <c r="X332" s="51">
        <f t="shared" si="27"/>
        <v>-2.3948497575757575</v>
      </c>
      <c r="Y332" s="49">
        <f t="shared" si="28"/>
        <v>6.9740799999999998</v>
      </c>
      <c r="Z332" s="9">
        <f t="shared" si="29"/>
        <v>2.2896151212121212</v>
      </c>
      <c r="AA332" s="9"/>
    </row>
    <row r="333" spans="1:27" x14ac:dyDescent="0.2">
      <c r="A333" s="2" t="s">
        <v>836</v>
      </c>
      <c r="B333" s="2" t="s">
        <v>36</v>
      </c>
      <c r="C333" s="2">
        <v>37</v>
      </c>
      <c r="D333" s="2">
        <v>16</v>
      </c>
      <c r="E333" s="2">
        <v>11.7</v>
      </c>
      <c r="F333" s="2">
        <v>0.56699999999999995</v>
      </c>
      <c r="G333" s="2">
        <v>0</v>
      </c>
      <c r="H333" s="2">
        <v>0.44</v>
      </c>
      <c r="I333" s="2">
        <v>2.4</v>
      </c>
      <c r="J333" s="2">
        <v>0.3</v>
      </c>
      <c r="K333" s="2">
        <v>0.5</v>
      </c>
      <c r="L333" s="2">
        <v>0.6</v>
      </c>
      <c r="M333" s="2">
        <v>0.4</v>
      </c>
      <c r="N333" s="2">
        <v>1.9</v>
      </c>
      <c r="O333" s="2">
        <v>2.8</v>
      </c>
      <c r="P333" s="5">
        <v>0.54900000000000004</v>
      </c>
      <c r="Q333" s="5">
        <v>12</v>
      </c>
      <c r="R333" s="5">
        <v>0.5</v>
      </c>
      <c r="S333" s="5">
        <v>1.2</v>
      </c>
      <c r="T333" s="5">
        <v>0.2</v>
      </c>
      <c r="U333" s="5">
        <v>11</v>
      </c>
      <c r="V333" s="51">
        <f t="shared" si="25"/>
        <v>0.32596694214876032</v>
      </c>
      <c r="W333" s="51">
        <f t="shared" si="26"/>
        <v>2.4800000000000004</v>
      </c>
      <c r="X333" s="51">
        <f t="shared" si="27"/>
        <v>0.80839801652892573</v>
      </c>
      <c r="Y333" s="49">
        <f t="shared" si="28"/>
        <v>3.7550080000000001</v>
      </c>
      <c r="Z333" s="9">
        <f t="shared" si="29"/>
        <v>2.2817030082644632</v>
      </c>
      <c r="AA333" s="9"/>
    </row>
    <row r="334" spans="1:27" x14ac:dyDescent="0.2">
      <c r="A334" s="2" t="s">
        <v>650</v>
      </c>
      <c r="B334" s="2" t="s">
        <v>24</v>
      </c>
      <c r="C334" s="2">
        <v>50</v>
      </c>
      <c r="D334" s="2">
        <v>51</v>
      </c>
      <c r="E334" s="2">
        <v>11.8</v>
      </c>
      <c r="F334" s="2">
        <v>0.379</v>
      </c>
      <c r="G334" s="2">
        <v>0.27900000000000003</v>
      </c>
      <c r="H334" s="2">
        <v>0.75</v>
      </c>
      <c r="I334" s="2">
        <v>1.5</v>
      </c>
      <c r="J334" s="2">
        <v>0.8</v>
      </c>
      <c r="K334" s="2">
        <v>0.2</v>
      </c>
      <c r="L334" s="2">
        <v>0</v>
      </c>
      <c r="M334" s="2">
        <v>0.6</v>
      </c>
      <c r="N334" s="2">
        <v>0.7</v>
      </c>
      <c r="O334" s="2">
        <v>3.7</v>
      </c>
      <c r="P334" s="5">
        <v>0.48299999999999998</v>
      </c>
      <c r="Q334" s="5">
        <v>17.2</v>
      </c>
      <c r="R334" s="5">
        <v>0.5</v>
      </c>
      <c r="S334" s="5">
        <v>-3.6</v>
      </c>
      <c r="T334" s="5">
        <v>-0.2</v>
      </c>
      <c r="U334" s="5">
        <v>-10</v>
      </c>
      <c r="V334" s="51">
        <f t="shared" si="25"/>
        <v>2.0297164830119376</v>
      </c>
      <c r="W334" s="51">
        <f t="shared" si="26"/>
        <v>-1.88</v>
      </c>
      <c r="X334" s="51">
        <f t="shared" si="27"/>
        <v>-3.8158669880624427</v>
      </c>
      <c r="Y334" s="49">
        <f t="shared" si="28"/>
        <v>8.3376840000000012</v>
      </c>
      <c r="Z334" s="9">
        <f t="shared" si="29"/>
        <v>2.2609085059687795</v>
      </c>
      <c r="AA334" s="9"/>
    </row>
    <row r="335" spans="1:27" x14ac:dyDescent="0.2">
      <c r="A335" s="2" t="s">
        <v>247</v>
      </c>
      <c r="B335" s="2" t="s">
        <v>18</v>
      </c>
      <c r="C335" s="2">
        <v>47</v>
      </c>
      <c r="D335" s="2">
        <v>45</v>
      </c>
      <c r="E335" s="2">
        <v>11.1</v>
      </c>
      <c r="F335" s="2">
        <v>0.32100000000000001</v>
      </c>
      <c r="G335" s="2">
        <v>0.21</v>
      </c>
      <c r="H335" s="2">
        <v>0.86199999999999999</v>
      </c>
      <c r="I335" s="2">
        <v>1.2</v>
      </c>
      <c r="J335" s="2">
        <v>1.6</v>
      </c>
      <c r="K335" s="2">
        <v>0.6</v>
      </c>
      <c r="L335" s="2">
        <v>0</v>
      </c>
      <c r="M335" s="2">
        <v>0.8</v>
      </c>
      <c r="N335" s="2">
        <v>0.7</v>
      </c>
      <c r="O335" s="2">
        <v>3.1</v>
      </c>
      <c r="P335" s="5">
        <v>0.40799999999999997</v>
      </c>
      <c r="Q335" s="5">
        <v>18.7</v>
      </c>
      <c r="R335" s="5">
        <v>0.1</v>
      </c>
      <c r="S335" s="5">
        <v>-3.9</v>
      </c>
      <c r="T335" s="5">
        <v>-0.2</v>
      </c>
      <c r="U335" s="5">
        <v>-15</v>
      </c>
      <c r="V335" s="51">
        <f t="shared" si="25"/>
        <v>1.7217088068181818</v>
      </c>
      <c r="W335" s="51">
        <f t="shared" si="26"/>
        <v>-3.04</v>
      </c>
      <c r="X335" s="51">
        <f t="shared" si="27"/>
        <v>-5.2339947727272724</v>
      </c>
      <c r="Y335" s="49">
        <f t="shared" si="28"/>
        <v>9.7286400000000022</v>
      </c>
      <c r="Z335" s="9">
        <f t="shared" si="29"/>
        <v>2.2473226136363649</v>
      </c>
      <c r="AA335" s="9"/>
    </row>
    <row r="336" spans="1:27" x14ac:dyDescent="0.2">
      <c r="A336" s="2" t="s">
        <v>932</v>
      </c>
      <c r="B336" s="2" t="s">
        <v>41</v>
      </c>
      <c r="C336" s="2">
        <v>39</v>
      </c>
      <c r="D336" s="2">
        <v>45</v>
      </c>
      <c r="E336" s="2">
        <v>11.7</v>
      </c>
      <c r="F336" s="2">
        <v>0.39100000000000001</v>
      </c>
      <c r="G336" s="2">
        <v>0.29299999999999998</v>
      </c>
      <c r="H336" s="2">
        <v>0.375</v>
      </c>
      <c r="I336" s="2">
        <v>1.6</v>
      </c>
      <c r="J336" s="2">
        <v>0.4</v>
      </c>
      <c r="K336" s="2">
        <v>0.4</v>
      </c>
      <c r="L336" s="2">
        <v>0.3</v>
      </c>
      <c r="M336" s="2">
        <v>0.4</v>
      </c>
      <c r="N336" s="2">
        <v>1.2</v>
      </c>
      <c r="O336" s="2">
        <v>2.7</v>
      </c>
      <c r="P336" s="5">
        <v>0.45600000000000002</v>
      </c>
      <c r="Q336" s="5">
        <v>13.8</v>
      </c>
      <c r="R336" s="5">
        <v>0.4</v>
      </c>
      <c r="S336" s="5">
        <v>-2.6</v>
      </c>
      <c r="T336" s="5">
        <v>-0.1</v>
      </c>
      <c r="U336" s="5">
        <v>-15</v>
      </c>
      <c r="V336" s="51">
        <f t="shared" si="25"/>
        <v>1.1112884814049586</v>
      </c>
      <c r="W336" s="51">
        <f t="shared" si="26"/>
        <v>-2.88</v>
      </c>
      <c r="X336" s="51">
        <f t="shared" si="27"/>
        <v>-3.2005108264462807</v>
      </c>
      <c r="Y336" s="49">
        <f t="shared" si="28"/>
        <v>7.6521599999999976</v>
      </c>
      <c r="Z336" s="9">
        <f t="shared" si="29"/>
        <v>2.2258245867768585</v>
      </c>
      <c r="AA336" s="9"/>
    </row>
    <row r="337" spans="1:27" x14ac:dyDescent="0.2">
      <c r="A337" s="2" t="s">
        <v>966</v>
      </c>
      <c r="B337" s="2" t="s">
        <v>46</v>
      </c>
      <c r="C337" s="2">
        <v>35</v>
      </c>
      <c r="D337" s="2">
        <v>27</v>
      </c>
      <c r="E337" s="2">
        <v>10.9</v>
      </c>
      <c r="F337" s="2">
        <v>0.373</v>
      </c>
      <c r="G337" s="2">
        <v>0</v>
      </c>
      <c r="H337" s="2">
        <v>1</v>
      </c>
      <c r="I337" s="2">
        <v>2.5</v>
      </c>
      <c r="J337" s="2">
        <v>0.6</v>
      </c>
      <c r="K337" s="2">
        <v>0.1</v>
      </c>
      <c r="L337" s="2">
        <v>0.2</v>
      </c>
      <c r="M337" s="2">
        <v>0.1</v>
      </c>
      <c r="N337" s="2">
        <v>1</v>
      </c>
      <c r="O337" s="2">
        <v>1.6</v>
      </c>
      <c r="P337" s="5">
        <v>0.39800000000000002</v>
      </c>
      <c r="Q337" s="5">
        <v>9</v>
      </c>
      <c r="R337" s="5">
        <v>0.5</v>
      </c>
      <c r="S337" s="5">
        <v>-3.9</v>
      </c>
      <c r="T337" s="5">
        <v>-0.1</v>
      </c>
      <c r="U337" s="5">
        <v>-5</v>
      </c>
      <c r="V337" s="51">
        <f t="shared" si="25"/>
        <v>0.36356792355371897</v>
      </c>
      <c r="W337" s="51">
        <f t="shared" si="26"/>
        <v>-0.84</v>
      </c>
      <c r="X337" s="51">
        <f t="shared" si="27"/>
        <v>-0.30539705578512394</v>
      </c>
      <c r="Y337" s="49">
        <f t="shared" si="28"/>
        <v>4.6837440000000008</v>
      </c>
      <c r="Z337" s="9">
        <f t="shared" si="29"/>
        <v>2.1891734721074383</v>
      </c>
      <c r="AA337" s="9"/>
    </row>
    <row r="338" spans="1:27" x14ac:dyDescent="0.2">
      <c r="A338" s="2" t="s">
        <v>1013</v>
      </c>
      <c r="B338" s="2" t="s">
        <v>47</v>
      </c>
      <c r="C338" s="2">
        <v>25</v>
      </c>
      <c r="D338" s="2">
        <v>23</v>
      </c>
      <c r="E338" s="2">
        <v>5.9</v>
      </c>
      <c r="F338" s="2">
        <v>0.54300000000000004</v>
      </c>
      <c r="G338" s="3"/>
      <c r="H338" s="2">
        <v>0.57099999999999995</v>
      </c>
      <c r="I338" s="2">
        <v>1.5</v>
      </c>
      <c r="J338" s="2">
        <v>0.2</v>
      </c>
      <c r="K338" s="2">
        <v>0.2</v>
      </c>
      <c r="L338" s="2">
        <v>0.2</v>
      </c>
      <c r="M338" s="2">
        <v>0.1</v>
      </c>
      <c r="N338" s="2">
        <v>0.4</v>
      </c>
      <c r="O338" s="2">
        <v>2</v>
      </c>
      <c r="P338" s="5">
        <v>0.55900000000000005</v>
      </c>
      <c r="Q338" s="5">
        <v>15.1</v>
      </c>
      <c r="R338" s="5">
        <v>0.5</v>
      </c>
      <c r="S338" s="5">
        <v>-0.6</v>
      </c>
      <c r="T338" s="5">
        <v>0</v>
      </c>
      <c r="U338" s="5">
        <v>16</v>
      </c>
      <c r="V338" s="51">
        <f t="shared" si="25"/>
        <v>0.20090074514080197</v>
      </c>
      <c r="W338" s="51">
        <f t="shared" si="26"/>
        <v>3.4000000000000004</v>
      </c>
      <c r="X338" s="51">
        <f t="shared" si="27"/>
        <v>0.68306253347872681</v>
      </c>
      <c r="Y338" s="49">
        <f t="shared" si="28"/>
        <v>3.6045600000000007</v>
      </c>
      <c r="Z338" s="9">
        <f t="shared" si="29"/>
        <v>2.1438112667393638</v>
      </c>
      <c r="AA338" s="9"/>
    </row>
    <row r="339" spans="1:27" x14ac:dyDescent="0.2">
      <c r="A339" s="2" t="s">
        <v>838</v>
      </c>
      <c r="B339" s="2" t="s">
        <v>21</v>
      </c>
      <c r="C339" s="2">
        <v>46</v>
      </c>
      <c r="D339" s="2">
        <v>35</v>
      </c>
      <c r="E339" s="2">
        <v>8.6</v>
      </c>
      <c r="F339" s="2">
        <v>0.46800000000000003</v>
      </c>
      <c r="G339" s="3"/>
      <c r="H339" s="2">
        <v>0.64300000000000002</v>
      </c>
      <c r="I339" s="2">
        <v>2</v>
      </c>
      <c r="J339" s="2">
        <v>0.3</v>
      </c>
      <c r="K339" s="2">
        <v>0.2</v>
      </c>
      <c r="L339" s="2">
        <v>0.2</v>
      </c>
      <c r="M339" s="2">
        <v>0.5</v>
      </c>
      <c r="N339" s="2">
        <v>2.1</v>
      </c>
      <c r="O339" s="2">
        <v>3</v>
      </c>
      <c r="P339" s="5">
        <v>0.498</v>
      </c>
      <c r="Q339" s="5">
        <v>19</v>
      </c>
      <c r="R339" s="5">
        <v>0.6</v>
      </c>
      <c r="S339" s="5">
        <v>-4</v>
      </c>
      <c r="T339" s="5">
        <v>-0.2</v>
      </c>
      <c r="U339" s="5">
        <v>0</v>
      </c>
      <c r="V339" s="51">
        <f t="shared" si="25"/>
        <v>1.0317219543924088</v>
      </c>
      <c r="W339" s="51">
        <f t="shared" si="26"/>
        <v>0.15999999999999998</v>
      </c>
      <c r="X339" s="51">
        <f t="shared" si="27"/>
        <v>0.16507551270278537</v>
      </c>
      <c r="Y339" s="49">
        <f t="shared" si="28"/>
        <v>4.121599999999999</v>
      </c>
      <c r="Z339" s="9">
        <f t="shared" si="29"/>
        <v>2.143337756351392</v>
      </c>
      <c r="AA339" s="9"/>
    </row>
    <row r="340" spans="1:27" x14ac:dyDescent="0.2">
      <c r="A340" s="2" t="s">
        <v>729</v>
      </c>
      <c r="B340" s="2" t="s">
        <v>47</v>
      </c>
      <c r="C340" s="2">
        <v>25</v>
      </c>
      <c r="D340" s="2">
        <v>36</v>
      </c>
      <c r="E340" s="2">
        <v>14.3</v>
      </c>
      <c r="F340" s="2">
        <v>0.38100000000000001</v>
      </c>
      <c r="G340" s="2">
        <v>0.24099999999999999</v>
      </c>
      <c r="H340" s="2">
        <v>0.76600000000000001</v>
      </c>
      <c r="I340" s="2">
        <v>1.6</v>
      </c>
      <c r="J340" s="2">
        <v>1.8</v>
      </c>
      <c r="K340" s="2">
        <v>0.6</v>
      </c>
      <c r="L340" s="2">
        <v>0.1</v>
      </c>
      <c r="M340" s="2">
        <v>1.5</v>
      </c>
      <c r="N340" s="2">
        <v>1.7</v>
      </c>
      <c r="O340" s="2">
        <v>5.7</v>
      </c>
      <c r="P340" s="5">
        <v>0.45900000000000002</v>
      </c>
      <c r="Q340" s="5">
        <v>24.8</v>
      </c>
      <c r="R340" s="5">
        <v>-0.2</v>
      </c>
      <c r="S340" s="5">
        <v>-5.2</v>
      </c>
      <c r="T340" s="5">
        <v>-0.4</v>
      </c>
      <c r="U340" s="5">
        <v>-18</v>
      </c>
      <c r="V340" s="51">
        <f t="shared" si="25"/>
        <v>1.2517424242424244</v>
      </c>
      <c r="W340" s="51">
        <f t="shared" si="26"/>
        <v>-3.8400000000000003</v>
      </c>
      <c r="X340" s="51">
        <f t="shared" si="27"/>
        <v>-4.8066909090909098</v>
      </c>
      <c r="Y340" s="49">
        <f t="shared" si="28"/>
        <v>8.8362719999999992</v>
      </c>
      <c r="Z340" s="9">
        <f t="shared" si="29"/>
        <v>2.0147905454545447</v>
      </c>
      <c r="AA340" s="9"/>
    </row>
    <row r="341" spans="1:27" x14ac:dyDescent="0.2">
      <c r="A341" s="2" t="s">
        <v>758</v>
      </c>
      <c r="B341" s="2" t="s">
        <v>28</v>
      </c>
      <c r="C341" s="2">
        <v>36</v>
      </c>
      <c r="D341" s="2">
        <v>21</v>
      </c>
      <c r="E341" s="2">
        <v>5.0999999999999996</v>
      </c>
      <c r="F341" s="2">
        <v>0.51500000000000001</v>
      </c>
      <c r="G341" s="3"/>
      <c r="H341" s="2">
        <v>0.8</v>
      </c>
      <c r="I341" s="2">
        <v>1.3</v>
      </c>
      <c r="J341" s="2">
        <v>0.2</v>
      </c>
      <c r="K341" s="2">
        <v>0</v>
      </c>
      <c r="L341" s="2">
        <v>0.3</v>
      </c>
      <c r="M341" s="2">
        <v>0.1</v>
      </c>
      <c r="N341" s="2">
        <v>0.7</v>
      </c>
      <c r="O341" s="2">
        <v>2</v>
      </c>
      <c r="P341" s="5">
        <v>0.56100000000000005</v>
      </c>
      <c r="Q341" s="5">
        <v>16.399999999999999</v>
      </c>
      <c r="R341" s="5">
        <v>0.5</v>
      </c>
      <c r="S341" s="5">
        <v>0.6</v>
      </c>
      <c r="T341" s="5">
        <v>0.1</v>
      </c>
      <c r="U341" s="5">
        <v>24</v>
      </c>
      <c r="V341" s="51">
        <f t="shared" si="25"/>
        <v>0.24798223140495862</v>
      </c>
      <c r="W341" s="51">
        <f t="shared" si="26"/>
        <v>5.0400000000000009</v>
      </c>
      <c r="X341" s="51">
        <f t="shared" si="27"/>
        <v>1.2498304462809917</v>
      </c>
      <c r="Y341" s="49">
        <f t="shared" si="28"/>
        <v>2.5888799999999996</v>
      </c>
      <c r="Z341" s="9">
        <f t="shared" si="29"/>
        <v>1.9193552231404958</v>
      </c>
      <c r="AA341" s="9"/>
    </row>
    <row r="342" spans="1:27" x14ac:dyDescent="0.2">
      <c r="A342" s="2" t="s">
        <v>538</v>
      </c>
      <c r="B342" s="2" t="s">
        <v>38</v>
      </c>
      <c r="C342" s="2">
        <v>22</v>
      </c>
      <c r="D342" s="2">
        <v>18</v>
      </c>
      <c r="E342" s="2">
        <v>6.1</v>
      </c>
      <c r="F342" s="2">
        <v>0.44400000000000001</v>
      </c>
      <c r="G342" s="3"/>
      <c r="H342" s="2">
        <v>0.41699999999999998</v>
      </c>
      <c r="I342" s="2">
        <v>2.2000000000000002</v>
      </c>
      <c r="J342" s="2">
        <v>0</v>
      </c>
      <c r="K342" s="2">
        <v>0.2</v>
      </c>
      <c r="L342" s="2">
        <v>0.8</v>
      </c>
      <c r="M342" s="2">
        <v>0.3</v>
      </c>
      <c r="N342" s="2">
        <v>0.7</v>
      </c>
      <c r="O342" s="2">
        <v>1.6</v>
      </c>
      <c r="P342" s="5">
        <v>0.44900000000000001</v>
      </c>
      <c r="Q342" s="5">
        <v>14.8</v>
      </c>
      <c r="R342" s="5">
        <v>0.2</v>
      </c>
      <c r="S342" s="5">
        <v>-6.7</v>
      </c>
      <c r="T342" s="5">
        <v>-0.1</v>
      </c>
      <c r="U342" s="5">
        <v>-4</v>
      </c>
      <c r="V342" s="51">
        <f t="shared" si="25"/>
        <v>0.14020757575757575</v>
      </c>
      <c r="W342" s="51">
        <f t="shared" si="26"/>
        <v>-0.76</v>
      </c>
      <c r="X342" s="51">
        <f t="shared" si="27"/>
        <v>-0.10655775757575757</v>
      </c>
      <c r="Y342" s="49">
        <f t="shared" si="28"/>
        <v>3.8580480000000001</v>
      </c>
      <c r="Z342" s="9">
        <f t="shared" si="29"/>
        <v>1.8757451212121212</v>
      </c>
      <c r="AA342" s="9"/>
    </row>
    <row r="343" spans="1:27" x14ac:dyDescent="0.2">
      <c r="A343" s="2" t="s">
        <v>894</v>
      </c>
      <c r="B343" s="2" t="s">
        <v>39</v>
      </c>
      <c r="C343" s="2">
        <v>41</v>
      </c>
      <c r="D343" s="2">
        <v>24</v>
      </c>
      <c r="E343" s="2">
        <v>16.5</v>
      </c>
      <c r="F343" s="2">
        <v>0.41599999999999998</v>
      </c>
      <c r="G343" s="2">
        <v>0</v>
      </c>
      <c r="H343" s="2">
        <v>0.65700000000000003</v>
      </c>
      <c r="I343" s="2">
        <v>2.2999999999999998</v>
      </c>
      <c r="J343" s="2">
        <v>0.5</v>
      </c>
      <c r="K343" s="2">
        <v>0.5</v>
      </c>
      <c r="L343" s="2">
        <v>0.3</v>
      </c>
      <c r="M343" s="2">
        <v>0.8</v>
      </c>
      <c r="N343" s="2">
        <v>1.1000000000000001</v>
      </c>
      <c r="O343" s="2">
        <v>4</v>
      </c>
      <c r="P343" s="5">
        <v>0.46500000000000002</v>
      </c>
      <c r="Q343" s="5">
        <v>14.2</v>
      </c>
      <c r="R343" s="5">
        <v>0.3</v>
      </c>
      <c r="S343" s="5">
        <v>-3.4</v>
      </c>
      <c r="T343" s="5">
        <v>-0.1</v>
      </c>
      <c r="U343" s="5">
        <v>-11</v>
      </c>
      <c r="V343" s="51">
        <f t="shared" si="25"/>
        <v>0.90417424242424227</v>
      </c>
      <c r="W343" s="51">
        <f t="shared" si="26"/>
        <v>-2.12</v>
      </c>
      <c r="X343" s="51">
        <f t="shared" si="27"/>
        <v>-1.9168493939393938</v>
      </c>
      <c r="Y343" s="49">
        <f t="shared" si="28"/>
        <v>5.6352000000000011</v>
      </c>
      <c r="Z343" s="9">
        <f t="shared" si="29"/>
        <v>1.8591753030303035</v>
      </c>
      <c r="AA343" s="9"/>
    </row>
    <row r="344" spans="1:27" x14ac:dyDescent="0.2">
      <c r="A344" s="2" t="s">
        <v>1001</v>
      </c>
      <c r="B344" s="2" t="s">
        <v>22</v>
      </c>
      <c r="C344" s="2">
        <v>21</v>
      </c>
      <c r="D344" s="2">
        <v>21</v>
      </c>
      <c r="E344" s="2">
        <v>11</v>
      </c>
      <c r="F344" s="2">
        <v>0.35399999999999998</v>
      </c>
      <c r="G344" s="2">
        <v>0.23799999999999999</v>
      </c>
      <c r="H344" s="2">
        <v>0.75</v>
      </c>
      <c r="I344" s="2">
        <v>2.5</v>
      </c>
      <c r="J344" s="2">
        <v>0.3</v>
      </c>
      <c r="K344" s="2">
        <v>0.3</v>
      </c>
      <c r="L344" s="2">
        <v>0.1</v>
      </c>
      <c r="M344" s="2">
        <v>0.2</v>
      </c>
      <c r="N344" s="2">
        <v>0.8</v>
      </c>
      <c r="O344" s="2">
        <v>2.9</v>
      </c>
      <c r="P344" s="5">
        <v>0.42699999999999999</v>
      </c>
      <c r="Q344" s="5">
        <v>14.5</v>
      </c>
      <c r="R344" s="5">
        <v>0.2</v>
      </c>
      <c r="S344" s="5">
        <v>-4.5999999999999996</v>
      </c>
      <c r="T344" s="5">
        <v>-0.2</v>
      </c>
      <c r="U344" s="5">
        <v>-8</v>
      </c>
      <c r="V344" s="51">
        <f t="shared" si="25"/>
        <v>0.2758570075757576</v>
      </c>
      <c r="W344" s="51">
        <f t="shared" si="26"/>
        <v>-1.6</v>
      </c>
      <c r="X344" s="51">
        <f t="shared" si="27"/>
        <v>-0.44137121212121216</v>
      </c>
      <c r="Y344" s="49">
        <f t="shared" si="28"/>
        <v>4.1061719999999999</v>
      </c>
      <c r="Z344" s="9">
        <f t="shared" si="29"/>
        <v>1.8324003939393938</v>
      </c>
      <c r="AA344" s="9"/>
    </row>
    <row r="345" spans="1:27" x14ac:dyDescent="0.2">
      <c r="A345" s="2" t="s">
        <v>1008</v>
      </c>
      <c r="B345" s="2" t="s">
        <v>41</v>
      </c>
      <c r="C345" s="2">
        <v>39</v>
      </c>
      <c r="D345" s="2">
        <v>36</v>
      </c>
      <c r="E345" s="2">
        <v>8.3000000000000007</v>
      </c>
      <c r="F345" s="2">
        <v>0.44600000000000001</v>
      </c>
      <c r="G345" s="3"/>
      <c r="H345" s="2">
        <v>0.66700000000000004</v>
      </c>
      <c r="I345" s="2">
        <v>1.6</v>
      </c>
      <c r="J345" s="2">
        <v>0.2</v>
      </c>
      <c r="K345" s="2">
        <v>0.1</v>
      </c>
      <c r="L345" s="2">
        <v>0.4</v>
      </c>
      <c r="M345" s="2">
        <v>0.4</v>
      </c>
      <c r="N345" s="2">
        <v>0.7</v>
      </c>
      <c r="O345" s="2">
        <v>3.2</v>
      </c>
      <c r="P345" s="5">
        <v>0.45600000000000002</v>
      </c>
      <c r="Q345" s="5">
        <v>22.4</v>
      </c>
      <c r="R345" s="5">
        <v>0.2</v>
      </c>
      <c r="S345" s="5">
        <v>-6.3</v>
      </c>
      <c r="T345" s="5">
        <v>-0.3</v>
      </c>
      <c r="U345" s="5">
        <v>-11</v>
      </c>
      <c r="V345" s="51">
        <f t="shared" si="25"/>
        <v>1.0237123966942148</v>
      </c>
      <c r="W345" s="51">
        <f t="shared" si="26"/>
        <v>-2.2400000000000002</v>
      </c>
      <c r="X345" s="51">
        <f t="shared" si="27"/>
        <v>-2.2931157685950412</v>
      </c>
      <c r="Y345" s="49">
        <f t="shared" si="28"/>
        <v>5.8740479999999993</v>
      </c>
      <c r="Z345" s="9">
        <f t="shared" si="29"/>
        <v>1.790466115702479</v>
      </c>
      <c r="AA345" s="9"/>
    </row>
    <row r="346" spans="1:27" x14ac:dyDescent="0.2">
      <c r="A346" s="2" t="s">
        <v>892</v>
      </c>
      <c r="B346" s="2" t="s">
        <v>41</v>
      </c>
      <c r="C346" s="2">
        <v>39</v>
      </c>
      <c r="D346" s="2">
        <v>46</v>
      </c>
      <c r="E346" s="2">
        <v>14.4</v>
      </c>
      <c r="F346" s="2">
        <v>0.40500000000000003</v>
      </c>
      <c r="G346" s="2">
        <v>0.33300000000000002</v>
      </c>
      <c r="H346" s="2">
        <v>0.74199999999999999</v>
      </c>
      <c r="I346" s="2">
        <v>0.8</v>
      </c>
      <c r="J346" s="2">
        <v>1.1000000000000001</v>
      </c>
      <c r="K346" s="2">
        <v>0.3</v>
      </c>
      <c r="L346" s="2">
        <v>0</v>
      </c>
      <c r="M346" s="2">
        <v>0.7</v>
      </c>
      <c r="N346" s="2">
        <v>1.2</v>
      </c>
      <c r="O346" s="2">
        <v>4</v>
      </c>
      <c r="P346" s="5">
        <v>0.51500000000000001</v>
      </c>
      <c r="Q346" s="5">
        <v>15.3</v>
      </c>
      <c r="R346" s="5">
        <v>0.6</v>
      </c>
      <c r="S346" s="5">
        <v>-3.9</v>
      </c>
      <c r="T346" s="5">
        <v>-0.3</v>
      </c>
      <c r="U346" s="5">
        <v>-11</v>
      </c>
      <c r="V346" s="51">
        <f t="shared" si="25"/>
        <v>1.5501049586776858</v>
      </c>
      <c r="W346" s="51">
        <f t="shared" si="26"/>
        <v>-2.08</v>
      </c>
      <c r="X346" s="51">
        <f t="shared" si="27"/>
        <v>-3.2242183140495868</v>
      </c>
      <c r="Y346" s="49">
        <f t="shared" si="28"/>
        <v>6.7527999999999997</v>
      </c>
      <c r="Z346" s="9">
        <f t="shared" si="29"/>
        <v>1.7642908429752064</v>
      </c>
      <c r="AA346" s="9"/>
    </row>
    <row r="347" spans="1:27" x14ac:dyDescent="0.2">
      <c r="A347" s="2" t="s">
        <v>562</v>
      </c>
      <c r="B347" s="2" t="s">
        <v>35</v>
      </c>
      <c r="C347" s="2">
        <v>23</v>
      </c>
      <c r="D347" s="2">
        <v>17</v>
      </c>
      <c r="E347" s="2">
        <v>27.1</v>
      </c>
      <c r="F347" s="2">
        <v>0.38700000000000001</v>
      </c>
      <c r="G347" s="2">
        <v>0.39300000000000002</v>
      </c>
      <c r="H347" s="2">
        <v>0.85299999999999998</v>
      </c>
      <c r="I347" s="2">
        <v>2</v>
      </c>
      <c r="J347" s="2">
        <v>1.5</v>
      </c>
      <c r="K347" s="2">
        <v>0.3</v>
      </c>
      <c r="L347" s="2">
        <v>0.2</v>
      </c>
      <c r="M347" s="2">
        <v>1.5</v>
      </c>
      <c r="N347" s="2">
        <v>2.1</v>
      </c>
      <c r="O347" s="2">
        <v>9.6</v>
      </c>
      <c r="P347" s="5">
        <v>0.51900000000000002</v>
      </c>
      <c r="Q347" s="5">
        <v>18.600000000000001</v>
      </c>
      <c r="R347" s="5">
        <v>0.3</v>
      </c>
      <c r="S347" s="5">
        <v>-3.4</v>
      </c>
      <c r="T347" s="5">
        <v>-0.2</v>
      </c>
      <c r="U347" s="5">
        <v>-11</v>
      </c>
      <c r="V347" s="51">
        <f t="shared" si="25"/>
        <v>0.77293635789715343</v>
      </c>
      <c r="W347" s="51">
        <f t="shared" si="26"/>
        <v>-2.16</v>
      </c>
      <c r="X347" s="51">
        <f t="shared" si="27"/>
        <v>-1.6695425330578515</v>
      </c>
      <c r="Y347" s="49">
        <f t="shared" si="28"/>
        <v>5.1220320000000008</v>
      </c>
      <c r="Z347" s="9">
        <f t="shared" si="29"/>
        <v>1.7262447334710747</v>
      </c>
      <c r="AA347" s="9"/>
    </row>
    <row r="348" spans="1:27" x14ac:dyDescent="0.2">
      <c r="A348" s="2" t="s">
        <v>717</v>
      </c>
      <c r="B348" s="2" t="s">
        <v>29</v>
      </c>
      <c r="C348" s="2">
        <v>28</v>
      </c>
      <c r="D348" s="2">
        <v>24</v>
      </c>
      <c r="E348" s="2">
        <v>6.2</v>
      </c>
      <c r="F348" s="2">
        <v>0.5</v>
      </c>
      <c r="G348" s="2">
        <v>0.29599999999999999</v>
      </c>
      <c r="H348" s="2">
        <v>0.33300000000000002</v>
      </c>
      <c r="I348" s="2">
        <v>0.8</v>
      </c>
      <c r="J348" s="2">
        <v>0.3</v>
      </c>
      <c r="K348" s="2">
        <v>0.3</v>
      </c>
      <c r="L348" s="2">
        <v>0.1</v>
      </c>
      <c r="M348" s="2">
        <v>0.2</v>
      </c>
      <c r="N348" s="2">
        <v>0.8</v>
      </c>
      <c r="O348" s="2">
        <v>3.7</v>
      </c>
      <c r="P348" s="5">
        <v>0.53700000000000003</v>
      </c>
      <c r="Q348" s="5">
        <v>26.7</v>
      </c>
      <c r="R348" s="5">
        <v>0.3</v>
      </c>
      <c r="S348" s="5">
        <v>-1.4</v>
      </c>
      <c r="T348" s="5">
        <v>0</v>
      </c>
      <c r="U348" s="5">
        <v>-1</v>
      </c>
      <c r="V348" s="51">
        <f t="shared" si="25"/>
        <v>0.43627162534435271</v>
      </c>
      <c r="W348" s="51">
        <f t="shared" si="26"/>
        <v>-8.0000000000000016E-2</v>
      </c>
      <c r="X348" s="51">
        <f t="shared" si="27"/>
        <v>-3.4901730027548226E-2</v>
      </c>
      <c r="Y348" s="49">
        <f t="shared" si="28"/>
        <v>3.4530239999999996</v>
      </c>
      <c r="Z348" s="9">
        <f t="shared" si="29"/>
        <v>1.7090611349862257</v>
      </c>
      <c r="AA348" s="9"/>
    </row>
    <row r="349" spans="1:27" x14ac:dyDescent="0.2">
      <c r="A349" s="2" t="s">
        <v>944</v>
      </c>
      <c r="B349" s="2" t="s">
        <v>20</v>
      </c>
      <c r="C349" s="2">
        <v>40</v>
      </c>
      <c r="D349" s="2">
        <v>30</v>
      </c>
      <c r="E349" s="2">
        <v>9.1</v>
      </c>
      <c r="F349" s="2">
        <v>0.37</v>
      </c>
      <c r="G349" s="2">
        <v>0.34200000000000003</v>
      </c>
      <c r="H349" s="2">
        <v>0.91300000000000003</v>
      </c>
      <c r="I349" s="2">
        <v>0.8</v>
      </c>
      <c r="J349" s="2">
        <v>0.5</v>
      </c>
      <c r="K349" s="2">
        <v>0.3</v>
      </c>
      <c r="L349" s="2">
        <v>0.1</v>
      </c>
      <c r="M349" s="2">
        <v>0.4</v>
      </c>
      <c r="N349" s="2">
        <v>0.4</v>
      </c>
      <c r="O349" s="2">
        <v>3.6</v>
      </c>
      <c r="P349" s="5">
        <v>0.49</v>
      </c>
      <c r="Q349" s="5">
        <v>21.2</v>
      </c>
      <c r="R349" s="5">
        <v>0.3</v>
      </c>
      <c r="S349" s="5">
        <v>-4.2</v>
      </c>
      <c r="T349" s="5">
        <v>-0.2</v>
      </c>
      <c r="U349" s="5">
        <v>-7</v>
      </c>
      <c r="V349" s="51">
        <f t="shared" si="25"/>
        <v>0.90791092745638191</v>
      </c>
      <c r="W349" s="51">
        <f t="shared" si="26"/>
        <v>-1.36</v>
      </c>
      <c r="X349" s="51">
        <f t="shared" si="27"/>
        <v>-1.2347588613406795</v>
      </c>
      <c r="Y349" s="49">
        <f t="shared" si="28"/>
        <v>4.6487999999999996</v>
      </c>
      <c r="Z349" s="9">
        <f t="shared" si="29"/>
        <v>1.7070205693296601</v>
      </c>
      <c r="AA349" s="9"/>
    </row>
    <row r="350" spans="1:27" x14ac:dyDescent="0.2">
      <c r="A350" s="2" t="s">
        <v>961</v>
      </c>
      <c r="B350" s="2" t="s">
        <v>35</v>
      </c>
      <c r="C350" s="2">
        <v>23</v>
      </c>
      <c r="D350" s="2">
        <v>14</v>
      </c>
      <c r="E350" s="2">
        <v>8.6999999999999993</v>
      </c>
      <c r="F350" s="2">
        <v>0.36099999999999999</v>
      </c>
      <c r="G350" s="3"/>
      <c r="H350" s="2">
        <v>0.875</v>
      </c>
      <c r="I350" s="2">
        <v>3.4</v>
      </c>
      <c r="J350" s="2">
        <v>0.2</v>
      </c>
      <c r="K350" s="2">
        <v>0.1</v>
      </c>
      <c r="L350" s="2">
        <v>0.6</v>
      </c>
      <c r="M350" s="2">
        <v>0.4</v>
      </c>
      <c r="N350" s="2">
        <v>0.8</v>
      </c>
      <c r="O350" s="2">
        <v>2.4</v>
      </c>
      <c r="P350" s="5">
        <v>0.41799999999999998</v>
      </c>
      <c r="Q350" s="5">
        <v>17.2</v>
      </c>
      <c r="R350" s="5">
        <v>0.2</v>
      </c>
      <c r="S350" s="5">
        <v>-4.0999999999999996</v>
      </c>
      <c r="T350" s="5">
        <v>-0.1</v>
      </c>
      <c r="U350" s="5">
        <v>-3</v>
      </c>
      <c r="V350" s="51">
        <f t="shared" si="25"/>
        <v>0.18896802112029387</v>
      </c>
      <c r="W350" s="51">
        <f t="shared" si="26"/>
        <v>-0.56000000000000005</v>
      </c>
      <c r="X350" s="51">
        <f t="shared" si="27"/>
        <v>-0.10582209182736457</v>
      </c>
      <c r="Y350" s="49">
        <f t="shared" si="28"/>
        <v>3.5185919999999999</v>
      </c>
      <c r="Z350" s="9">
        <f t="shared" si="29"/>
        <v>1.7063849540863176</v>
      </c>
      <c r="AA350" s="9"/>
    </row>
    <row r="351" spans="1:27" x14ac:dyDescent="0.2">
      <c r="A351" s="2" t="s">
        <v>1027</v>
      </c>
      <c r="B351" s="2" t="s">
        <v>25</v>
      </c>
      <c r="C351" s="2">
        <v>50</v>
      </c>
      <c r="D351" s="2">
        <v>28</v>
      </c>
      <c r="E351" s="2">
        <v>4.4000000000000004</v>
      </c>
      <c r="F351" s="2">
        <v>0.46700000000000003</v>
      </c>
      <c r="G351" s="2">
        <v>0.14299999999999999</v>
      </c>
      <c r="H351" s="2">
        <v>0.5</v>
      </c>
      <c r="I351" s="2">
        <v>0.8</v>
      </c>
      <c r="J351" s="2">
        <v>0.5</v>
      </c>
      <c r="K351" s="2">
        <v>0.2</v>
      </c>
      <c r="L351" s="2">
        <v>0.2</v>
      </c>
      <c r="M351" s="2">
        <v>0.3</v>
      </c>
      <c r="N351" s="2">
        <v>0.3</v>
      </c>
      <c r="O351" s="2">
        <v>1.1000000000000001</v>
      </c>
      <c r="P351" s="5">
        <v>0.49</v>
      </c>
      <c r="Q351" s="5">
        <v>15.5</v>
      </c>
      <c r="R351" s="5">
        <v>0.3</v>
      </c>
      <c r="S351" s="5">
        <v>0.9</v>
      </c>
      <c r="T351" s="5">
        <v>0.1</v>
      </c>
      <c r="U351" s="5">
        <v>1</v>
      </c>
      <c r="V351" s="51">
        <f t="shared" si="25"/>
        <v>0.37445286195286198</v>
      </c>
      <c r="W351" s="51">
        <f t="shared" si="26"/>
        <v>0.36</v>
      </c>
      <c r="X351" s="51">
        <f t="shared" si="27"/>
        <v>0.13480303030303031</v>
      </c>
      <c r="Y351" s="49">
        <f t="shared" si="28"/>
        <v>3.1908800000000008</v>
      </c>
      <c r="Z351" s="9">
        <f t="shared" si="29"/>
        <v>1.6628415151515155</v>
      </c>
      <c r="AA351" s="9"/>
    </row>
    <row r="352" spans="1:27" x14ac:dyDescent="0.2">
      <c r="A352" s="2" t="s">
        <v>887</v>
      </c>
      <c r="B352" s="2" t="s">
        <v>47</v>
      </c>
      <c r="C352" s="2">
        <v>25</v>
      </c>
      <c r="D352" s="2">
        <v>41</v>
      </c>
      <c r="E352" s="2">
        <v>14.7</v>
      </c>
      <c r="F352" s="2">
        <v>0.32200000000000001</v>
      </c>
      <c r="G352" s="2">
        <v>0.21</v>
      </c>
      <c r="H352" s="2">
        <v>0.81399999999999995</v>
      </c>
      <c r="I352" s="2">
        <v>2.2000000000000002</v>
      </c>
      <c r="J352" s="2">
        <v>0.8</v>
      </c>
      <c r="K352" s="2">
        <v>0.5</v>
      </c>
      <c r="L352" s="2">
        <v>0.5</v>
      </c>
      <c r="M352" s="2">
        <v>1</v>
      </c>
      <c r="N352" s="2">
        <v>1.5</v>
      </c>
      <c r="O352" s="2">
        <v>4.7</v>
      </c>
      <c r="P352" s="5">
        <v>0.39400000000000002</v>
      </c>
      <c r="Q352" s="5">
        <v>21.9</v>
      </c>
      <c r="R352" s="5">
        <v>-0.6</v>
      </c>
      <c r="S352" s="5">
        <v>-5.9</v>
      </c>
      <c r="T352" s="5">
        <v>-0.6</v>
      </c>
      <c r="U352" s="5">
        <v>-24</v>
      </c>
      <c r="V352" s="51">
        <f t="shared" si="25"/>
        <v>1.294106620179063</v>
      </c>
      <c r="W352" s="51">
        <f t="shared" si="26"/>
        <v>-5.2800000000000011</v>
      </c>
      <c r="X352" s="51">
        <f t="shared" si="27"/>
        <v>-6.8328829545454539</v>
      </c>
      <c r="Y352" s="49">
        <f t="shared" si="28"/>
        <v>10.154552000000001</v>
      </c>
      <c r="Z352" s="9">
        <f t="shared" si="29"/>
        <v>1.6608345227272734</v>
      </c>
      <c r="AA352" s="9"/>
    </row>
    <row r="353" spans="1:27" x14ac:dyDescent="0.2">
      <c r="A353" s="2" t="s">
        <v>978</v>
      </c>
      <c r="B353" s="2" t="s">
        <v>35</v>
      </c>
      <c r="C353" s="2">
        <v>23</v>
      </c>
      <c r="D353" s="2">
        <v>24</v>
      </c>
      <c r="E353" s="2">
        <v>8.6999999999999993</v>
      </c>
      <c r="F353" s="2">
        <v>0.32100000000000001</v>
      </c>
      <c r="G353" s="2">
        <v>0.29399999999999998</v>
      </c>
      <c r="H353" s="2">
        <v>0.8</v>
      </c>
      <c r="I353" s="2">
        <v>1.4</v>
      </c>
      <c r="J353" s="2">
        <v>1.4</v>
      </c>
      <c r="K353" s="2">
        <v>0.3</v>
      </c>
      <c r="L353" s="2">
        <v>0.2</v>
      </c>
      <c r="M353" s="2">
        <v>0.7</v>
      </c>
      <c r="N353" s="2">
        <v>0.8</v>
      </c>
      <c r="O353" s="2">
        <v>2</v>
      </c>
      <c r="P353" s="5">
        <v>0.40899999999999997</v>
      </c>
      <c r="Q353" s="5">
        <v>16.8</v>
      </c>
      <c r="R353" s="5">
        <v>0</v>
      </c>
      <c r="S353" s="5">
        <v>-3.3</v>
      </c>
      <c r="T353" s="5">
        <v>-0.1</v>
      </c>
      <c r="U353" s="5">
        <v>-18</v>
      </c>
      <c r="V353" s="51">
        <f t="shared" si="25"/>
        <v>0.31641157024793387</v>
      </c>
      <c r="W353" s="51">
        <f t="shared" si="26"/>
        <v>-3.64</v>
      </c>
      <c r="X353" s="51">
        <f t="shared" si="27"/>
        <v>-1.1517381157024793</v>
      </c>
      <c r="Y353" s="49">
        <f t="shared" si="28"/>
        <v>4.4140800000000002</v>
      </c>
      <c r="Z353" s="9">
        <f t="shared" si="29"/>
        <v>1.6311709421487603</v>
      </c>
      <c r="AA353" s="9"/>
    </row>
    <row r="354" spans="1:27" x14ac:dyDescent="0.2">
      <c r="A354" s="2" t="s">
        <v>965</v>
      </c>
      <c r="B354" s="2" t="s">
        <v>28</v>
      </c>
      <c r="C354" s="2">
        <v>36</v>
      </c>
      <c r="D354" s="2">
        <v>14</v>
      </c>
      <c r="E354" s="2">
        <v>8.1999999999999993</v>
      </c>
      <c r="F354" s="2">
        <v>0.5</v>
      </c>
      <c r="G354" s="2">
        <v>0.222</v>
      </c>
      <c r="H354" s="2">
        <v>0.72699999999999998</v>
      </c>
      <c r="I354" s="2">
        <v>1.9</v>
      </c>
      <c r="J354" s="2">
        <v>0.4</v>
      </c>
      <c r="K354" s="2">
        <v>0.3</v>
      </c>
      <c r="L354" s="2">
        <v>0.2</v>
      </c>
      <c r="M354" s="2">
        <v>0.4</v>
      </c>
      <c r="N354" s="2">
        <v>1</v>
      </c>
      <c r="O354" s="2">
        <v>3</v>
      </c>
      <c r="P354" s="5">
        <v>0.56999999999999995</v>
      </c>
      <c r="Q354" s="5">
        <v>16.7</v>
      </c>
      <c r="R354" s="5">
        <v>0.3</v>
      </c>
      <c r="S354" s="5">
        <v>-1</v>
      </c>
      <c r="T354" s="5">
        <v>0</v>
      </c>
      <c r="U354" s="5">
        <v>10</v>
      </c>
      <c r="V354" s="51">
        <f t="shared" si="25"/>
        <v>0.27067341597796135</v>
      </c>
      <c r="W354" s="51">
        <f t="shared" si="26"/>
        <v>2.12</v>
      </c>
      <c r="X354" s="51">
        <f t="shared" si="27"/>
        <v>0.57382764187327806</v>
      </c>
      <c r="Y354" s="49">
        <f t="shared" si="28"/>
        <v>2.6263999999999998</v>
      </c>
      <c r="Z354" s="9">
        <f t="shared" si="29"/>
        <v>1.600113820936639</v>
      </c>
      <c r="AA354" s="9"/>
    </row>
    <row r="355" spans="1:27" x14ac:dyDescent="0.2">
      <c r="A355" s="2" t="s">
        <v>997</v>
      </c>
      <c r="B355" s="2" t="s">
        <v>31</v>
      </c>
      <c r="C355" s="2">
        <v>42</v>
      </c>
      <c r="D355" s="2">
        <v>11</v>
      </c>
      <c r="E355" s="2">
        <v>12.8</v>
      </c>
      <c r="F355" s="2">
        <v>0.5</v>
      </c>
      <c r="G355" s="2">
        <v>1</v>
      </c>
      <c r="H355" s="2">
        <v>0.66700000000000004</v>
      </c>
      <c r="I355" s="2">
        <v>3.8</v>
      </c>
      <c r="J355" s="2">
        <v>0.4</v>
      </c>
      <c r="K355" s="2">
        <v>0.7</v>
      </c>
      <c r="L355" s="2">
        <v>0.1</v>
      </c>
      <c r="M355" s="2">
        <v>0.6</v>
      </c>
      <c r="N355" s="2">
        <v>2.4</v>
      </c>
      <c r="O355" s="2">
        <v>2.2999999999999998</v>
      </c>
      <c r="P355" s="5">
        <v>0.56899999999999995</v>
      </c>
      <c r="Q355" s="5">
        <v>9.3000000000000007</v>
      </c>
      <c r="R355" s="5">
        <v>0.4</v>
      </c>
      <c r="S355" s="5">
        <v>1.1000000000000001</v>
      </c>
      <c r="T355" s="5">
        <v>0.1</v>
      </c>
      <c r="U355" s="5">
        <v>13</v>
      </c>
      <c r="V355" s="51">
        <f t="shared" si="25"/>
        <v>0.21568484848484848</v>
      </c>
      <c r="W355" s="51">
        <f t="shared" si="26"/>
        <v>2.8000000000000003</v>
      </c>
      <c r="X355" s="51">
        <f t="shared" si="27"/>
        <v>0.60391757575757576</v>
      </c>
      <c r="Y355" s="49">
        <f t="shared" si="28"/>
        <v>2.5822279999999993</v>
      </c>
      <c r="Z355" s="9">
        <f t="shared" si="29"/>
        <v>1.5930727878787876</v>
      </c>
      <c r="AA355" s="9"/>
    </row>
    <row r="356" spans="1:27" x14ac:dyDescent="0.2">
      <c r="A356" s="2" t="s">
        <v>989</v>
      </c>
      <c r="B356" s="2" t="s">
        <v>42</v>
      </c>
      <c r="C356" s="2">
        <v>20</v>
      </c>
      <c r="D356" s="2">
        <v>24</v>
      </c>
      <c r="E356" s="2">
        <v>14.3</v>
      </c>
      <c r="F356" s="2">
        <v>0.40200000000000002</v>
      </c>
      <c r="G356" s="2">
        <v>0.378</v>
      </c>
      <c r="H356" s="2">
        <v>0.76900000000000002</v>
      </c>
      <c r="I356" s="2">
        <v>1</v>
      </c>
      <c r="J356" s="2">
        <v>0.4</v>
      </c>
      <c r="K356" s="2">
        <v>0.6</v>
      </c>
      <c r="L356" s="2">
        <v>0</v>
      </c>
      <c r="M356" s="2">
        <v>0.4</v>
      </c>
      <c r="N356" s="2">
        <v>1.5</v>
      </c>
      <c r="O356" s="2">
        <v>4.9000000000000004</v>
      </c>
      <c r="P356" s="5">
        <v>0.497</v>
      </c>
      <c r="Q356" s="5">
        <v>16.7</v>
      </c>
      <c r="R356" s="5">
        <v>0.3</v>
      </c>
      <c r="S356" s="5">
        <v>-3.8</v>
      </c>
      <c r="T356" s="5">
        <v>-0.2</v>
      </c>
      <c r="U356" s="5">
        <v>-9</v>
      </c>
      <c r="V356" s="51">
        <f t="shared" si="25"/>
        <v>0.44955050505050503</v>
      </c>
      <c r="W356" s="51">
        <f t="shared" si="26"/>
        <v>-1.76</v>
      </c>
      <c r="X356" s="51">
        <f t="shared" si="27"/>
        <v>-0.79120888888888885</v>
      </c>
      <c r="Y356" s="49">
        <f t="shared" si="28"/>
        <v>3.9698879999999996</v>
      </c>
      <c r="Z356" s="9">
        <f t="shared" si="29"/>
        <v>1.5893395555555554</v>
      </c>
      <c r="AA356" s="9"/>
    </row>
    <row r="357" spans="1:27" x14ac:dyDescent="0.2">
      <c r="A357" s="2" t="s">
        <v>763</v>
      </c>
      <c r="B357" s="2" t="s">
        <v>40</v>
      </c>
      <c r="C357" s="2">
        <v>26</v>
      </c>
      <c r="D357" s="2">
        <v>19</v>
      </c>
      <c r="E357" s="2">
        <v>12.8</v>
      </c>
      <c r="F357" s="2">
        <v>0.39</v>
      </c>
      <c r="G357" s="2">
        <v>0.2</v>
      </c>
      <c r="H357" s="2">
        <v>0.82399999999999995</v>
      </c>
      <c r="I357" s="2">
        <v>1.4</v>
      </c>
      <c r="J357" s="2">
        <v>1.6</v>
      </c>
      <c r="K357" s="2">
        <v>0.4</v>
      </c>
      <c r="L357" s="2">
        <v>0.2</v>
      </c>
      <c r="M357" s="2">
        <v>0.9</v>
      </c>
      <c r="N357" s="2">
        <v>1.2</v>
      </c>
      <c r="O357" s="2">
        <v>3.3</v>
      </c>
      <c r="P357" s="5">
        <v>0.46600000000000003</v>
      </c>
      <c r="Q357" s="5">
        <v>15.3</v>
      </c>
      <c r="R357" s="5">
        <v>0.1</v>
      </c>
      <c r="S357" s="5">
        <v>-3</v>
      </c>
      <c r="T357" s="5">
        <v>-0.1</v>
      </c>
      <c r="U357" s="5">
        <v>-13</v>
      </c>
      <c r="V357" s="51">
        <f t="shared" si="25"/>
        <v>0.37941377410468319</v>
      </c>
      <c r="W357" s="51">
        <f t="shared" si="26"/>
        <v>-2.6</v>
      </c>
      <c r="X357" s="51">
        <f t="shared" si="27"/>
        <v>-0.98647581267217632</v>
      </c>
      <c r="Y357" s="49">
        <f t="shared" si="28"/>
        <v>4.0415279999999996</v>
      </c>
      <c r="Z357" s="9">
        <f t="shared" si="29"/>
        <v>1.5275260936639117</v>
      </c>
      <c r="AA357" s="9"/>
    </row>
    <row r="358" spans="1:27" x14ac:dyDescent="0.2">
      <c r="A358" s="2" t="s">
        <v>963</v>
      </c>
      <c r="B358" s="2" t="s">
        <v>30</v>
      </c>
      <c r="C358" s="2">
        <v>41</v>
      </c>
      <c r="D358" s="2">
        <v>17</v>
      </c>
      <c r="E358" s="2">
        <v>12.4</v>
      </c>
      <c r="F358" s="2">
        <v>0.40600000000000003</v>
      </c>
      <c r="G358" s="2">
        <v>0.33300000000000002</v>
      </c>
      <c r="H358" s="2">
        <v>0.7</v>
      </c>
      <c r="I358" s="2">
        <v>1.1000000000000001</v>
      </c>
      <c r="J358" s="2">
        <v>1.1000000000000001</v>
      </c>
      <c r="K358" s="2">
        <v>0.6</v>
      </c>
      <c r="L358" s="2">
        <v>0.1</v>
      </c>
      <c r="M358" s="2">
        <v>0.7</v>
      </c>
      <c r="N358" s="2">
        <v>2.1</v>
      </c>
      <c r="O358" s="2">
        <v>4.2</v>
      </c>
      <c r="P358" s="5">
        <v>0.52600000000000002</v>
      </c>
      <c r="Q358" s="5">
        <v>17.3</v>
      </c>
      <c r="R358" s="5">
        <v>0.4</v>
      </c>
      <c r="S358" s="5">
        <v>-0.9</v>
      </c>
      <c r="T358" s="5">
        <v>0.1</v>
      </c>
      <c r="U358" s="5">
        <v>-1</v>
      </c>
      <c r="V358" s="51">
        <f t="shared" si="25"/>
        <v>0.58638831879400066</v>
      </c>
      <c r="W358" s="51">
        <f t="shared" si="26"/>
        <v>0</v>
      </c>
      <c r="X358" s="51">
        <f t="shared" si="27"/>
        <v>0</v>
      </c>
      <c r="Y358" s="49">
        <f t="shared" si="28"/>
        <v>3.0458560000000006</v>
      </c>
      <c r="Z358" s="9">
        <f t="shared" si="29"/>
        <v>1.5229280000000003</v>
      </c>
      <c r="AA358" s="9"/>
    </row>
    <row r="359" spans="1:27" x14ac:dyDescent="0.2">
      <c r="A359" s="2" t="s">
        <v>880</v>
      </c>
      <c r="B359" s="2" t="s">
        <v>43</v>
      </c>
      <c r="C359" s="2">
        <v>23</v>
      </c>
      <c r="D359" s="2">
        <v>9</v>
      </c>
      <c r="E359" s="2">
        <v>20.8</v>
      </c>
      <c r="F359" s="2">
        <v>0.52500000000000002</v>
      </c>
      <c r="G359" s="3"/>
      <c r="H359" s="2">
        <v>0.441</v>
      </c>
      <c r="I359" s="2">
        <v>6.3</v>
      </c>
      <c r="J359" s="2">
        <v>0.4</v>
      </c>
      <c r="K359" s="2">
        <v>0.9</v>
      </c>
      <c r="L359" s="2">
        <v>0</v>
      </c>
      <c r="M359" s="2">
        <v>1.6</v>
      </c>
      <c r="N359" s="2">
        <v>2.2999999999999998</v>
      </c>
      <c r="O359" s="2">
        <v>6.3</v>
      </c>
      <c r="P359" s="5">
        <v>0.51900000000000002</v>
      </c>
      <c r="Q359" s="5">
        <v>17</v>
      </c>
      <c r="R359" s="5">
        <v>0.1</v>
      </c>
      <c r="S359" s="5">
        <v>-6.2</v>
      </c>
      <c r="T359" s="5">
        <v>-0.2</v>
      </c>
      <c r="U359" s="5">
        <v>-11</v>
      </c>
      <c r="V359" s="51">
        <f t="shared" si="25"/>
        <v>0.28705647382920113</v>
      </c>
      <c r="W359" s="51">
        <f t="shared" si="26"/>
        <v>-2.2400000000000002</v>
      </c>
      <c r="X359" s="51">
        <f t="shared" si="27"/>
        <v>-0.64300650137741056</v>
      </c>
      <c r="Y359" s="49">
        <f t="shared" si="28"/>
        <v>3.6826920000000007</v>
      </c>
      <c r="Z359" s="9">
        <f t="shared" si="29"/>
        <v>1.5198427493112951</v>
      </c>
      <c r="AA359" s="9"/>
    </row>
    <row r="360" spans="1:27" x14ac:dyDescent="0.2">
      <c r="A360" s="2" t="s">
        <v>996</v>
      </c>
      <c r="B360" s="2" t="s">
        <v>24</v>
      </c>
      <c r="C360" s="2">
        <v>50</v>
      </c>
      <c r="D360" s="2">
        <v>14</v>
      </c>
      <c r="E360" s="2">
        <v>13.6</v>
      </c>
      <c r="F360" s="2">
        <v>0.442</v>
      </c>
      <c r="G360" s="2">
        <v>0.25</v>
      </c>
      <c r="H360" s="2">
        <v>0.78600000000000003</v>
      </c>
      <c r="I360" s="2">
        <v>1.3</v>
      </c>
      <c r="J360" s="2">
        <v>3.2</v>
      </c>
      <c r="K360" s="2">
        <v>0.6</v>
      </c>
      <c r="L360" s="2">
        <v>0.1</v>
      </c>
      <c r="M360" s="2">
        <v>1.6</v>
      </c>
      <c r="N360" s="2">
        <v>1.6</v>
      </c>
      <c r="O360" s="2">
        <v>3.6</v>
      </c>
      <c r="P360" s="5">
        <v>0.51900000000000002</v>
      </c>
      <c r="Q360" s="5">
        <v>17.2</v>
      </c>
      <c r="R360" s="5">
        <v>0.2</v>
      </c>
      <c r="S360" s="5">
        <v>-3.6</v>
      </c>
      <c r="T360" s="5">
        <v>-0.1</v>
      </c>
      <c r="U360" s="5">
        <v>-8</v>
      </c>
      <c r="V360" s="51">
        <f t="shared" si="25"/>
        <v>0.64217018671564119</v>
      </c>
      <c r="W360" s="51">
        <f t="shared" si="26"/>
        <v>-1.56</v>
      </c>
      <c r="X360" s="51">
        <f t="shared" si="27"/>
        <v>-1.0017854912764004</v>
      </c>
      <c r="Y360" s="49">
        <f t="shared" si="28"/>
        <v>3.9919040000000008</v>
      </c>
      <c r="Z360" s="9">
        <f t="shared" si="29"/>
        <v>1.4950592543618002</v>
      </c>
      <c r="AA360" s="9"/>
    </row>
    <row r="361" spans="1:27" x14ac:dyDescent="0.2">
      <c r="A361" s="2" t="s">
        <v>325</v>
      </c>
      <c r="B361" s="2" t="s">
        <v>41</v>
      </c>
      <c r="C361" s="2">
        <v>39</v>
      </c>
      <c r="D361" s="2">
        <v>38</v>
      </c>
      <c r="E361" s="2">
        <v>8.6999999999999993</v>
      </c>
      <c r="F361" s="2">
        <v>0.38100000000000001</v>
      </c>
      <c r="G361" s="2">
        <v>0.378</v>
      </c>
      <c r="H361" s="2">
        <v>1</v>
      </c>
      <c r="I361" s="2">
        <v>0.9</v>
      </c>
      <c r="J361" s="2">
        <v>0.9</v>
      </c>
      <c r="K361" s="2">
        <v>0.3</v>
      </c>
      <c r="L361" s="2">
        <v>0.1</v>
      </c>
      <c r="M361" s="2">
        <v>0.6</v>
      </c>
      <c r="N361" s="2">
        <v>0.9</v>
      </c>
      <c r="O361" s="2">
        <v>2.9</v>
      </c>
      <c r="P361" s="5">
        <v>0.47399999999999998</v>
      </c>
      <c r="Q361" s="5">
        <v>19.899999999999999</v>
      </c>
      <c r="R361" s="5">
        <v>0.2</v>
      </c>
      <c r="S361" s="5">
        <v>-3.5</v>
      </c>
      <c r="T361" s="5">
        <v>-0.1</v>
      </c>
      <c r="U361" s="5">
        <v>-12</v>
      </c>
      <c r="V361" s="51">
        <f t="shared" si="25"/>
        <v>1.0062485709366391</v>
      </c>
      <c r="W361" s="51">
        <f t="shared" si="26"/>
        <v>-2.3600000000000003</v>
      </c>
      <c r="X361" s="51">
        <f t="shared" si="27"/>
        <v>-2.3747466274104685</v>
      </c>
      <c r="Y361" s="49">
        <f t="shared" si="28"/>
        <v>5.3269920000000006</v>
      </c>
      <c r="Z361" s="9">
        <f t="shared" si="29"/>
        <v>1.4761226862947661</v>
      </c>
      <c r="AA361" s="9"/>
    </row>
    <row r="362" spans="1:27" x14ac:dyDescent="0.2">
      <c r="A362" s="2" t="s">
        <v>982</v>
      </c>
      <c r="B362" s="2" t="s">
        <v>30</v>
      </c>
      <c r="C362" s="2">
        <v>41</v>
      </c>
      <c r="D362" s="2">
        <v>15</v>
      </c>
      <c r="E362" s="2">
        <v>8.6999999999999993</v>
      </c>
      <c r="F362" s="2">
        <v>0.37</v>
      </c>
      <c r="G362" s="2">
        <v>0.308</v>
      </c>
      <c r="H362" s="2">
        <v>0.5</v>
      </c>
      <c r="I362" s="2">
        <v>1.8</v>
      </c>
      <c r="J362" s="2">
        <v>0.4</v>
      </c>
      <c r="K362" s="2">
        <v>0.5</v>
      </c>
      <c r="L362" s="2">
        <v>0.1</v>
      </c>
      <c r="M362" s="2">
        <v>0.2</v>
      </c>
      <c r="N362" s="2">
        <v>1.3</v>
      </c>
      <c r="O362" s="2">
        <v>1.9</v>
      </c>
      <c r="P362" s="5">
        <v>0.45900000000000002</v>
      </c>
      <c r="Q362" s="5">
        <v>11.7</v>
      </c>
      <c r="R362" s="5">
        <v>0.3</v>
      </c>
      <c r="S362" s="5">
        <v>1.7</v>
      </c>
      <c r="T362" s="5">
        <v>0.1</v>
      </c>
      <c r="U362" s="5">
        <v>10</v>
      </c>
      <c r="V362" s="51">
        <f t="shared" si="25"/>
        <v>0.24550761880165287</v>
      </c>
      <c r="W362" s="51">
        <f t="shared" si="26"/>
        <v>2.16</v>
      </c>
      <c r="X362" s="51">
        <f t="shared" si="27"/>
        <v>0.53029645661157021</v>
      </c>
      <c r="Y362" s="49">
        <f t="shared" si="28"/>
        <v>2.3592600000000004</v>
      </c>
      <c r="Z362" s="9">
        <f t="shared" si="29"/>
        <v>1.4447782283057853</v>
      </c>
      <c r="AA362" s="9"/>
    </row>
    <row r="363" spans="1:27" x14ac:dyDescent="0.2">
      <c r="A363" s="2" t="s">
        <v>289</v>
      </c>
      <c r="B363" s="2" t="s">
        <v>970</v>
      </c>
      <c r="C363" s="2">
        <v>22</v>
      </c>
      <c r="D363" s="2">
        <v>5</v>
      </c>
      <c r="E363" s="2">
        <v>27.2</v>
      </c>
      <c r="F363" s="2">
        <v>0.49399999999999999</v>
      </c>
      <c r="G363" s="3"/>
      <c r="H363" s="2">
        <v>0.625</v>
      </c>
      <c r="I363" s="2">
        <v>3.6</v>
      </c>
      <c r="J363" s="2">
        <v>1.2</v>
      </c>
      <c r="K363" s="2">
        <v>0.2</v>
      </c>
      <c r="L363" s="2">
        <v>0.8</v>
      </c>
      <c r="M363" s="2">
        <v>1.2</v>
      </c>
      <c r="N363" s="2">
        <v>1.6</v>
      </c>
      <c r="O363" s="2">
        <v>19.2</v>
      </c>
      <c r="P363" s="5">
        <v>0.52700000000000002</v>
      </c>
      <c r="Q363" s="5">
        <v>32.700000000000003</v>
      </c>
      <c r="R363" s="5">
        <v>0.3</v>
      </c>
      <c r="S363" s="5">
        <v>-4.8</v>
      </c>
      <c r="T363" s="5">
        <v>-0.1</v>
      </c>
      <c r="U363" s="5">
        <v>-6</v>
      </c>
      <c r="V363" s="51">
        <f t="shared" si="25"/>
        <v>0.38370202020202021</v>
      </c>
      <c r="W363" s="51">
        <f t="shared" si="26"/>
        <v>-1.1200000000000001</v>
      </c>
      <c r="X363" s="51">
        <f t="shared" si="27"/>
        <v>-0.4297462626262627</v>
      </c>
      <c r="Y363" s="49">
        <f t="shared" si="28"/>
        <v>3.2876799999999999</v>
      </c>
      <c r="Z363" s="9">
        <f t="shared" si="29"/>
        <v>1.4289668686868686</v>
      </c>
      <c r="AA363" s="9"/>
    </row>
    <row r="364" spans="1:27" x14ac:dyDescent="0.2">
      <c r="A364" s="2" t="s">
        <v>1029</v>
      </c>
      <c r="B364" s="2" t="s">
        <v>45</v>
      </c>
      <c r="C364" s="2">
        <v>40</v>
      </c>
      <c r="D364" s="2">
        <v>28</v>
      </c>
      <c r="E364" s="2">
        <v>14.9</v>
      </c>
      <c r="F364" s="2">
        <v>0.311</v>
      </c>
      <c r="G364" s="2">
        <v>0.33300000000000002</v>
      </c>
      <c r="H364" s="2">
        <v>0.57099999999999995</v>
      </c>
      <c r="I364" s="2">
        <v>2</v>
      </c>
      <c r="J364" s="2">
        <v>0.4</v>
      </c>
      <c r="K364" s="2">
        <v>0.5</v>
      </c>
      <c r="L364" s="2">
        <v>0.1</v>
      </c>
      <c r="M364" s="2">
        <v>0.4</v>
      </c>
      <c r="N364" s="2">
        <v>1.5</v>
      </c>
      <c r="O364" s="2">
        <v>2.9</v>
      </c>
      <c r="P364" s="5">
        <v>0.43</v>
      </c>
      <c r="Q364" s="5">
        <v>11.4</v>
      </c>
      <c r="R364" s="5">
        <v>0.3</v>
      </c>
      <c r="S364" s="5">
        <v>-2.5</v>
      </c>
      <c r="T364" s="5">
        <v>-0.1</v>
      </c>
      <c r="U364" s="5">
        <v>-13</v>
      </c>
      <c r="V364" s="51">
        <f t="shared" si="25"/>
        <v>0.74609458218549141</v>
      </c>
      <c r="W364" s="51">
        <f t="shared" si="26"/>
        <v>-2.52</v>
      </c>
      <c r="X364" s="51">
        <f t="shared" si="27"/>
        <v>-1.8801583471074383</v>
      </c>
      <c r="Y364" s="49">
        <f t="shared" si="28"/>
        <v>4.644639999999999</v>
      </c>
      <c r="Z364" s="9">
        <f t="shared" si="29"/>
        <v>1.3822408264462802</v>
      </c>
      <c r="AA364" s="9"/>
    </row>
    <row r="365" spans="1:27" x14ac:dyDescent="0.2">
      <c r="A365" s="2" t="s">
        <v>1016</v>
      </c>
      <c r="B365" s="2" t="s">
        <v>40</v>
      </c>
      <c r="C365" s="2">
        <v>26</v>
      </c>
      <c r="D365" s="2">
        <v>15</v>
      </c>
      <c r="E365" s="2">
        <v>9.6999999999999993</v>
      </c>
      <c r="F365" s="2">
        <v>0.33300000000000002</v>
      </c>
      <c r="G365" s="2">
        <v>0.46700000000000003</v>
      </c>
      <c r="H365" s="2">
        <v>0.83299999999999996</v>
      </c>
      <c r="I365" s="2">
        <v>1.3</v>
      </c>
      <c r="J365" s="2">
        <v>1.6</v>
      </c>
      <c r="K365" s="2">
        <v>0.3</v>
      </c>
      <c r="L365" s="2">
        <v>0.1</v>
      </c>
      <c r="M365" s="2">
        <v>0.8</v>
      </c>
      <c r="N365" s="2">
        <v>0.7</v>
      </c>
      <c r="O365" s="2">
        <v>2.2999999999999998</v>
      </c>
      <c r="P365" s="5">
        <v>0.54200000000000004</v>
      </c>
      <c r="Q365" s="5">
        <v>13.5</v>
      </c>
      <c r="R365" s="5">
        <v>0.2</v>
      </c>
      <c r="S365" s="5">
        <v>-2.2000000000000002</v>
      </c>
      <c r="T365" s="5">
        <v>0</v>
      </c>
      <c r="U365" s="5">
        <v>-5</v>
      </c>
      <c r="V365" s="51">
        <f t="shared" si="25"/>
        <v>0.20028796487603306</v>
      </c>
      <c r="W365" s="51">
        <f t="shared" si="26"/>
        <v>-0.91999999999999993</v>
      </c>
      <c r="X365" s="51">
        <f t="shared" si="27"/>
        <v>-0.1842649276859504</v>
      </c>
      <c r="Y365" s="49">
        <f t="shared" si="28"/>
        <v>2.9439600000000001</v>
      </c>
      <c r="Z365" s="9">
        <f t="shared" si="29"/>
        <v>1.3798475361570248</v>
      </c>
      <c r="AA365" s="9"/>
    </row>
    <row r="366" spans="1:27" x14ac:dyDescent="0.2">
      <c r="A366" s="2" t="s">
        <v>486</v>
      </c>
      <c r="B366" s="2" t="s">
        <v>25</v>
      </c>
      <c r="C366" s="2">
        <v>50</v>
      </c>
      <c r="D366" s="2">
        <v>11</v>
      </c>
      <c r="E366" s="2">
        <v>10.9</v>
      </c>
      <c r="F366" s="2">
        <v>0.40799999999999997</v>
      </c>
      <c r="G366" s="2">
        <v>0.6</v>
      </c>
      <c r="H366" s="2">
        <v>0.875</v>
      </c>
      <c r="I366" s="2">
        <v>0.9</v>
      </c>
      <c r="J366" s="2">
        <v>2.6</v>
      </c>
      <c r="K366" s="2">
        <v>0.4</v>
      </c>
      <c r="L366" s="2">
        <v>0.2</v>
      </c>
      <c r="M366" s="2">
        <v>1.3</v>
      </c>
      <c r="N366" s="2">
        <v>1.8</v>
      </c>
      <c r="O366" s="2">
        <v>4.8</v>
      </c>
      <c r="P366" s="5">
        <v>0.505</v>
      </c>
      <c r="Q366" s="5">
        <v>25.3</v>
      </c>
      <c r="R366" s="5">
        <v>0.3</v>
      </c>
      <c r="S366" s="5">
        <v>-2.9</v>
      </c>
      <c r="T366" s="5">
        <v>0</v>
      </c>
      <c r="U366" s="5">
        <v>0</v>
      </c>
      <c r="V366" s="51">
        <f t="shared" si="25"/>
        <v>0.59483217592592597</v>
      </c>
      <c r="W366" s="51">
        <f t="shared" si="26"/>
        <v>0.12</v>
      </c>
      <c r="X366" s="51">
        <f t="shared" si="27"/>
        <v>7.1379861111111109E-2</v>
      </c>
      <c r="Y366" s="49">
        <f t="shared" si="28"/>
        <v>2.6857600000000001</v>
      </c>
      <c r="Z366" s="9">
        <f t="shared" si="29"/>
        <v>1.3785699305555557</v>
      </c>
      <c r="AA366" s="9"/>
    </row>
    <row r="367" spans="1:27" x14ac:dyDescent="0.2">
      <c r="A367" s="2" t="s">
        <v>652</v>
      </c>
      <c r="B367" s="2" t="s">
        <v>31</v>
      </c>
      <c r="C367" s="2">
        <v>42</v>
      </c>
      <c r="D367" s="2">
        <v>20</v>
      </c>
      <c r="E367" s="2">
        <v>5.3</v>
      </c>
      <c r="F367" s="2">
        <v>0.41699999999999998</v>
      </c>
      <c r="G367" s="3"/>
      <c r="H367" s="2">
        <v>0.57099999999999995</v>
      </c>
      <c r="I367" s="2">
        <v>1.7</v>
      </c>
      <c r="J367" s="2">
        <v>0.2</v>
      </c>
      <c r="K367" s="2">
        <v>0.2</v>
      </c>
      <c r="L367" s="2">
        <v>0.1</v>
      </c>
      <c r="M367" s="2">
        <v>0.1</v>
      </c>
      <c r="N367" s="2">
        <v>0.8</v>
      </c>
      <c r="O367" s="2">
        <v>1.7</v>
      </c>
      <c r="P367" s="5">
        <v>0.435</v>
      </c>
      <c r="Q367" s="5">
        <v>17.600000000000001</v>
      </c>
      <c r="R367" s="5">
        <v>0.3</v>
      </c>
      <c r="S367" s="5">
        <v>-3.2</v>
      </c>
      <c r="T367" s="5">
        <v>0</v>
      </c>
      <c r="U367" s="5">
        <v>4</v>
      </c>
      <c r="V367" s="51">
        <f t="shared" si="25"/>
        <v>0.30729292929292923</v>
      </c>
      <c r="W367" s="51">
        <f t="shared" si="26"/>
        <v>0.92</v>
      </c>
      <c r="X367" s="51">
        <f t="shared" si="27"/>
        <v>0.28270949494949488</v>
      </c>
      <c r="Y367" s="49">
        <f t="shared" si="28"/>
        <v>2.4635999999999996</v>
      </c>
      <c r="Z367" s="9">
        <f t="shared" si="29"/>
        <v>1.3731547474747472</v>
      </c>
      <c r="AA367" s="9"/>
    </row>
    <row r="368" spans="1:27" x14ac:dyDescent="0.2">
      <c r="A368" s="2" t="s">
        <v>943</v>
      </c>
      <c r="B368" s="2" t="s">
        <v>29</v>
      </c>
      <c r="C368" s="2">
        <v>28</v>
      </c>
      <c r="D368" s="2">
        <v>44</v>
      </c>
      <c r="E368" s="2">
        <v>12.3</v>
      </c>
      <c r="F368" s="2">
        <v>0.372</v>
      </c>
      <c r="G368" s="2">
        <v>0.28899999999999998</v>
      </c>
      <c r="H368" s="2">
        <v>0.71399999999999997</v>
      </c>
      <c r="I368" s="2">
        <v>1.3</v>
      </c>
      <c r="J368" s="2">
        <v>1.4</v>
      </c>
      <c r="K368" s="2">
        <v>0.4</v>
      </c>
      <c r="L368" s="2">
        <v>0.1</v>
      </c>
      <c r="M368" s="2">
        <v>1</v>
      </c>
      <c r="N368" s="2">
        <v>1.3</v>
      </c>
      <c r="O368" s="2">
        <v>3.8</v>
      </c>
      <c r="P368" s="5">
        <v>0.434</v>
      </c>
      <c r="Q368" s="5">
        <v>19.8</v>
      </c>
      <c r="R368" s="5">
        <v>-0.3</v>
      </c>
      <c r="S368" s="5">
        <v>-5.4</v>
      </c>
      <c r="T368" s="5">
        <v>-0.5</v>
      </c>
      <c r="U368" s="5">
        <v>-21</v>
      </c>
      <c r="V368" s="51">
        <f t="shared" si="25"/>
        <v>1.1767000000000003</v>
      </c>
      <c r="W368" s="51">
        <f t="shared" si="26"/>
        <v>-4.5200000000000005</v>
      </c>
      <c r="X368" s="51">
        <f t="shared" si="27"/>
        <v>-5.318684000000002</v>
      </c>
      <c r="Y368" s="49">
        <f t="shared" si="28"/>
        <v>7.9361920000000001</v>
      </c>
      <c r="Z368" s="9">
        <f t="shared" si="29"/>
        <v>1.3087539999999991</v>
      </c>
      <c r="AA368" s="9"/>
    </row>
    <row r="369" spans="1:27" x14ac:dyDescent="0.2">
      <c r="A369" s="2" t="s">
        <v>985</v>
      </c>
      <c r="B369" s="2" t="s">
        <v>876</v>
      </c>
      <c r="C369" s="2">
        <v>21</v>
      </c>
      <c r="D369" s="2">
        <v>9</v>
      </c>
      <c r="E369" s="2">
        <v>20</v>
      </c>
      <c r="F369" s="2">
        <v>0.39600000000000002</v>
      </c>
      <c r="G369" s="2">
        <v>0.125</v>
      </c>
      <c r="H369" s="2">
        <v>0.77800000000000002</v>
      </c>
      <c r="I369" s="2">
        <v>2.1</v>
      </c>
      <c r="J369" s="2">
        <v>2</v>
      </c>
      <c r="K369" s="2">
        <v>1.2</v>
      </c>
      <c r="L369" s="2">
        <v>0.2</v>
      </c>
      <c r="M369" s="2">
        <v>2.2000000000000002</v>
      </c>
      <c r="N369" s="2">
        <v>2.1</v>
      </c>
      <c r="O369" s="2">
        <v>7.4</v>
      </c>
      <c r="P369" s="5">
        <v>0.52500000000000002</v>
      </c>
      <c r="Q369" s="5">
        <v>22</v>
      </c>
      <c r="R369" s="5">
        <v>0.1</v>
      </c>
      <c r="S369" s="5">
        <v>-3.1</v>
      </c>
      <c r="T369" s="5">
        <v>-0.1</v>
      </c>
      <c r="U369" s="5">
        <v>-12</v>
      </c>
      <c r="V369" s="51">
        <f t="shared" si="25"/>
        <v>0.32613636363636367</v>
      </c>
      <c r="W369" s="51">
        <f t="shared" si="26"/>
        <v>-2.4000000000000004</v>
      </c>
      <c r="X369" s="51">
        <f t="shared" si="27"/>
        <v>-0.78272727272727294</v>
      </c>
      <c r="Y369" s="49">
        <f t="shared" si="28"/>
        <v>3.3497999999999992</v>
      </c>
      <c r="Z369" s="9">
        <f t="shared" si="29"/>
        <v>1.283536363636363</v>
      </c>
      <c r="AA369" s="9"/>
    </row>
    <row r="370" spans="1:27" x14ac:dyDescent="0.2">
      <c r="A370" s="2" t="s">
        <v>973</v>
      </c>
      <c r="B370" s="2" t="s">
        <v>32</v>
      </c>
      <c r="C370" s="2">
        <v>31</v>
      </c>
      <c r="D370" s="2">
        <v>35</v>
      </c>
      <c r="E370" s="2">
        <v>6.8</v>
      </c>
      <c r="F370" s="2">
        <v>0.33300000000000002</v>
      </c>
      <c r="G370" s="2">
        <v>0</v>
      </c>
      <c r="H370" s="2">
        <v>0.46700000000000003</v>
      </c>
      <c r="I370" s="2">
        <v>2.1</v>
      </c>
      <c r="J370" s="2">
        <v>0.3</v>
      </c>
      <c r="K370" s="2">
        <v>0.1</v>
      </c>
      <c r="L370" s="2">
        <v>0</v>
      </c>
      <c r="M370" s="2">
        <v>0.3</v>
      </c>
      <c r="N370" s="2">
        <v>0.9</v>
      </c>
      <c r="O370" s="2">
        <v>1.1000000000000001</v>
      </c>
      <c r="P370" s="5">
        <v>0.35899999999999999</v>
      </c>
      <c r="Q370" s="5">
        <v>11.4</v>
      </c>
      <c r="R370" s="5">
        <v>0.1</v>
      </c>
      <c r="S370" s="5">
        <v>-5.3</v>
      </c>
      <c r="T370" s="5">
        <v>-0.2</v>
      </c>
      <c r="U370" s="5">
        <v>-14</v>
      </c>
      <c r="V370" s="51">
        <f t="shared" si="25"/>
        <v>0.32985893021120294</v>
      </c>
      <c r="W370" s="51">
        <f t="shared" si="26"/>
        <v>-2.8400000000000003</v>
      </c>
      <c r="X370" s="51">
        <f t="shared" si="27"/>
        <v>-0.93679936179981649</v>
      </c>
      <c r="Y370" s="49">
        <f t="shared" si="28"/>
        <v>3.4508600000000005</v>
      </c>
      <c r="Z370" s="9">
        <f t="shared" si="29"/>
        <v>1.257030319100092</v>
      </c>
      <c r="AA370" s="9"/>
    </row>
    <row r="371" spans="1:27" x14ac:dyDescent="0.2">
      <c r="A371" s="2" t="s">
        <v>1014</v>
      </c>
      <c r="B371" s="2" t="s">
        <v>35</v>
      </c>
      <c r="C371" s="2">
        <v>23</v>
      </c>
      <c r="D371" s="2">
        <v>34</v>
      </c>
      <c r="E371" s="2">
        <v>11</v>
      </c>
      <c r="F371" s="2">
        <v>0.378</v>
      </c>
      <c r="G371" s="3"/>
      <c r="H371" s="2">
        <v>0.25900000000000001</v>
      </c>
      <c r="I371" s="2">
        <v>3.3</v>
      </c>
      <c r="J371" s="2">
        <v>0.2</v>
      </c>
      <c r="K371" s="2">
        <v>0.1</v>
      </c>
      <c r="L371" s="2">
        <v>0.3</v>
      </c>
      <c r="M371" s="2">
        <v>0.6</v>
      </c>
      <c r="N371" s="2">
        <v>1.9</v>
      </c>
      <c r="O371" s="2">
        <v>1.2</v>
      </c>
      <c r="P371" s="5">
        <v>0.36</v>
      </c>
      <c r="Q371" s="5">
        <v>9.9</v>
      </c>
      <c r="R371" s="5">
        <v>-0.2</v>
      </c>
      <c r="S371" s="5">
        <v>-7.3</v>
      </c>
      <c r="T371" s="5">
        <v>-0.5</v>
      </c>
      <c r="U371" s="5">
        <v>-32</v>
      </c>
      <c r="V371" s="51">
        <f t="shared" si="25"/>
        <v>0.33397916666666666</v>
      </c>
      <c r="W371" s="51">
        <f t="shared" si="26"/>
        <v>-6.6800000000000006</v>
      </c>
      <c r="X371" s="51">
        <f t="shared" si="27"/>
        <v>-2.2309808333333336</v>
      </c>
      <c r="Y371" s="49">
        <f t="shared" si="28"/>
        <v>4.6131200000000003</v>
      </c>
      <c r="Z371" s="9">
        <f t="shared" si="29"/>
        <v>1.1910695833333333</v>
      </c>
      <c r="AA371" s="9"/>
    </row>
    <row r="372" spans="1:27" x14ac:dyDescent="0.2">
      <c r="A372" s="2" t="s">
        <v>1026</v>
      </c>
      <c r="B372" s="2" t="s">
        <v>47</v>
      </c>
      <c r="C372" s="2">
        <v>25</v>
      </c>
      <c r="D372" s="2">
        <v>28</v>
      </c>
      <c r="E372" s="2">
        <v>12.8</v>
      </c>
      <c r="F372" s="2">
        <v>0.34699999999999998</v>
      </c>
      <c r="G372" s="2">
        <v>0.308</v>
      </c>
      <c r="H372" s="2">
        <v>0.63600000000000001</v>
      </c>
      <c r="I372" s="2">
        <v>0.9</v>
      </c>
      <c r="J372" s="2">
        <v>2.1</v>
      </c>
      <c r="K372" s="2">
        <v>0.6</v>
      </c>
      <c r="L372" s="2">
        <v>0</v>
      </c>
      <c r="M372" s="2">
        <v>1.2</v>
      </c>
      <c r="N372" s="2">
        <v>1</v>
      </c>
      <c r="O372" s="2">
        <v>3</v>
      </c>
      <c r="P372" s="5">
        <v>0.40100000000000002</v>
      </c>
      <c r="Q372" s="5">
        <v>17.8</v>
      </c>
      <c r="R372" s="5">
        <v>-0.4</v>
      </c>
      <c r="S372" s="5">
        <v>-6.8</v>
      </c>
      <c r="T372" s="5">
        <v>-0.4</v>
      </c>
      <c r="U372" s="5">
        <v>-25</v>
      </c>
      <c r="V372" s="51">
        <f t="shared" si="25"/>
        <v>0.62547903275176009</v>
      </c>
      <c r="W372" s="51">
        <f t="shared" si="26"/>
        <v>-5.32</v>
      </c>
      <c r="X372" s="51">
        <f t="shared" si="27"/>
        <v>-3.3275484542393641</v>
      </c>
      <c r="Y372" s="49">
        <f t="shared" si="28"/>
        <v>5.6369600000000002</v>
      </c>
      <c r="Z372" s="9">
        <f t="shared" si="29"/>
        <v>1.1547057728803181</v>
      </c>
      <c r="AA372" s="9"/>
    </row>
    <row r="373" spans="1:27" x14ac:dyDescent="0.2">
      <c r="A373" s="2" t="s">
        <v>793</v>
      </c>
      <c r="B373" s="2" t="s">
        <v>970</v>
      </c>
      <c r="C373" s="2">
        <v>22</v>
      </c>
      <c r="D373" s="2">
        <v>25</v>
      </c>
      <c r="E373" s="2">
        <v>20.6</v>
      </c>
      <c r="F373" s="2">
        <v>0.28599999999999998</v>
      </c>
      <c r="G373" s="2">
        <v>0.24099999999999999</v>
      </c>
      <c r="H373" s="2">
        <v>0.72699999999999998</v>
      </c>
      <c r="I373" s="2">
        <v>2.7</v>
      </c>
      <c r="J373" s="2">
        <v>0.6</v>
      </c>
      <c r="K373" s="2">
        <v>0.4</v>
      </c>
      <c r="L373" s="2">
        <v>0.4</v>
      </c>
      <c r="M373" s="2">
        <v>0.5</v>
      </c>
      <c r="N373" s="2">
        <v>1.8</v>
      </c>
      <c r="O373" s="2">
        <v>4.5</v>
      </c>
      <c r="P373" s="5">
        <v>0.372</v>
      </c>
      <c r="Q373" s="5">
        <v>14.7</v>
      </c>
      <c r="R373" s="5">
        <v>-0.4</v>
      </c>
      <c r="S373" s="5">
        <v>-5.5</v>
      </c>
      <c r="T373" s="5">
        <v>-0.5</v>
      </c>
      <c r="U373" s="5">
        <v>-28</v>
      </c>
      <c r="V373" s="51">
        <f t="shared" si="25"/>
        <v>0.65317866161616156</v>
      </c>
      <c r="W373" s="51">
        <f t="shared" si="26"/>
        <v>-5.9600000000000009</v>
      </c>
      <c r="X373" s="51">
        <f t="shared" si="27"/>
        <v>-3.8929448232323236</v>
      </c>
      <c r="Y373" s="49">
        <f t="shared" si="28"/>
        <v>5.9140000000000006</v>
      </c>
      <c r="Z373" s="9">
        <f t="shared" si="29"/>
        <v>1.0105275883838385</v>
      </c>
      <c r="AA373" s="9"/>
    </row>
    <row r="374" spans="1:27" x14ac:dyDescent="0.2">
      <c r="A374" s="2" t="s">
        <v>663</v>
      </c>
      <c r="B374" s="2" t="s">
        <v>35</v>
      </c>
      <c r="C374" s="2">
        <v>23</v>
      </c>
      <c r="D374" s="2">
        <v>34</v>
      </c>
      <c r="E374" s="2">
        <v>13.3</v>
      </c>
      <c r="F374" s="2">
        <v>0.308</v>
      </c>
      <c r="G374" s="2">
        <v>0.27300000000000002</v>
      </c>
      <c r="H374" s="2">
        <v>0.58299999999999996</v>
      </c>
      <c r="I374" s="2">
        <v>1.9</v>
      </c>
      <c r="J374" s="2">
        <v>0.6</v>
      </c>
      <c r="K374" s="2">
        <v>0.2</v>
      </c>
      <c r="L374" s="2">
        <v>0.1</v>
      </c>
      <c r="M374" s="2">
        <v>0.4</v>
      </c>
      <c r="N374" s="2">
        <v>1.1000000000000001</v>
      </c>
      <c r="O374" s="2">
        <v>3.2</v>
      </c>
      <c r="P374" s="5">
        <v>0.39800000000000002</v>
      </c>
      <c r="Q374" s="5">
        <v>15.9</v>
      </c>
      <c r="R374" s="5">
        <v>-0.2</v>
      </c>
      <c r="S374" s="5">
        <v>-5.5</v>
      </c>
      <c r="T374" s="5">
        <v>-0.4</v>
      </c>
      <c r="U374" s="5">
        <v>-24</v>
      </c>
      <c r="V374" s="51">
        <f t="shared" si="25"/>
        <v>0.64854521923783293</v>
      </c>
      <c r="W374" s="51">
        <f t="shared" si="26"/>
        <v>-5.0400000000000009</v>
      </c>
      <c r="X374" s="51">
        <f t="shared" si="27"/>
        <v>-3.2686679049586784</v>
      </c>
      <c r="Y374" s="49">
        <f t="shared" si="28"/>
        <v>5.2408959999999993</v>
      </c>
      <c r="Z374" s="9">
        <f t="shared" si="29"/>
        <v>0.98611404752066045</v>
      </c>
      <c r="AA374" s="9"/>
    </row>
    <row r="375" spans="1:27" x14ac:dyDescent="0.2">
      <c r="A375" s="2" t="s">
        <v>1040</v>
      </c>
      <c r="B375" s="2" t="s">
        <v>876</v>
      </c>
      <c r="C375" s="2">
        <v>21</v>
      </c>
      <c r="D375" s="2">
        <v>5</v>
      </c>
      <c r="E375" s="2">
        <v>19.600000000000001</v>
      </c>
      <c r="F375" s="2">
        <v>0.5</v>
      </c>
      <c r="G375" s="3"/>
      <c r="H375" s="2">
        <v>0.5</v>
      </c>
      <c r="I375" s="2">
        <v>5.4</v>
      </c>
      <c r="J375" s="2">
        <v>0.6</v>
      </c>
      <c r="K375" s="2">
        <v>1</v>
      </c>
      <c r="L375" s="2">
        <v>0.8</v>
      </c>
      <c r="M375" s="2">
        <v>1.6</v>
      </c>
      <c r="N375" s="2">
        <v>2.8</v>
      </c>
      <c r="O375" s="2">
        <v>4.5999999999999996</v>
      </c>
      <c r="P375" s="5">
        <v>0.52500000000000002</v>
      </c>
      <c r="Q375" s="5">
        <v>14.4</v>
      </c>
      <c r="R375" s="5">
        <v>0.1</v>
      </c>
      <c r="S375" s="5">
        <v>-1.8</v>
      </c>
      <c r="T375" s="5">
        <v>0</v>
      </c>
      <c r="U375" s="5">
        <v>-9</v>
      </c>
      <c r="V375" s="51">
        <f t="shared" si="25"/>
        <v>0.11622314049586779</v>
      </c>
      <c r="W375" s="51">
        <f t="shared" si="26"/>
        <v>-1.76</v>
      </c>
      <c r="X375" s="51">
        <f t="shared" si="27"/>
        <v>-0.20455272727272733</v>
      </c>
      <c r="Y375" s="49">
        <f t="shared" si="28"/>
        <v>2.1590000000000003</v>
      </c>
      <c r="Z375" s="9">
        <f t="shared" si="29"/>
        <v>0.97722363636363641</v>
      </c>
      <c r="AA375" s="9"/>
    </row>
    <row r="376" spans="1:27" x14ac:dyDescent="0.2">
      <c r="A376" s="2" t="s">
        <v>1005</v>
      </c>
      <c r="B376" s="2" t="s">
        <v>33</v>
      </c>
      <c r="C376" s="2">
        <v>36</v>
      </c>
      <c r="D376" s="2">
        <v>30</v>
      </c>
      <c r="E376" s="2">
        <v>6.8</v>
      </c>
      <c r="F376" s="2">
        <v>0.378</v>
      </c>
      <c r="G376" s="2">
        <v>0.3</v>
      </c>
      <c r="H376" s="2">
        <v>0.66700000000000004</v>
      </c>
      <c r="I376" s="2">
        <v>1.6</v>
      </c>
      <c r="J376" s="2">
        <v>0.2</v>
      </c>
      <c r="K376" s="2">
        <v>0.2</v>
      </c>
      <c r="L376" s="2">
        <v>0.3</v>
      </c>
      <c r="M376" s="2">
        <v>0.5</v>
      </c>
      <c r="N376" s="2">
        <v>0.8</v>
      </c>
      <c r="O376" s="2">
        <v>2.6</v>
      </c>
      <c r="P376" s="5">
        <v>0.433</v>
      </c>
      <c r="Q376" s="5">
        <v>24.1</v>
      </c>
      <c r="R376" s="5">
        <v>0</v>
      </c>
      <c r="S376" s="5">
        <v>-7.3</v>
      </c>
      <c r="T376" s="5">
        <v>-0.3</v>
      </c>
      <c r="U376" s="5">
        <v>-16</v>
      </c>
      <c r="V376" s="51">
        <f t="shared" si="25"/>
        <v>0.6941198347107439</v>
      </c>
      <c r="W376" s="51">
        <f t="shared" si="26"/>
        <v>-3.3200000000000003</v>
      </c>
      <c r="X376" s="51">
        <f t="shared" si="27"/>
        <v>-2.3044778512396698</v>
      </c>
      <c r="Y376" s="49">
        <f t="shared" si="28"/>
        <v>4.2549600000000005</v>
      </c>
      <c r="Z376" s="9">
        <f t="shared" si="29"/>
        <v>0.97524107438016538</v>
      </c>
      <c r="AA376" s="9"/>
    </row>
    <row r="377" spans="1:27" x14ac:dyDescent="0.2">
      <c r="A377" s="2" t="s">
        <v>946</v>
      </c>
      <c r="B377" s="2" t="s">
        <v>876</v>
      </c>
      <c r="C377" s="2">
        <v>21</v>
      </c>
      <c r="D377" s="2">
        <v>15</v>
      </c>
      <c r="E377" s="2">
        <v>13.9</v>
      </c>
      <c r="F377" s="2">
        <v>0.43099999999999999</v>
      </c>
      <c r="G377" s="2">
        <v>0.313</v>
      </c>
      <c r="H377" s="2">
        <v>0.77800000000000002</v>
      </c>
      <c r="I377" s="2">
        <v>1.5</v>
      </c>
      <c r="J377" s="2">
        <v>0.7</v>
      </c>
      <c r="K377" s="2">
        <v>0.5</v>
      </c>
      <c r="L377" s="2">
        <v>0</v>
      </c>
      <c r="M377" s="2">
        <v>0.5</v>
      </c>
      <c r="N377" s="2">
        <v>2.1</v>
      </c>
      <c r="O377" s="2">
        <v>4.5</v>
      </c>
      <c r="P377" s="5">
        <v>0.49299999999999999</v>
      </c>
      <c r="Q377" s="5">
        <v>17.399999999999999</v>
      </c>
      <c r="R377" s="5">
        <v>0.2</v>
      </c>
      <c r="S377" s="5">
        <v>-3.4</v>
      </c>
      <c r="T377" s="5">
        <v>-0.1</v>
      </c>
      <c r="U377" s="5">
        <v>-8</v>
      </c>
      <c r="V377" s="51">
        <f t="shared" si="25"/>
        <v>0.29878538223140494</v>
      </c>
      <c r="W377" s="51">
        <f t="shared" si="26"/>
        <v>-1.56</v>
      </c>
      <c r="X377" s="51">
        <f t="shared" si="27"/>
        <v>-0.46610519628099173</v>
      </c>
      <c r="Y377" s="49">
        <f t="shared" si="28"/>
        <v>2.3811</v>
      </c>
      <c r="Z377" s="9">
        <f t="shared" si="29"/>
        <v>0.95749740185950416</v>
      </c>
      <c r="AA377" s="9"/>
    </row>
    <row r="378" spans="1:27" x14ac:dyDescent="0.2">
      <c r="A378" s="2" t="s">
        <v>904</v>
      </c>
      <c r="B378" s="2" t="s">
        <v>557</v>
      </c>
      <c r="C378" s="2">
        <v>7</v>
      </c>
      <c r="D378" s="2">
        <v>38</v>
      </c>
      <c r="E378" s="2">
        <v>11.1</v>
      </c>
      <c r="F378" s="2">
        <v>0.32500000000000001</v>
      </c>
      <c r="G378" s="2">
        <v>0.2</v>
      </c>
      <c r="H378" s="2">
        <v>0.7</v>
      </c>
      <c r="I378" s="2">
        <v>0.9</v>
      </c>
      <c r="J378" s="2">
        <v>0.9</v>
      </c>
      <c r="K378" s="2">
        <v>0.1</v>
      </c>
      <c r="L378" s="2">
        <v>0.2</v>
      </c>
      <c r="M378" s="2">
        <v>1</v>
      </c>
      <c r="N378" s="2">
        <v>1.1000000000000001</v>
      </c>
      <c r="O378" s="2">
        <v>3.9</v>
      </c>
      <c r="P378" s="5">
        <v>0.40200000000000002</v>
      </c>
      <c r="Q378" s="5">
        <v>24.6</v>
      </c>
      <c r="R378" s="5">
        <v>-1.3</v>
      </c>
      <c r="S378" s="5">
        <v>-11.6</v>
      </c>
      <c r="T378" s="5">
        <v>-1</v>
      </c>
      <c r="U378" s="5">
        <v>-37</v>
      </c>
      <c r="V378" s="51">
        <f t="shared" si="25"/>
        <v>0.28485540633608819</v>
      </c>
      <c r="W378" s="51">
        <f t="shared" si="26"/>
        <v>-8.32</v>
      </c>
      <c r="X378" s="51">
        <f t="shared" si="27"/>
        <v>-2.369996980716254</v>
      </c>
      <c r="Y378" s="49">
        <f t="shared" si="28"/>
        <v>4.252656</v>
      </c>
      <c r="Z378" s="9">
        <f t="shared" si="29"/>
        <v>0.94132950964187301</v>
      </c>
      <c r="AA378" s="9"/>
    </row>
    <row r="379" spans="1:27" x14ac:dyDescent="0.2">
      <c r="A379" s="2" t="s">
        <v>906</v>
      </c>
      <c r="B379" s="2" t="s">
        <v>38</v>
      </c>
      <c r="C379" s="2">
        <v>22</v>
      </c>
      <c r="D379" s="2">
        <v>15</v>
      </c>
      <c r="E379" s="2">
        <v>5.9</v>
      </c>
      <c r="F379" s="2">
        <v>0.33300000000000002</v>
      </c>
      <c r="G379" s="2">
        <v>0.33300000000000002</v>
      </c>
      <c r="H379" s="2">
        <v>0.6</v>
      </c>
      <c r="I379" s="2">
        <v>0.9</v>
      </c>
      <c r="J379" s="2">
        <v>0.5</v>
      </c>
      <c r="K379" s="2">
        <v>0.3</v>
      </c>
      <c r="L379" s="2">
        <v>0.2</v>
      </c>
      <c r="M379" s="2">
        <v>0.1</v>
      </c>
      <c r="N379" s="2">
        <v>0.2</v>
      </c>
      <c r="O379" s="2">
        <v>1.3</v>
      </c>
      <c r="P379" s="5">
        <v>0.38200000000000001</v>
      </c>
      <c r="Q379" s="5">
        <v>13.9</v>
      </c>
      <c r="R379" s="5">
        <v>0</v>
      </c>
      <c r="S379" s="5">
        <v>-4</v>
      </c>
      <c r="T379" s="5">
        <v>0</v>
      </c>
      <c r="U379" s="5">
        <v>-16</v>
      </c>
      <c r="V379" s="51">
        <f t="shared" si="25"/>
        <v>0.10613667929292929</v>
      </c>
      <c r="W379" s="51">
        <f t="shared" si="26"/>
        <v>-3.2</v>
      </c>
      <c r="X379" s="51">
        <f t="shared" si="27"/>
        <v>-0.33963737373737374</v>
      </c>
      <c r="Y379" s="49">
        <f t="shared" si="28"/>
        <v>2.1159599999999998</v>
      </c>
      <c r="Z379" s="9">
        <f t="shared" si="29"/>
        <v>0.88816131313131308</v>
      </c>
      <c r="AA379" s="9"/>
    </row>
    <row r="380" spans="1:27" x14ac:dyDescent="0.2">
      <c r="A380" s="2" t="s">
        <v>1007</v>
      </c>
      <c r="B380" s="2" t="s">
        <v>876</v>
      </c>
      <c r="C380" s="2">
        <v>21</v>
      </c>
      <c r="D380" s="2">
        <v>15</v>
      </c>
      <c r="E380" s="2">
        <v>7.9</v>
      </c>
      <c r="F380" s="2">
        <v>0.314</v>
      </c>
      <c r="G380" s="2">
        <v>0.26700000000000002</v>
      </c>
      <c r="H380" s="2">
        <v>0.33300000000000002</v>
      </c>
      <c r="I380" s="2">
        <v>0.6</v>
      </c>
      <c r="J380" s="2">
        <v>1.5</v>
      </c>
      <c r="K380" s="2">
        <v>0.5</v>
      </c>
      <c r="L380" s="2">
        <v>0</v>
      </c>
      <c r="M380" s="2">
        <v>0.5</v>
      </c>
      <c r="N380" s="2">
        <v>0.7</v>
      </c>
      <c r="O380" s="2">
        <v>1.8</v>
      </c>
      <c r="P380" s="5">
        <v>0.372</v>
      </c>
      <c r="Q380" s="5">
        <v>17.2</v>
      </c>
      <c r="R380" s="5">
        <v>0</v>
      </c>
      <c r="S380" s="5">
        <v>-4.5</v>
      </c>
      <c r="T380" s="5">
        <v>-0.1</v>
      </c>
      <c r="U380" s="5">
        <v>-18</v>
      </c>
      <c r="V380" s="51">
        <f t="shared" si="25"/>
        <v>0.16786139807162531</v>
      </c>
      <c r="W380" s="51">
        <f t="shared" si="26"/>
        <v>-3.64</v>
      </c>
      <c r="X380" s="51">
        <f t="shared" si="27"/>
        <v>-0.61101548898071611</v>
      </c>
      <c r="Y380" s="49">
        <f t="shared" si="28"/>
        <v>2.3637599999999996</v>
      </c>
      <c r="Z380" s="9">
        <f t="shared" si="29"/>
        <v>0.87637225550964182</v>
      </c>
      <c r="AA380" s="9"/>
    </row>
    <row r="381" spans="1:27" x14ac:dyDescent="0.2">
      <c r="A381" s="2" t="s">
        <v>122</v>
      </c>
      <c r="B381" s="2" t="s">
        <v>23</v>
      </c>
      <c r="C381" s="2">
        <v>38</v>
      </c>
      <c r="D381" s="2">
        <v>8</v>
      </c>
      <c r="E381" s="2">
        <v>26.9</v>
      </c>
      <c r="F381" s="2">
        <v>0.39200000000000002</v>
      </c>
      <c r="G381" s="2">
        <v>0.25</v>
      </c>
      <c r="H381" s="2">
        <v>0.83299999999999996</v>
      </c>
      <c r="I381" s="2">
        <v>5.0999999999999996</v>
      </c>
      <c r="J381" s="2">
        <v>2.1</v>
      </c>
      <c r="K381" s="2">
        <v>0.8</v>
      </c>
      <c r="L381" s="2">
        <v>0.8</v>
      </c>
      <c r="M381" s="2">
        <v>2.2999999999999998</v>
      </c>
      <c r="N381" s="2">
        <v>2.2999999999999998</v>
      </c>
      <c r="O381" s="2">
        <v>9.4</v>
      </c>
      <c r="P381" s="5">
        <v>0.44500000000000001</v>
      </c>
      <c r="Q381" s="5">
        <v>21.2</v>
      </c>
      <c r="R381" s="5">
        <v>-0.1</v>
      </c>
      <c r="S381" s="5">
        <v>-4</v>
      </c>
      <c r="T381" s="5">
        <v>-0.1</v>
      </c>
      <c r="U381" s="5">
        <v>-19</v>
      </c>
      <c r="V381" s="51">
        <f t="shared" si="25"/>
        <v>0.67990223446587084</v>
      </c>
      <c r="W381" s="51">
        <f t="shared" si="26"/>
        <v>-3.8800000000000003</v>
      </c>
      <c r="X381" s="51">
        <f t="shared" si="27"/>
        <v>-2.6380206697275792</v>
      </c>
      <c r="Y381" s="49">
        <f t="shared" si="28"/>
        <v>4.3689599999999995</v>
      </c>
      <c r="Z381" s="9">
        <f t="shared" si="29"/>
        <v>0.86546966513621015</v>
      </c>
      <c r="AA381" s="9"/>
    </row>
    <row r="382" spans="1:27" x14ac:dyDescent="0.2">
      <c r="A382" s="2" t="s">
        <v>820</v>
      </c>
      <c r="B382" s="2" t="s">
        <v>970</v>
      </c>
      <c r="C382" s="2">
        <v>22</v>
      </c>
      <c r="D382" s="2">
        <v>7</v>
      </c>
      <c r="E382" s="2">
        <v>24.3</v>
      </c>
      <c r="F382" s="2">
        <v>0.371</v>
      </c>
      <c r="G382" s="2">
        <v>0</v>
      </c>
      <c r="H382" s="2">
        <v>0.66700000000000004</v>
      </c>
      <c r="I382" s="2">
        <v>4.7</v>
      </c>
      <c r="J382" s="2">
        <v>0.4</v>
      </c>
      <c r="K382" s="2">
        <v>1</v>
      </c>
      <c r="L382" s="2">
        <v>1</v>
      </c>
      <c r="M382" s="2">
        <v>1.7</v>
      </c>
      <c r="N382" s="2">
        <v>2.4</v>
      </c>
      <c r="O382" s="2">
        <v>4.9000000000000004</v>
      </c>
      <c r="P382" s="5">
        <v>0.42199999999999999</v>
      </c>
      <c r="Q382" s="5">
        <v>14.1</v>
      </c>
      <c r="R382" s="5">
        <v>-0.2</v>
      </c>
      <c r="S382" s="5">
        <v>-6.3</v>
      </c>
      <c r="T382" s="5">
        <v>-0.2</v>
      </c>
      <c r="U382" s="5">
        <v>-30</v>
      </c>
      <c r="V382" s="51">
        <f t="shared" si="25"/>
        <v>0.20693352272727267</v>
      </c>
      <c r="W382" s="51">
        <f t="shared" si="26"/>
        <v>-6.16</v>
      </c>
      <c r="X382" s="51">
        <f t="shared" si="27"/>
        <v>-1.2747104999999996</v>
      </c>
      <c r="Y382" s="49">
        <f t="shared" si="28"/>
        <v>2.8581840000000001</v>
      </c>
      <c r="Z382" s="9">
        <f t="shared" si="29"/>
        <v>0.79173675000000021</v>
      </c>
      <c r="AA382" s="9"/>
    </row>
    <row r="383" spans="1:27" x14ac:dyDescent="0.2">
      <c r="A383" s="2" t="s">
        <v>980</v>
      </c>
      <c r="B383" s="2" t="s">
        <v>20</v>
      </c>
      <c r="C383" s="2">
        <v>40</v>
      </c>
      <c r="D383" s="2">
        <v>15</v>
      </c>
      <c r="E383" s="2">
        <v>5.5</v>
      </c>
      <c r="F383" s="2">
        <v>0.125</v>
      </c>
      <c r="G383" s="3"/>
      <c r="H383" s="3"/>
      <c r="I383" s="2">
        <v>1.7</v>
      </c>
      <c r="J383" s="2">
        <v>0.3</v>
      </c>
      <c r="K383" s="2">
        <v>0.1</v>
      </c>
      <c r="L383" s="2">
        <v>0.3</v>
      </c>
      <c r="M383" s="2">
        <v>0.2</v>
      </c>
      <c r="N383" s="2">
        <v>0.6</v>
      </c>
      <c r="O383" s="2">
        <v>0.1</v>
      </c>
      <c r="P383" s="5">
        <v>0.125</v>
      </c>
      <c r="Q383" s="5">
        <v>6.2</v>
      </c>
      <c r="R383" s="5">
        <v>0.1</v>
      </c>
      <c r="S383" s="5">
        <v>-2.8</v>
      </c>
      <c r="T383" s="5">
        <v>0</v>
      </c>
      <c r="U383" s="5">
        <v>-20</v>
      </c>
      <c r="V383" s="51">
        <f t="shared" si="25"/>
        <v>8.0239898989898986E-2</v>
      </c>
      <c r="W383" s="51">
        <f t="shared" si="26"/>
        <v>-3.96</v>
      </c>
      <c r="X383" s="51">
        <f t="shared" si="27"/>
        <v>-0.31774999999999998</v>
      </c>
      <c r="Y383" s="49">
        <f t="shared" si="28"/>
        <v>1.7414999999999998</v>
      </c>
      <c r="Z383" s="9">
        <f t="shared" si="29"/>
        <v>0.71187499999999992</v>
      </c>
      <c r="AA383" s="9"/>
    </row>
    <row r="384" spans="1:27" x14ac:dyDescent="0.2">
      <c r="A384" s="2" t="s">
        <v>1017</v>
      </c>
      <c r="B384" s="2" t="s">
        <v>557</v>
      </c>
      <c r="C384" s="2">
        <v>7</v>
      </c>
      <c r="D384" s="2">
        <v>8</v>
      </c>
      <c r="E384" s="2">
        <v>15.4</v>
      </c>
      <c r="F384" s="2">
        <v>0.29199999999999998</v>
      </c>
      <c r="G384" s="2">
        <v>0.2</v>
      </c>
      <c r="H384" s="2">
        <v>1</v>
      </c>
      <c r="I384" s="2">
        <v>2.8</v>
      </c>
      <c r="J384" s="2">
        <v>0.6</v>
      </c>
      <c r="K384" s="2">
        <v>0.1</v>
      </c>
      <c r="L384" s="2">
        <v>0.6</v>
      </c>
      <c r="M384" s="2">
        <v>1</v>
      </c>
      <c r="N384" s="2">
        <v>0.6</v>
      </c>
      <c r="O384" s="2">
        <v>2.2999999999999998</v>
      </c>
      <c r="P384" s="5">
        <v>0.36199999999999999</v>
      </c>
      <c r="Q384" s="5">
        <v>12.3</v>
      </c>
      <c r="R384" s="5">
        <v>-0.3</v>
      </c>
      <c r="S384" s="5">
        <v>-8.6</v>
      </c>
      <c r="T384" s="5">
        <v>-0.2</v>
      </c>
      <c r="U384" s="5">
        <v>-46</v>
      </c>
      <c r="V384" s="51">
        <f t="shared" si="25"/>
        <v>4.1600505050505054E-2</v>
      </c>
      <c r="W384" s="51">
        <f t="shared" si="26"/>
        <v>-9.4</v>
      </c>
      <c r="X384" s="51">
        <f t="shared" si="27"/>
        <v>-0.39104474747474754</v>
      </c>
      <c r="Y384" s="49">
        <f t="shared" si="28"/>
        <v>1.7896319999999997</v>
      </c>
      <c r="Z384" s="9">
        <f t="shared" si="29"/>
        <v>0.69929362626262603</v>
      </c>
      <c r="AA384" s="9"/>
    </row>
    <row r="385" spans="1:27" x14ac:dyDescent="0.2">
      <c r="A385" s="2" t="s">
        <v>920</v>
      </c>
      <c r="B385" s="2" t="s">
        <v>18</v>
      </c>
      <c r="C385" s="2">
        <v>47</v>
      </c>
      <c r="D385" s="2">
        <v>9</v>
      </c>
      <c r="E385" s="2">
        <v>15.2</v>
      </c>
      <c r="F385" s="2">
        <v>0.35899999999999999</v>
      </c>
      <c r="G385" s="2">
        <v>0.35299999999999998</v>
      </c>
      <c r="H385" s="2">
        <v>1</v>
      </c>
      <c r="I385" s="2">
        <v>1.4</v>
      </c>
      <c r="J385" s="2">
        <v>2.4</v>
      </c>
      <c r="K385" s="2">
        <v>0.6</v>
      </c>
      <c r="L385" s="2">
        <v>0</v>
      </c>
      <c r="M385" s="2">
        <v>1.2</v>
      </c>
      <c r="N385" s="2">
        <v>1.4</v>
      </c>
      <c r="O385" s="2">
        <v>4.2</v>
      </c>
      <c r="P385" s="5">
        <v>0.46600000000000003</v>
      </c>
      <c r="Q385" s="5">
        <v>17.100000000000001</v>
      </c>
      <c r="R385" s="5">
        <v>0.1</v>
      </c>
      <c r="S385" s="5">
        <v>-4</v>
      </c>
      <c r="T385" s="5">
        <v>-0.1</v>
      </c>
      <c r="U385" s="5">
        <v>-11</v>
      </c>
      <c r="V385" s="51">
        <f t="shared" si="25"/>
        <v>0.43118615702479335</v>
      </c>
      <c r="W385" s="51">
        <f t="shared" si="26"/>
        <v>-2.2000000000000002</v>
      </c>
      <c r="X385" s="51">
        <f t="shared" si="27"/>
        <v>-0.94860954545454546</v>
      </c>
      <c r="Y385" s="49">
        <f t="shared" si="28"/>
        <v>2.3173919999999995</v>
      </c>
      <c r="Z385" s="9">
        <f t="shared" si="29"/>
        <v>0.68439122727272705</v>
      </c>
      <c r="AA385" s="9"/>
    </row>
    <row r="386" spans="1:27" x14ac:dyDescent="0.2">
      <c r="A386" s="2" t="s">
        <v>720</v>
      </c>
      <c r="B386" s="2" t="s">
        <v>34</v>
      </c>
      <c r="C386" s="2">
        <v>34</v>
      </c>
      <c r="D386" s="2">
        <v>8</v>
      </c>
      <c r="E386" s="2">
        <v>7.9</v>
      </c>
      <c r="F386" s="2">
        <v>0.438</v>
      </c>
      <c r="G386" s="3"/>
      <c r="H386" s="2">
        <v>0.58299999999999996</v>
      </c>
      <c r="I386" s="2">
        <v>2.8</v>
      </c>
      <c r="J386" s="2">
        <v>0.1</v>
      </c>
      <c r="K386" s="2">
        <v>0</v>
      </c>
      <c r="L386" s="2">
        <v>0.3</v>
      </c>
      <c r="M386" s="2">
        <v>0.3</v>
      </c>
      <c r="N386" s="2">
        <v>1.6</v>
      </c>
      <c r="O386" s="2">
        <v>2.6</v>
      </c>
      <c r="P386" s="5">
        <v>0.49299999999999999</v>
      </c>
      <c r="Q386" s="5">
        <v>16.8</v>
      </c>
      <c r="R386" s="5">
        <v>0.1</v>
      </c>
      <c r="S386" s="5">
        <v>-7.7</v>
      </c>
      <c r="T386" s="5">
        <v>-0.1</v>
      </c>
      <c r="U386" s="5">
        <v>3</v>
      </c>
      <c r="V386" s="51">
        <f t="shared" ref="V386:V439" si="30">C386*82/66*(E386/48*D386/66*Q386/100)</f>
        <v>0.14157612488521579</v>
      </c>
      <c r="W386" s="51">
        <f t="shared" ref="W386:W439" si="31">R386*0.4+T386*0.4+U386*0.2</f>
        <v>0.60000000000000009</v>
      </c>
      <c r="X386" s="51">
        <f t="shared" ref="X386:X439" si="32">V386*W386</f>
        <v>8.4945674931129492E-2</v>
      </c>
      <c r="Y386" s="49">
        <f t="shared" ref="Y386:Y439" si="33">D386*(O386*P386+1.5*J386+1.2*I386+3*(K386+L386)-M386-N386)/25</f>
        <v>1.2133760000000002</v>
      </c>
      <c r="Z386" s="9">
        <f t="shared" ref="Z386:Z439" si="34">0.5*(X386)+0.5*(Y386)</f>
        <v>0.64916083746556486</v>
      </c>
      <c r="AA386" s="9"/>
    </row>
    <row r="387" spans="1:27" x14ac:dyDescent="0.2">
      <c r="A387" s="2" t="s">
        <v>902</v>
      </c>
      <c r="B387" s="2" t="s">
        <v>21</v>
      </c>
      <c r="C387" s="2">
        <v>46</v>
      </c>
      <c r="D387" s="2">
        <v>22</v>
      </c>
      <c r="E387" s="2">
        <v>14.5</v>
      </c>
      <c r="F387" s="2">
        <v>0.34899999999999998</v>
      </c>
      <c r="G387" s="2">
        <v>0.20499999999999999</v>
      </c>
      <c r="H387" s="2">
        <v>0.66700000000000004</v>
      </c>
      <c r="I387" s="2">
        <v>2.2999999999999998</v>
      </c>
      <c r="J387" s="2">
        <v>1.2</v>
      </c>
      <c r="K387" s="2">
        <v>0.4</v>
      </c>
      <c r="L387" s="2">
        <v>0.1</v>
      </c>
      <c r="M387" s="2">
        <v>1.1000000000000001</v>
      </c>
      <c r="N387" s="2">
        <v>1.5</v>
      </c>
      <c r="O387" s="2">
        <v>3.6</v>
      </c>
      <c r="P387" s="5">
        <v>0.434</v>
      </c>
      <c r="Q387" s="5">
        <v>17.100000000000001</v>
      </c>
      <c r="R387" s="5">
        <v>0.1</v>
      </c>
      <c r="S387" s="5">
        <v>-3.4</v>
      </c>
      <c r="T387" s="5">
        <v>-0.1</v>
      </c>
      <c r="U387" s="5">
        <v>-16</v>
      </c>
      <c r="V387" s="51">
        <f t="shared" si="30"/>
        <v>0.98407765151515159</v>
      </c>
      <c r="W387" s="51">
        <f t="shared" si="31"/>
        <v>-3.2</v>
      </c>
      <c r="X387" s="51">
        <f t="shared" si="32"/>
        <v>-3.1490484848484854</v>
      </c>
      <c r="Y387" s="49">
        <f t="shared" si="33"/>
        <v>4.4197119999999996</v>
      </c>
      <c r="Z387" s="9">
        <f t="shared" si="34"/>
        <v>0.63533175757575711</v>
      </c>
      <c r="AA387" s="9"/>
    </row>
    <row r="388" spans="1:27" x14ac:dyDescent="0.2">
      <c r="A388" s="2" t="s">
        <v>975</v>
      </c>
      <c r="B388" s="2" t="s">
        <v>24</v>
      </c>
      <c r="C388" s="2">
        <v>50</v>
      </c>
      <c r="D388" s="2">
        <v>2</v>
      </c>
      <c r="E388" s="2">
        <v>18.5</v>
      </c>
      <c r="F388" s="2">
        <v>0.27300000000000002</v>
      </c>
      <c r="G388" s="2">
        <v>0</v>
      </c>
      <c r="H388" s="2">
        <v>1</v>
      </c>
      <c r="I388" s="2">
        <v>5.5</v>
      </c>
      <c r="J388" s="2">
        <v>0.5</v>
      </c>
      <c r="K388" s="2">
        <v>1</v>
      </c>
      <c r="L388" s="2">
        <v>0</v>
      </c>
      <c r="M388" s="2">
        <v>0</v>
      </c>
      <c r="N388" s="2">
        <v>1</v>
      </c>
      <c r="O388" s="2">
        <v>5</v>
      </c>
      <c r="P388" s="5">
        <v>0.39200000000000002</v>
      </c>
      <c r="Q388" s="5">
        <v>15.7</v>
      </c>
      <c r="R388" s="5">
        <v>0.1</v>
      </c>
      <c r="S388" s="5">
        <v>0.6</v>
      </c>
      <c r="T388" s="5">
        <v>0</v>
      </c>
      <c r="U388" s="5">
        <v>11</v>
      </c>
      <c r="V388" s="51">
        <f t="shared" si="30"/>
        <v>0.11390849785736151</v>
      </c>
      <c r="W388" s="51">
        <f t="shared" si="31"/>
        <v>2.2400000000000002</v>
      </c>
      <c r="X388" s="51">
        <f t="shared" si="32"/>
        <v>0.25515503520048982</v>
      </c>
      <c r="Y388" s="49">
        <f t="shared" si="33"/>
        <v>0.90479999999999994</v>
      </c>
      <c r="Z388" s="9">
        <f t="shared" si="34"/>
        <v>0.57997751760024485</v>
      </c>
      <c r="AA388" s="9"/>
    </row>
    <row r="389" spans="1:27" x14ac:dyDescent="0.2">
      <c r="A389" s="2" t="s">
        <v>971</v>
      </c>
      <c r="B389" s="2" t="s">
        <v>34</v>
      </c>
      <c r="C389" s="2">
        <v>34</v>
      </c>
      <c r="D389" s="2">
        <v>8</v>
      </c>
      <c r="E389" s="2">
        <v>13.9</v>
      </c>
      <c r="F389" s="2">
        <v>0.33300000000000002</v>
      </c>
      <c r="G389" s="2">
        <v>0.222</v>
      </c>
      <c r="H389" s="2">
        <v>0.86699999999999999</v>
      </c>
      <c r="I389" s="2">
        <v>1.4</v>
      </c>
      <c r="J389" s="2">
        <v>2.1</v>
      </c>
      <c r="K389" s="2">
        <v>0.1</v>
      </c>
      <c r="L389" s="2">
        <v>0</v>
      </c>
      <c r="M389" s="2">
        <v>0.9</v>
      </c>
      <c r="N389" s="2">
        <v>0.6</v>
      </c>
      <c r="O389" s="2">
        <v>4.9000000000000004</v>
      </c>
      <c r="P389" s="5">
        <v>0.45800000000000002</v>
      </c>
      <c r="Q389" s="5">
        <v>20.3</v>
      </c>
      <c r="R389" s="5">
        <v>0.1</v>
      </c>
      <c r="S389" s="5">
        <v>-6.3</v>
      </c>
      <c r="T389" s="5">
        <v>-0.1</v>
      </c>
      <c r="U389" s="5">
        <v>-12</v>
      </c>
      <c r="V389" s="51">
        <f t="shared" si="30"/>
        <v>0.30099860728497096</v>
      </c>
      <c r="W389" s="51">
        <f t="shared" si="31"/>
        <v>-2.4000000000000004</v>
      </c>
      <c r="X389" s="51">
        <f t="shared" si="32"/>
        <v>-0.72239665748393045</v>
      </c>
      <c r="Y389" s="49">
        <f t="shared" si="33"/>
        <v>1.8797440000000001</v>
      </c>
      <c r="Z389" s="9">
        <f t="shared" si="34"/>
        <v>0.57867367125803482</v>
      </c>
      <c r="AA389" s="9"/>
    </row>
    <row r="390" spans="1:27" x14ac:dyDescent="0.2">
      <c r="A390" s="2" t="s">
        <v>262</v>
      </c>
      <c r="B390" s="2" t="s">
        <v>24</v>
      </c>
      <c r="C390" s="2">
        <v>50</v>
      </c>
      <c r="D390" s="2">
        <v>29</v>
      </c>
      <c r="E390" s="2">
        <v>9.1999999999999993</v>
      </c>
      <c r="F390" s="2">
        <v>0.314</v>
      </c>
      <c r="G390" s="2">
        <v>0.2</v>
      </c>
      <c r="H390" s="2">
        <v>0.64700000000000002</v>
      </c>
      <c r="I390" s="2">
        <v>0.9</v>
      </c>
      <c r="J390" s="2">
        <v>1.2</v>
      </c>
      <c r="K390" s="2">
        <v>0.2</v>
      </c>
      <c r="L390" s="2">
        <v>0.1</v>
      </c>
      <c r="M390" s="2">
        <v>0.4</v>
      </c>
      <c r="N390" s="2">
        <v>0.6</v>
      </c>
      <c r="O390" s="2">
        <v>2</v>
      </c>
      <c r="P390" s="5">
        <v>0.374</v>
      </c>
      <c r="Q390" s="5">
        <v>15.4</v>
      </c>
      <c r="R390" s="5">
        <v>0</v>
      </c>
      <c r="S390" s="5">
        <v>-4.8</v>
      </c>
      <c r="T390" s="5">
        <v>-0.2</v>
      </c>
      <c r="U390" s="5">
        <v>-18</v>
      </c>
      <c r="V390" s="51">
        <f t="shared" si="30"/>
        <v>0.80567760942760935</v>
      </c>
      <c r="W390" s="51">
        <f t="shared" si="31"/>
        <v>-3.68</v>
      </c>
      <c r="X390" s="51">
        <f t="shared" si="32"/>
        <v>-2.9648936026936026</v>
      </c>
      <c r="Y390" s="49">
        <f t="shared" si="33"/>
        <v>4.0924800000000001</v>
      </c>
      <c r="Z390" s="9">
        <f t="shared" si="34"/>
        <v>0.56379319865319877</v>
      </c>
      <c r="AA390" s="9"/>
    </row>
    <row r="391" spans="1:27" x14ac:dyDescent="0.2">
      <c r="A391" s="2" t="s">
        <v>806</v>
      </c>
      <c r="B391" s="2" t="s">
        <v>20</v>
      </c>
      <c r="C391" s="2">
        <v>40</v>
      </c>
      <c r="D391" s="2">
        <v>30</v>
      </c>
      <c r="E391" s="2">
        <v>10.3</v>
      </c>
      <c r="F391" s="2">
        <v>0.4</v>
      </c>
      <c r="G391" s="3"/>
      <c r="H391" s="2">
        <v>0.46700000000000003</v>
      </c>
      <c r="I391" s="2">
        <v>1.6</v>
      </c>
      <c r="J391" s="2">
        <v>0.3</v>
      </c>
      <c r="K391" s="2">
        <v>0.1</v>
      </c>
      <c r="L391" s="2">
        <v>0.1</v>
      </c>
      <c r="M391" s="2">
        <v>0.3</v>
      </c>
      <c r="N391" s="2">
        <v>1.1000000000000001</v>
      </c>
      <c r="O391" s="2">
        <v>1.3</v>
      </c>
      <c r="P391" s="5">
        <v>0.41799999999999998</v>
      </c>
      <c r="Q391" s="5">
        <v>8.6</v>
      </c>
      <c r="R391" s="5">
        <v>0.2</v>
      </c>
      <c r="S391" s="5">
        <v>-5.0999999999999996</v>
      </c>
      <c r="T391" s="5">
        <v>-0.2</v>
      </c>
      <c r="U391" s="5">
        <v>-17</v>
      </c>
      <c r="V391" s="51">
        <f t="shared" si="30"/>
        <v>0.4168709825528007</v>
      </c>
      <c r="W391" s="51">
        <f t="shared" si="31"/>
        <v>-3.4000000000000004</v>
      </c>
      <c r="X391" s="51">
        <f t="shared" si="32"/>
        <v>-1.4173613406795225</v>
      </c>
      <c r="Y391" s="49">
        <f t="shared" si="33"/>
        <v>2.5360800000000001</v>
      </c>
      <c r="Z391" s="9">
        <f t="shared" si="34"/>
        <v>0.55935932966023882</v>
      </c>
      <c r="AA391" s="9"/>
    </row>
    <row r="392" spans="1:27" x14ac:dyDescent="0.2">
      <c r="A392" s="2" t="s">
        <v>962</v>
      </c>
      <c r="B392" s="2" t="s">
        <v>42</v>
      </c>
      <c r="C392" s="2">
        <v>20</v>
      </c>
      <c r="D392" s="2">
        <v>4</v>
      </c>
      <c r="E392" s="2">
        <v>16.8</v>
      </c>
      <c r="F392" s="2">
        <v>0.35299999999999998</v>
      </c>
      <c r="G392" s="2">
        <v>0.33300000000000002</v>
      </c>
      <c r="H392" s="2">
        <v>0.33300000000000002</v>
      </c>
      <c r="I392" s="2">
        <v>2</v>
      </c>
      <c r="J392" s="2">
        <v>0.5</v>
      </c>
      <c r="K392" s="2">
        <v>1.8</v>
      </c>
      <c r="L392" s="2">
        <v>0</v>
      </c>
      <c r="M392" s="2">
        <v>0.3</v>
      </c>
      <c r="N392" s="2">
        <v>1.5</v>
      </c>
      <c r="O392" s="2">
        <v>3.5</v>
      </c>
      <c r="P392" s="5">
        <v>0.38200000000000001</v>
      </c>
      <c r="Q392" s="5">
        <v>12.9</v>
      </c>
      <c r="R392" s="5">
        <v>0</v>
      </c>
      <c r="S392" s="5">
        <v>-2</v>
      </c>
      <c r="T392" s="5">
        <v>0</v>
      </c>
      <c r="U392" s="5">
        <v>-16</v>
      </c>
      <c r="V392" s="51">
        <f t="shared" si="30"/>
        <v>6.7994490358126727E-2</v>
      </c>
      <c r="W392" s="51">
        <f t="shared" si="31"/>
        <v>-3.2</v>
      </c>
      <c r="X392" s="51">
        <f t="shared" si="32"/>
        <v>-0.21758236914600554</v>
      </c>
      <c r="Y392" s="49">
        <f t="shared" si="33"/>
        <v>1.29392</v>
      </c>
      <c r="Z392" s="9">
        <f t="shared" si="34"/>
        <v>0.53816881542699724</v>
      </c>
      <c r="AA392" s="9"/>
    </row>
    <row r="393" spans="1:27" x14ac:dyDescent="0.2">
      <c r="A393" s="2" t="s">
        <v>409</v>
      </c>
      <c r="B393" s="2" t="s">
        <v>31</v>
      </c>
      <c r="C393" s="2">
        <v>42</v>
      </c>
      <c r="D393" s="2">
        <v>42</v>
      </c>
      <c r="E393" s="2">
        <v>10.5</v>
      </c>
      <c r="F393" s="2">
        <v>0.376</v>
      </c>
      <c r="G393" s="2">
        <v>0.13300000000000001</v>
      </c>
      <c r="H393" s="2">
        <v>0.47099999999999997</v>
      </c>
      <c r="I393" s="2">
        <v>1.3</v>
      </c>
      <c r="J393" s="2">
        <v>1.1000000000000001</v>
      </c>
      <c r="K393" s="2">
        <v>0.5</v>
      </c>
      <c r="L393" s="2">
        <v>0.1</v>
      </c>
      <c r="M393" s="2">
        <v>0.9</v>
      </c>
      <c r="N393" s="2">
        <v>0.7</v>
      </c>
      <c r="O393" s="2">
        <v>2.5</v>
      </c>
      <c r="P393" s="5">
        <v>0.4</v>
      </c>
      <c r="Q393" s="5">
        <v>17.3</v>
      </c>
      <c r="R393" s="5">
        <v>-0.3</v>
      </c>
      <c r="S393" s="5">
        <v>-4.2</v>
      </c>
      <c r="T393" s="5">
        <v>-0.3</v>
      </c>
      <c r="U393" s="5">
        <v>-24</v>
      </c>
      <c r="V393" s="51">
        <f t="shared" si="30"/>
        <v>1.2566627066115703</v>
      </c>
      <c r="W393" s="51">
        <f t="shared" si="31"/>
        <v>-5.0400000000000009</v>
      </c>
      <c r="X393" s="51">
        <f t="shared" si="32"/>
        <v>-6.3335800413223158</v>
      </c>
      <c r="Y393" s="49">
        <f t="shared" si="33"/>
        <v>7.4088000000000003</v>
      </c>
      <c r="Z393" s="9">
        <f t="shared" si="34"/>
        <v>0.53760997933884225</v>
      </c>
      <c r="AA393" s="9"/>
    </row>
    <row r="394" spans="1:27" x14ac:dyDescent="0.2">
      <c r="A394" s="2" t="s">
        <v>1012</v>
      </c>
      <c r="B394" s="2" t="s">
        <v>45</v>
      </c>
      <c r="C394" s="2">
        <v>40</v>
      </c>
      <c r="D394" s="2">
        <v>10</v>
      </c>
      <c r="E394" s="2">
        <v>4.5</v>
      </c>
      <c r="F394" s="2">
        <v>0.35699999999999998</v>
      </c>
      <c r="G394" s="3"/>
      <c r="H394" s="2">
        <v>0.44400000000000001</v>
      </c>
      <c r="I394" s="2">
        <v>0.9</v>
      </c>
      <c r="J394" s="2">
        <v>0.5</v>
      </c>
      <c r="K394" s="2">
        <v>0.2</v>
      </c>
      <c r="L394" s="2">
        <v>0.2</v>
      </c>
      <c r="M394" s="2">
        <v>0.2</v>
      </c>
      <c r="N394" s="2">
        <v>0.4</v>
      </c>
      <c r="O394" s="2">
        <v>1.4</v>
      </c>
      <c r="P394" s="5">
        <v>0.39</v>
      </c>
      <c r="Q394" s="5">
        <v>20.5</v>
      </c>
      <c r="R394" s="5">
        <v>0.1</v>
      </c>
      <c r="S394" s="5">
        <v>-0.2</v>
      </c>
      <c r="T394" s="5">
        <v>0</v>
      </c>
      <c r="U394" s="5">
        <v>-7</v>
      </c>
      <c r="V394" s="51">
        <f t="shared" si="30"/>
        <v>0.14471418732782368</v>
      </c>
      <c r="W394" s="51">
        <f t="shared" si="31"/>
        <v>-1.36</v>
      </c>
      <c r="X394" s="51">
        <f t="shared" si="32"/>
        <v>-0.19681129476584022</v>
      </c>
      <c r="Y394" s="49">
        <f t="shared" si="33"/>
        <v>1.1903999999999999</v>
      </c>
      <c r="Z394" s="9">
        <f t="shared" si="34"/>
        <v>0.49679435261707983</v>
      </c>
      <c r="AA394" s="9"/>
    </row>
    <row r="395" spans="1:27" x14ac:dyDescent="0.2">
      <c r="A395" s="2" t="s">
        <v>987</v>
      </c>
      <c r="B395" s="2" t="s">
        <v>970</v>
      </c>
      <c r="C395" s="2">
        <v>22</v>
      </c>
      <c r="D395" s="2">
        <v>6</v>
      </c>
      <c r="E395" s="2">
        <v>7.5</v>
      </c>
      <c r="F395" s="2">
        <v>0.57099999999999995</v>
      </c>
      <c r="G395" s="2">
        <v>0</v>
      </c>
      <c r="H395" s="2">
        <v>0.625</v>
      </c>
      <c r="I395" s="2">
        <v>1</v>
      </c>
      <c r="J395" s="2">
        <v>0.2</v>
      </c>
      <c r="K395" s="2">
        <v>0.3</v>
      </c>
      <c r="L395" s="2">
        <v>0.2</v>
      </c>
      <c r="M395" s="2">
        <v>0.3</v>
      </c>
      <c r="N395" s="2">
        <v>0.3</v>
      </c>
      <c r="O395" s="2">
        <v>2.2000000000000002</v>
      </c>
      <c r="P395" s="5">
        <v>0.61799999999999999</v>
      </c>
      <c r="Q395" s="5">
        <v>12.7</v>
      </c>
      <c r="R395" s="5">
        <v>0.1</v>
      </c>
      <c r="S395" s="5">
        <v>-2.9</v>
      </c>
      <c r="T395" s="5">
        <v>0</v>
      </c>
      <c r="U395" s="5">
        <v>4</v>
      </c>
      <c r="V395" s="51">
        <f t="shared" si="30"/>
        <v>4.9308712121212114E-2</v>
      </c>
      <c r="W395" s="51">
        <f t="shared" si="31"/>
        <v>0.84000000000000008</v>
      </c>
      <c r="X395" s="51">
        <f t="shared" si="32"/>
        <v>4.1419318181818182E-2</v>
      </c>
      <c r="Y395" s="49">
        <f t="shared" si="33"/>
        <v>0.90230400000000022</v>
      </c>
      <c r="Z395" s="9">
        <f t="shared" si="34"/>
        <v>0.47186165909090921</v>
      </c>
      <c r="AA395" s="9"/>
    </row>
    <row r="396" spans="1:27" x14ac:dyDescent="0.2">
      <c r="A396" s="2" t="s">
        <v>1018</v>
      </c>
      <c r="B396" s="2" t="s">
        <v>43</v>
      </c>
      <c r="C396" s="2">
        <v>23</v>
      </c>
      <c r="D396" s="2">
        <v>7</v>
      </c>
      <c r="E396" s="2">
        <v>16.899999999999999</v>
      </c>
      <c r="F396" s="2">
        <v>0.45</v>
      </c>
      <c r="G396" s="3"/>
      <c r="H396" s="2">
        <v>0.85699999999999998</v>
      </c>
      <c r="I396" s="2">
        <v>3.1</v>
      </c>
      <c r="J396" s="2">
        <v>0.7</v>
      </c>
      <c r="K396" s="2">
        <v>0.4</v>
      </c>
      <c r="L396" s="2">
        <v>0.4</v>
      </c>
      <c r="M396" s="2">
        <v>1</v>
      </c>
      <c r="N396" s="2">
        <v>3.4</v>
      </c>
      <c r="O396" s="2">
        <v>3.4</v>
      </c>
      <c r="P396" s="5">
        <v>0.52</v>
      </c>
      <c r="Q396" s="5">
        <v>11.8</v>
      </c>
      <c r="R396" s="5">
        <v>0.1</v>
      </c>
      <c r="S396" s="5">
        <v>-4.0999999999999996</v>
      </c>
      <c r="T396" s="5">
        <v>-0.1</v>
      </c>
      <c r="U396" s="5">
        <v>-13</v>
      </c>
      <c r="V396" s="51">
        <f t="shared" si="30"/>
        <v>0.12591553986838075</v>
      </c>
      <c r="W396" s="51">
        <f t="shared" si="31"/>
        <v>-2.6</v>
      </c>
      <c r="X396" s="51">
        <f t="shared" si="32"/>
        <v>-0.32738040365778998</v>
      </c>
      <c r="Y396" s="49">
        <f t="shared" si="33"/>
        <v>1.2706399999999995</v>
      </c>
      <c r="Z396" s="9">
        <f t="shared" si="34"/>
        <v>0.47162979817110479</v>
      </c>
      <c r="AA396" s="9"/>
    </row>
    <row r="397" spans="1:27" x14ac:dyDescent="0.2">
      <c r="A397" s="2" t="s">
        <v>1009</v>
      </c>
      <c r="B397" s="2" t="s">
        <v>876</v>
      </c>
      <c r="C397" s="2">
        <v>21</v>
      </c>
      <c r="D397" s="2">
        <v>11</v>
      </c>
      <c r="E397" s="2">
        <v>5.5</v>
      </c>
      <c r="F397" s="2">
        <v>0.57099999999999995</v>
      </c>
      <c r="G397" s="3"/>
      <c r="H397" s="2">
        <v>1</v>
      </c>
      <c r="I397" s="2">
        <v>1.1000000000000001</v>
      </c>
      <c r="J397" s="2">
        <v>0.4</v>
      </c>
      <c r="K397" s="2">
        <v>0.1</v>
      </c>
      <c r="L397" s="2">
        <v>0</v>
      </c>
      <c r="M397" s="2">
        <v>0.5</v>
      </c>
      <c r="N397" s="2">
        <v>0.9</v>
      </c>
      <c r="O397" s="2">
        <v>1.9</v>
      </c>
      <c r="P397" s="5">
        <v>0.64800000000000002</v>
      </c>
      <c r="Q397" s="5">
        <v>16.399999999999999</v>
      </c>
      <c r="R397" s="5">
        <v>0.1</v>
      </c>
      <c r="S397" s="5">
        <v>-3.6</v>
      </c>
      <c r="T397" s="5">
        <v>0</v>
      </c>
      <c r="U397" s="5">
        <v>1</v>
      </c>
      <c r="V397" s="51">
        <f t="shared" si="30"/>
        <v>8.1715277777777762E-2</v>
      </c>
      <c r="W397" s="51">
        <f t="shared" si="31"/>
        <v>0.24000000000000002</v>
      </c>
      <c r="X397" s="51">
        <f t="shared" si="32"/>
        <v>1.9611666666666663E-2</v>
      </c>
      <c r="Y397" s="49">
        <f t="shared" si="33"/>
        <v>0.90252800000000011</v>
      </c>
      <c r="Z397" s="9">
        <f t="shared" si="34"/>
        <v>0.4610698333333334</v>
      </c>
      <c r="AA397" s="9"/>
    </row>
    <row r="398" spans="1:27" x14ac:dyDescent="0.2">
      <c r="A398" s="2" t="s">
        <v>983</v>
      </c>
      <c r="B398" s="2" t="s">
        <v>24</v>
      </c>
      <c r="C398" s="2">
        <v>50</v>
      </c>
      <c r="D398" s="2">
        <v>4</v>
      </c>
      <c r="E398" s="2">
        <v>9.8000000000000007</v>
      </c>
      <c r="F398" s="2">
        <v>0.58299999999999996</v>
      </c>
      <c r="G398" s="3"/>
      <c r="H398" s="2">
        <v>0.5</v>
      </c>
      <c r="I398" s="2">
        <v>2.5</v>
      </c>
      <c r="J398" s="2">
        <v>0</v>
      </c>
      <c r="K398" s="2">
        <v>0.3</v>
      </c>
      <c r="L398" s="2">
        <v>0.5</v>
      </c>
      <c r="M398" s="2">
        <v>0.8</v>
      </c>
      <c r="N398" s="2">
        <v>1.5</v>
      </c>
      <c r="O398" s="2">
        <v>3.8</v>
      </c>
      <c r="P398" s="5">
        <v>0.58199999999999996</v>
      </c>
      <c r="Q398" s="5">
        <v>18.600000000000001</v>
      </c>
      <c r="R398" s="5">
        <v>0.1</v>
      </c>
      <c r="S398" s="5">
        <v>-5.9</v>
      </c>
      <c r="T398" s="5">
        <v>0</v>
      </c>
      <c r="U398" s="5">
        <v>2</v>
      </c>
      <c r="V398" s="51">
        <f t="shared" si="30"/>
        <v>0.14297291092745643</v>
      </c>
      <c r="W398" s="51">
        <f t="shared" si="31"/>
        <v>0.44000000000000006</v>
      </c>
      <c r="X398" s="51">
        <f t="shared" si="32"/>
        <v>6.290808080808083E-2</v>
      </c>
      <c r="Y398" s="49">
        <f t="shared" si="33"/>
        <v>0.84985600000000006</v>
      </c>
      <c r="Z398" s="9">
        <f t="shared" si="34"/>
        <v>0.45638204040404046</v>
      </c>
      <c r="AA398" s="9"/>
    </row>
    <row r="399" spans="1:27" x14ac:dyDescent="0.2">
      <c r="A399" s="2" t="s">
        <v>497</v>
      </c>
      <c r="B399" s="2" t="s">
        <v>36</v>
      </c>
      <c r="C399" s="2">
        <v>37</v>
      </c>
      <c r="D399" s="2">
        <v>17</v>
      </c>
      <c r="E399" s="2">
        <v>6.8</v>
      </c>
      <c r="F399" s="2">
        <v>0.48</v>
      </c>
      <c r="G399" s="2">
        <v>0</v>
      </c>
      <c r="H399" s="2">
        <v>0.47399999999999998</v>
      </c>
      <c r="I399" s="2">
        <v>0.9</v>
      </c>
      <c r="J399" s="2">
        <v>0.3</v>
      </c>
      <c r="K399" s="2">
        <v>0.4</v>
      </c>
      <c r="L399" s="2">
        <v>0</v>
      </c>
      <c r="M399" s="2">
        <v>0.6</v>
      </c>
      <c r="N399" s="2">
        <v>0.4</v>
      </c>
      <c r="O399" s="2">
        <v>1.9</v>
      </c>
      <c r="P399" s="5">
        <v>0.495</v>
      </c>
      <c r="Q399" s="5">
        <v>17.7</v>
      </c>
      <c r="R399" s="5">
        <v>0</v>
      </c>
      <c r="S399" s="5">
        <v>-4.4000000000000004</v>
      </c>
      <c r="T399" s="5">
        <v>-0.1</v>
      </c>
      <c r="U399" s="5">
        <v>-17</v>
      </c>
      <c r="V399" s="51">
        <f t="shared" si="30"/>
        <v>0.2969050390266299</v>
      </c>
      <c r="W399" s="51">
        <f t="shared" si="31"/>
        <v>-3.4400000000000004</v>
      </c>
      <c r="X399" s="51">
        <f t="shared" si="32"/>
        <v>-1.021353334251607</v>
      </c>
      <c r="Y399" s="49">
        <f t="shared" si="33"/>
        <v>1.8159399999999999</v>
      </c>
      <c r="Z399" s="9">
        <f t="shared" si="34"/>
        <v>0.39729333287419644</v>
      </c>
      <c r="AA399" s="9"/>
    </row>
    <row r="400" spans="1:27" x14ac:dyDescent="0.2">
      <c r="A400" s="2" t="s">
        <v>1033</v>
      </c>
      <c r="B400" s="2" t="s">
        <v>970</v>
      </c>
      <c r="C400" s="2">
        <v>22</v>
      </c>
      <c r="D400" s="2">
        <v>5</v>
      </c>
      <c r="E400" s="2">
        <v>9.1999999999999993</v>
      </c>
      <c r="F400" s="2">
        <v>0.214</v>
      </c>
      <c r="G400" s="2">
        <v>0.16700000000000001</v>
      </c>
      <c r="H400" s="3"/>
      <c r="I400" s="2">
        <v>1.4</v>
      </c>
      <c r="J400" s="2">
        <v>0.8</v>
      </c>
      <c r="K400" s="2">
        <v>1</v>
      </c>
      <c r="L400" s="2">
        <v>0</v>
      </c>
      <c r="M400" s="2">
        <v>0</v>
      </c>
      <c r="N400" s="2">
        <v>1</v>
      </c>
      <c r="O400" s="2">
        <v>1.4</v>
      </c>
      <c r="P400" s="5">
        <v>0.25</v>
      </c>
      <c r="Q400" s="5">
        <v>13.9</v>
      </c>
      <c r="R400" s="5">
        <v>0</v>
      </c>
      <c r="S400" s="5">
        <v>-1.7</v>
      </c>
      <c r="T400" s="5">
        <v>0</v>
      </c>
      <c r="U400" s="5">
        <v>-24</v>
      </c>
      <c r="V400" s="51">
        <f t="shared" si="30"/>
        <v>5.5167087542087531E-2</v>
      </c>
      <c r="W400" s="51">
        <f t="shared" si="31"/>
        <v>-4.8000000000000007</v>
      </c>
      <c r="X400" s="51">
        <f t="shared" si="32"/>
        <v>-0.26480202020202021</v>
      </c>
      <c r="Y400" s="49">
        <f t="shared" si="33"/>
        <v>1.046</v>
      </c>
      <c r="Z400" s="9">
        <f t="shared" si="34"/>
        <v>0.39059898989898989</v>
      </c>
      <c r="AA400" s="9"/>
    </row>
    <row r="401" spans="1:27" x14ac:dyDescent="0.2">
      <c r="A401" s="2" t="s">
        <v>1022</v>
      </c>
      <c r="B401" s="2" t="s">
        <v>970</v>
      </c>
      <c r="C401" s="2">
        <v>22</v>
      </c>
      <c r="D401" s="2">
        <v>7</v>
      </c>
      <c r="E401" s="2">
        <v>10.7</v>
      </c>
      <c r="F401" s="2">
        <v>0.36399999999999999</v>
      </c>
      <c r="G401" s="2">
        <v>0.4</v>
      </c>
      <c r="H401" s="2">
        <v>0.75</v>
      </c>
      <c r="I401" s="2">
        <v>1.9</v>
      </c>
      <c r="J401" s="2">
        <v>0.6</v>
      </c>
      <c r="K401" s="2">
        <v>0</v>
      </c>
      <c r="L401" s="2">
        <v>0.1</v>
      </c>
      <c r="M401" s="2">
        <v>0.3</v>
      </c>
      <c r="N401" s="2">
        <v>1.4</v>
      </c>
      <c r="O401" s="2">
        <v>1.9</v>
      </c>
      <c r="P401" s="5">
        <v>0.50900000000000001</v>
      </c>
      <c r="Q401" s="5">
        <v>9</v>
      </c>
      <c r="R401" s="5">
        <v>0.1</v>
      </c>
      <c r="S401" s="5">
        <v>-5.5</v>
      </c>
      <c r="T401" s="5">
        <v>-0.1</v>
      </c>
      <c r="U401" s="5">
        <v>-5</v>
      </c>
      <c r="V401" s="51">
        <f t="shared" si="30"/>
        <v>5.8160984848484844E-2</v>
      </c>
      <c r="W401" s="51">
        <f t="shared" si="31"/>
        <v>-1</v>
      </c>
      <c r="X401" s="51">
        <f t="shared" si="32"/>
        <v>-5.8160984848484844E-2</v>
      </c>
      <c r="Y401" s="49">
        <f t="shared" si="33"/>
        <v>0.76918800000000009</v>
      </c>
      <c r="Z401" s="9">
        <f t="shared" si="34"/>
        <v>0.35551350757575761</v>
      </c>
      <c r="AA401" s="9"/>
    </row>
    <row r="402" spans="1:27" x14ac:dyDescent="0.2">
      <c r="A402" s="2" t="s">
        <v>818</v>
      </c>
      <c r="B402" s="2" t="s">
        <v>18</v>
      </c>
      <c r="C402" s="2">
        <v>47</v>
      </c>
      <c r="D402" s="2">
        <v>34</v>
      </c>
      <c r="E402" s="2">
        <v>10.4</v>
      </c>
      <c r="F402" s="2">
        <v>0.35599999999999998</v>
      </c>
      <c r="G402" s="2">
        <v>0.34</v>
      </c>
      <c r="H402" s="2">
        <v>0.125</v>
      </c>
      <c r="I402" s="2">
        <v>0.7</v>
      </c>
      <c r="J402" s="2">
        <v>0.3</v>
      </c>
      <c r="K402" s="2">
        <v>0.4</v>
      </c>
      <c r="L402" s="2">
        <v>0</v>
      </c>
      <c r="M402" s="2">
        <v>0.3</v>
      </c>
      <c r="N402" s="2">
        <v>1.1000000000000001</v>
      </c>
      <c r="O402" s="2">
        <v>2.1</v>
      </c>
      <c r="P402" s="5">
        <v>0.46400000000000002</v>
      </c>
      <c r="Q402" s="5">
        <v>10.9</v>
      </c>
      <c r="R402" s="5">
        <v>0.2</v>
      </c>
      <c r="S402" s="5">
        <v>-3.1</v>
      </c>
      <c r="T402" s="5">
        <v>-0.1</v>
      </c>
      <c r="U402" s="5">
        <v>-15</v>
      </c>
      <c r="V402" s="51">
        <f t="shared" si="30"/>
        <v>0.71043010407101315</v>
      </c>
      <c r="W402" s="51">
        <f t="shared" si="31"/>
        <v>-2.96</v>
      </c>
      <c r="X402" s="51">
        <f t="shared" si="32"/>
        <v>-2.1028731080501988</v>
      </c>
      <c r="Y402" s="49">
        <f t="shared" si="33"/>
        <v>2.8075839999999999</v>
      </c>
      <c r="Z402" s="9">
        <f t="shared" si="34"/>
        <v>0.35235544597490054</v>
      </c>
      <c r="AA402" s="9"/>
    </row>
    <row r="403" spans="1:27" x14ac:dyDescent="0.2">
      <c r="A403" s="2" t="s">
        <v>1034</v>
      </c>
      <c r="B403" s="2" t="s">
        <v>45</v>
      </c>
      <c r="C403" s="2">
        <v>40</v>
      </c>
      <c r="D403" s="2">
        <v>24</v>
      </c>
      <c r="E403" s="2">
        <v>5</v>
      </c>
      <c r="F403" s="2">
        <v>0.39300000000000002</v>
      </c>
      <c r="G403" s="2">
        <v>0.308</v>
      </c>
      <c r="H403" s="2">
        <v>0.71399999999999997</v>
      </c>
      <c r="I403" s="2">
        <v>1</v>
      </c>
      <c r="J403" s="2">
        <v>0.1</v>
      </c>
      <c r="K403" s="2">
        <v>0.1</v>
      </c>
      <c r="L403" s="2">
        <v>0.1</v>
      </c>
      <c r="M403" s="2">
        <v>0.3</v>
      </c>
      <c r="N403" s="2">
        <v>0.4</v>
      </c>
      <c r="O403" s="2">
        <v>2.4</v>
      </c>
      <c r="P403" s="5">
        <v>0.44500000000000001</v>
      </c>
      <c r="Q403" s="5">
        <v>27.2</v>
      </c>
      <c r="R403" s="5">
        <v>0</v>
      </c>
      <c r="S403" s="5">
        <v>-8.9</v>
      </c>
      <c r="T403" s="5">
        <v>-0.2</v>
      </c>
      <c r="U403" s="5">
        <v>-15</v>
      </c>
      <c r="V403" s="51">
        <f t="shared" si="30"/>
        <v>0.51202938475665749</v>
      </c>
      <c r="W403" s="51">
        <f t="shared" si="31"/>
        <v>-3.08</v>
      </c>
      <c r="X403" s="51">
        <f t="shared" si="32"/>
        <v>-1.577050505050505</v>
      </c>
      <c r="Y403" s="49">
        <f t="shared" si="33"/>
        <v>2.2252800000000006</v>
      </c>
      <c r="Z403" s="9">
        <f t="shared" si="34"/>
        <v>0.32411474747474778</v>
      </c>
      <c r="AA403" s="9"/>
    </row>
    <row r="404" spans="1:27" x14ac:dyDescent="0.2">
      <c r="A404" s="2" t="s">
        <v>1036</v>
      </c>
      <c r="B404" s="2" t="s">
        <v>42</v>
      </c>
      <c r="C404" s="2">
        <v>20</v>
      </c>
      <c r="D404" s="2">
        <v>4</v>
      </c>
      <c r="E404" s="2">
        <v>13</v>
      </c>
      <c r="F404" s="2">
        <v>0.27800000000000002</v>
      </c>
      <c r="G404" s="2">
        <v>0.2</v>
      </c>
      <c r="H404" s="2">
        <v>1</v>
      </c>
      <c r="I404" s="2">
        <v>2.5</v>
      </c>
      <c r="J404" s="2">
        <v>0.3</v>
      </c>
      <c r="K404" s="2">
        <v>0.3</v>
      </c>
      <c r="L404" s="2">
        <v>0.3</v>
      </c>
      <c r="M404" s="2">
        <v>0.3</v>
      </c>
      <c r="N404" s="2">
        <v>0.3</v>
      </c>
      <c r="O404" s="2">
        <v>3.5</v>
      </c>
      <c r="P404" s="5">
        <v>0.36199999999999999</v>
      </c>
      <c r="Q404" s="5">
        <v>17.5</v>
      </c>
      <c r="R404" s="5">
        <v>0</v>
      </c>
      <c r="S404" s="5">
        <v>-8.8000000000000007</v>
      </c>
      <c r="T404" s="5">
        <v>-0.1</v>
      </c>
      <c r="U404" s="5">
        <v>-23</v>
      </c>
      <c r="V404" s="51">
        <f t="shared" si="30"/>
        <v>7.1376645240281589E-2</v>
      </c>
      <c r="W404" s="51">
        <f t="shared" si="31"/>
        <v>-4.6400000000000006</v>
      </c>
      <c r="X404" s="51">
        <f t="shared" si="32"/>
        <v>-0.33118763391490663</v>
      </c>
      <c r="Y404" s="49">
        <f t="shared" si="33"/>
        <v>0.94672000000000001</v>
      </c>
      <c r="Z404" s="9">
        <f t="shared" si="34"/>
        <v>0.30776618304254666</v>
      </c>
      <c r="AA404" s="9"/>
    </row>
    <row r="405" spans="1:27" x14ac:dyDescent="0.2">
      <c r="A405" s="2" t="s">
        <v>977</v>
      </c>
      <c r="B405" s="2" t="s">
        <v>33</v>
      </c>
      <c r="C405" s="2">
        <v>36</v>
      </c>
      <c r="D405" s="2">
        <v>44</v>
      </c>
      <c r="E405" s="2">
        <v>6.3</v>
      </c>
      <c r="F405" s="2">
        <v>0.255</v>
      </c>
      <c r="G405" s="2">
        <v>0.20399999999999999</v>
      </c>
      <c r="H405" s="2">
        <v>0.83299999999999996</v>
      </c>
      <c r="I405" s="2">
        <v>0.8</v>
      </c>
      <c r="J405" s="2">
        <v>0.4</v>
      </c>
      <c r="K405" s="2">
        <v>0.2</v>
      </c>
      <c r="L405" s="2">
        <v>0</v>
      </c>
      <c r="M405" s="2">
        <v>0.2</v>
      </c>
      <c r="N405" s="2">
        <v>0.9</v>
      </c>
      <c r="O405" s="2">
        <v>1</v>
      </c>
      <c r="P405" s="5">
        <v>0.373</v>
      </c>
      <c r="Q405" s="5">
        <v>11</v>
      </c>
      <c r="R405" s="5">
        <v>0</v>
      </c>
      <c r="S405" s="5">
        <v>-3.7</v>
      </c>
      <c r="T405" s="5">
        <v>-0.1</v>
      </c>
      <c r="U405" s="5">
        <v>-23</v>
      </c>
      <c r="V405" s="51">
        <f t="shared" si="30"/>
        <v>0.43050000000000005</v>
      </c>
      <c r="W405" s="51">
        <f t="shared" si="31"/>
        <v>-4.6400000000000006</v>
      </c>
      <c r="X405" s="51">
        <f t="shared" si="32"/>
        <v>-1.9975200000000004</v>
      </c>
      <c r="Y405" s="49">
        <f t="shared" si="33"/>
        <v>2.5220800000000008</v>
      </c>
      <c r="Z405" s="9">
        <f t="shared" si="34"/>
        <v>0.26228000000000018</v>
      </c>
      <c r="AA405" s="9"/>
    </row>
    <row r="406" spans="1:27" x14ac:dyDescent="0.2">
      <c r="A406" s="2" t="s">
        <v>573</v>
      </c>
      <c r="B406" s="2" t="s">
        <v>28</v>
      </c>
      <c r="C406" s="2">
        <v>36</v>
      </c>
      <c r="D406" s="2">
        <v>38</v>
      </c>
      <c r="E406" s="2">
        <v>17.3</v>
      </c>
      <c r="F406" s="2">
        <v>0.32400000000000001</v>
      </c>
      <c r="G406" s="2">
        <v>0.23100000000000001</v>
      </c>
      <c r="H406" s="2">
        <v>0.84599999999999997</v>
      </c>
      <c r="I406" s="2">
        <v>1.9</v>
      </c>
      <c r="J406" s="2">
        <v>2</v>
      </c>
      <c r="K406" s="2">
        <v>0.8</v>
      </c>
      <c r="L406" s="2">
        <v>0</v>
      </c>
      <c r="M406" s="2">
        <v>1.5</v>
      </c>
      <c r="N406" s="2">
        <v>1.4</v>
      </c>
      <c r="O406" s="2">
        <v>6.2</v>
      </c>
      <c r="P406" s="5">
        <v>0.39300000000000002</v>
      </c>
      <c r="Q406" s="5">
        <v>24.4</v>
      </c>
      <c r="R406" s="5">
        <v>-0.6</v>
      </c>
      <c r="S406" s="5">
        <v>-5</v>
      </c>
      <c r="T406" s="5">
        <v>-0.5</v>
      </c>
      <c r="U406" s="5">
        <v>-21</v>
      </c>
      <c r="V406" s="51">
        <f t="shared" si="30"/>
        <v>2.2646796143250687</v>
      </c>
      <c r="W406" s="51">
        <f t="shared" si="31"/>
        <v>-4.6400000000000006</v>
      </c>
      <c r="X406" s="51">
        <f t="shared" si="32"/>
        <v>-10.50811341046832</v>
      </c>
      <c r="Y406" s="49">
        <f t="shared" si="33"/>
        <v>10.969232</v>
      </c>
      <c r="Z406" s="9">
        <f t="shared" si="34"/>
        <v>0.2305592947658397</v>
      </c>
      <c r="AA406" s="9"/>
    </row>
    <row r="407" spans="1:27" x14ac:dyDescent="0.2">
      <c r="A407" s="2" t="s">
        <v>1010</v>
      </c>
      <c r="B407" s="2" t="s">
        <v>39</v>
      </c>
      <c r="C407" s="2">
        <v>41</v>
      </c>
      <c r="D407" s="2">
        <v>27</v>
      </c>
      <c r="E407" s="2">
        <v>10</v>
      </c>
      <c r="F407" s="2">
        <v>0.38200000000000001</v>
      </c>
      <c r="G407" s="2">
        <v>0.29599999999999999</v>
      </c>
      <c r="H407" s="2">
        <v>1</v>
      </c>
      <c r="I407" s="2">
        <v>0.5</v>
      </c>
      <c r="J407" s="2">
        <v>0.4</v>
      </c>
      <c r="K407" s="2">
        <v>0.1</v>
      </c>
      <c r="L407" s="2">
        <v>0</v>
      </c>
      <c r="M407" s="2">
        <v>0.2</v>
      </c>
      <c r="N407" s="2">
        <v>0.8</v>
      </c>
      <c r="O407" s="2">
        <v>2</v>
      </c>
      <c r="P407" s="5">
        <v>0.47599999999999998</v>
      </c>
      <c r="Q407" s="5">
        <v>10.7</v>
      </c>
      <c r="R407" s="5">
        <v>0.1</v>
      </c>
      <c r="S407" s="5">
        <v>-5.2</v>
      </c>
      <c r="T407" s="5">
        <v>-0.2</v>
      </c>
      <c r="U407" s="5">
        <v>-12</v>
      </c>
      <c r="V407" s="51">
        <f t="shared" si="30"/>
        <v>0.46453254132231392</v>
      </c>
      <c r="W407" s="51">
        <f t="shared" si="31"/>
        <v>-2.4400000000000004</v>
      </c>
      <c r="X407" s="51">
        <f t="shared" si="32"/>
        <v>-1.1334594008264463</v>
      </c>
      <c r="Y407" s="49">
        <f t="shared" si="33"/>
        <v>1.5681599999999998</v>
      </c>
      <c r="Z407" s="9">
        <f t="shared" si="34"/>
        <v>0.21735029958677676</v>
      </c>
      <c r="AA407" s="9"/>
    </row>
    <row r="408" spans="1:27" x14ac:dyDescent="0.2">
      <c r="A408" s="2" t="s">
        <v>1025</v>
      </c>
      <c r="B408" s="2" t="s">
        <v>18</v>
      </c>
      <c r="C408" s="2">
        <v>47</v>
      </c>
      <c r="D408" s="2">
        <v>5</v>
      </c>
      <c r="E408" s="2">
        <v>3.4</v>
      </c>
      <c r="F408" s="2">
        <v>0.8</v>
      </c>
      <c r="G408" s="3"/>
      <c r="H408" s="3"/>
      <c r="I408" s="2">
        <v>0.4</v>
      </c>
      <c r="J408" s="2">
        <v>0</v>
      </c>
      <c r="K408" s="2">
        <v>0</v>
      </c>
      <c r="L408" s="2">
        <v>0</v>
      </c>
      <c r="M408" s="2">
        <v>0.2</v>
      </c>
      <c r="N408" s="2">
        <v>0.2</v>
      </c>
      <c r="O408" s="2">
        <v>1.6</v>
      </c>
      <c r="P408" s="5">
        <v>0.8</v>
      </c>
      <c r="Q408" s="5">
        <v>16</v>
      </c>
      <c r="R408" s="5">
        <v>0.1</v>
      </c>
      <c r="S408" s="5">
        <v>-5.5</v>
      </c>
      <c r="T408" s="5">
        <v>0</v>
      </c>
      <c r="U408" s="5">
        <v>16</v>
      </c>
      <c r="V408" s="51">
        <f t="shared" si="30"/>
        <v>5.0136210590756042E-2</v>
      </c>
      <c r="W408" s="51">
        <f t="shared" si="31"/>
        <v>3.24</v>
      </c>
      <c r="X408" s="51">
        <f t="shared" si="32"/>
        <v>0.16244132231404959</v>
      </c>
      <c r="Y408" s="49">
        <f t="shared" si="33"/>
        <v>0.27200000000000008</v>
      </c>
      <c r="Z408" s="9">
        <f t="shared" si="34"/>
        <v>0.21722066115702482</v>
      </c>
      <c r="AA408" s="9"/>
    </row>
    <row r="409" spans="1:27" x14ac:dyDescent="0.2">
      <c r="A409" s="2" t="s">
        <v>1011</v>
      </c>
      <c r="B409" s="2" t="s">
        <v>22</v>
      </c>
      <c r="C409" s="2">
        <v>21</v>
      </c>
      <c r="D409" s="2">
        <v>2</v>
      </c>
      <c r="E409" s="2">
        <v>29.5</v>
      </c>
      <c r="F409" s="2">
        <v>0.41699999999999998</v>
      </c>
      <c r="G409" s="2">
        <v>0.5</v>
      </c>
      <c r="H409" s="2">
        <v>0</v>
      </c>
      <c r="I409" s="2">
        <v>3.5</v>
      </c>
      <c r="J409" s="2">
        <v>1.5</v>
      </c>
      <c r="K409" s="2">
        <v>1</v>
      </c>
      <c r="L409" s="2">
        <v>0</v>
      </c>
      <c r="M409" s="2">
        <v>1.5</v>
      </c>
      <c r="N409" s="2">
        <v>3.5</v>
      </c>
      <c r="O409" s="2">
        <v>6</v>
      </c>
      <c r="P409" s="5">
        <v>0.46600000000000003</v>
      </c>
      <c r="Q409" s="5">
        <v>12.1</v>
      </c>
      <c r="R409" s="5">
        <v>0</v>
      </c>
      <c r="S409" s="5">
        <v>-5.6</v>
      </c>
      <c r="T409" s="5">
        <v>-0.1</v>
      </c>
      <c r="U409" s="5">
        <v>-25</v>
      </c>
      <c r="V409" s="51">
        <f t="shared" si="30"/>
        <v>5.879513888888889E-2</v>
      </c>
      <c r="W409" s="51">
        <f t="shared" si="31"/>
        <v>-5.04</v>
      </c>
      <c r="X409" s="51">
        <f t="shared" si="32"/>
        <v>-0.29632750000000002</v>
      </c>
      <c r="Y409" s="49">
        <f t="shared" si="33"/>
        <v>0.57968000000000008</v>
      </c>
      <c r="Z409" s="9">
        <f t="shared" si="34"/>
        <v>0.14167625000000003</v>
      </c>
      <c r="AA409" s="9"/>
    </row>
    <row r="410" spans="1:27" x14ac:dyDescent="0.2">
      <c r="A410" s="2" t="s">
        <v>803</v>
      </c>
      <c r="B410" s="2" t="s">
        <v>970</v>
      </c>
      <c r="C410" s="2">
        <v>22</v>
      </c>
      <c r="D410" s="2">
        <v>5</v>
      </c>
      <c r="E410" s="2">
        <v>18.8</v>
      </c>
      <c r="F410" s="2">
        <v>0.38100000000000001</v>
      </c>
      <c r="G410" s="2">
        <v>0.25</v>
      </c>
      <c r="H410" s="2">
        <v>0.4</v>
      </c>
      <c r="I410" s="2">
        <v>2.2000000000000002</v>
      </c>
      <c r="J410" s="2">
        <v>0.6</v>
      </c>
      <c r="K410" s="2">
        <v>0.4</v>
      </c>
      <c r="L410" s="2">
        <v>0</v>
      </c>
      <c r="M410" s="2">
        <v>0.6</v>
      </c>
      <c r="N410" s="2">
        <v>3</v>
      </c>
      <c r="O410" s="2">
        <v>4.2</v>
      </c>
      <c r="P410" s="5">
        <v>0.45300000000000001</v>
      </c>
      <c r="Q410" s="5">
        <v>12.8</v>
      </c>
      <c r="R410" s="5">
        <v>0</v>
      </c>
      <c r="S410" s="5">
        <v>-5.0999999999999996</v>
      </c>
      <c r="T410" s="5">
        <v>-0.1</v>
      </c>
      <c r="U410" s="5">
        <v>-18</v>
      </c>
      <c r="V410" s="51">
        <f t="shared" si="30"/>
        <v>0.10381144781144781</v>
      </c>
      <c r="W410" s="51">
        <f t="shared" si="31"/>
        <v>-3.64</v>
      </c>
      <c r="X410" s="51">
        <f t="shared" si="32"/>
        <v>-0.37787367003367006</v>
      </c>
      <c r="Y410" s="49">
        <f t="shared" si="33"/>
        <v>0.60852000000000017</v>
      </c>
      <c r="Z410" s="9">
        <f t="shared" si="34"/>
        <v>0.11532316498316506</v>
      </c>
      <c r="AA410" s="9"/>
    </row>
    <row r="411" spans="1:27" x14ac:dyDescent="0.2">
      <c r="A411" s="2" t="s">
        <v>785</v>
      </c>
      <c r="B411" s="2" t="s">
        <v>24</v>
      </c>
      <c r="C411" s="2">
        <v>50</v>
      </c>
      <c r="D411" s="2">
        <v>3</v>
      </c>
      <c r="E411" s="2">
        <v>5</v>
      </c>
      <c r="F411" s="2">
        <v>0</v>
      </c>
      <c r="G411" s="3"/>
      <c r="H411" s="2">
        <v>0.5</v>
      </c>
      <c r="I411" s="2">
        <v>1</v>
      </c>
      <c r="J411" s="2">
        <v>0.3</v>
      </c>
      <c r="K411" s="2">
        <v>0.3</v>
      </c>
      <c r="L411" s="2">
        <v>0.3</v>
      </c>
      <c r="M411" s="2">
        <v>0</v>
      </c>
      <c r="N411" s="2">
        <v>0</v>
      </c>
      <c r="O411" s="2">
        <v>0.3</v>
      </c>
      <c r="P411" s="5">
        <v>0.129</v>
      </c>
      <c r="Q411" s="5">
        <v>11.8</v>
      </c>
      <c r="R411" s="5">
        <v>0</v>
      </c>
      <c r="S411" s="5">
        <v>-2.1</v>
      </c>
      <c r="T411" s="5">
        <v>0</v>
      </c>
      <c r="U411" s="5">
        <v>-35</v>
      </c>
      <c r="V411" s="51">
        <f t="shared" si="30"/>
        <v>3.4707874196510564E-2</v>
      </c>
      <c r="W411" s="51">
        <f t="shared" si="31"/>
        <v>-7</v>
      </c>
      <c r="X411" s="51">
        <f t="shared" si="32"/>
        <v>-0.24295511937557396</v>
      </c>
      <c r="Y411" s="49">
        <f t="shared" si="33"/>
        <v>0.41864399999999996</v>
      </c>
      <c r="Z411" s="9">
        <f t="shared" si="34"/>
        <v>8.7844440312213001E-2</v>
      </c>
      <c r="AA411" s="9"/>
    </row>
    <row r="412" spans="1:27" x14ac:dyDescent="0.2">
      <c r="A412" s="2" t="s">
        <v>986</v>
      </c>
      <c r="B412" s="2" t="s">
        <v>46</v>
      </c>
      <c r="C412" s="2">
        <v>35</v>
      </c>
      <c r="D412" s="2">
        <v>5</v>
      </c>
      <c r="E412" s="2">
        <v>3.2</v>
      </c>
      <c r="F412" s="2">
        <v>0.33300000000000002</v>
      </c>
      <c r="G412" s="3"/>
      <c r="H412" s="3"/>
      <c r="I412" s="2">
        <v>0.2</v>
      </c>
      <c r="J412" s="2">
        <v>0.2</v>
      </c>
      <c r="K412" s="2">
        <v>0.2</v>
      </c>
      <c r="L412" s="2">
        <v>0.2</v>
      </c>
      <c r="M412" s="2">
        <v>0.2</v>
      </c>
      <c r="N412" s="2">
        <v>0</v>
      </c>
      <c r="O412" s="2">
        <v>0.4</v>
      </c>
      <c r="P412" s="5">
        <v>0.33300000000000002</v>
      </c>
      <c r="Q412" s="5">
        <v>11.7</v>
      </c>
      <c r="R412" s="5">
        <v>0</v>
      </c>
      <c r="S412" s="5">
        <v>-4.3</v>
      </c>
      <c r="T412" s="5">
        <v>0</v>
      </c>
      <c r="U412" s="5">
        <v>-35</v>
      </c>
      <c r="V412" s="51">
        <f t="shared" si="30"/>
        <v>2.5695592286501374E-2</v>
      </c>
      <c r="W412" s="51">
        <f t="shared" si="31"/>
        <v>-7</v>
      </c>
      <c r="X412" s="51">
        <f t="shared" si="32"/>
        <v>-0.17986914600550963</v>
      </c>
      <c r="Y412" s="49">
        <f t="shared" si="33"/>
        <v>0.33464000000000005</v>
      </c>
      <c r="Z412" s="9">
        <f t="shared" si="34"/>
        <v>7.738542699724521E-2</v>
      </c>
      <c r="AA412" s="9"/>
    </row>
    <row r="413" spans="1:27" x14ac:dyDescent="0.2">
      <c r="A413" s="2" t="s">
        <v>1003</v>
      </c>
      <c r="B413" s="2" t="s">
        <v>970</v>
      </c>
      <c r="C413" s="2">
        <v>22</v>
      </c>
      <c r="D413" s="2">
        <v>8</v>
      </c>
      <c r="E413" s="2">
        <v>2.8</v>
      </c>
      <c r="F413" s="2">
        <v>0.25</v>
      </c>
      <c r="G413" s="2">
        <v>0</v>
      </c>
      <c r="H413" s="2">
        <v>0.75</v>
      </c>
      <c r="I413" s="2">
        <v>0.6</v>
      </c>
      <c r="J413" s="2">
        <v>0</v>
      </c>
      <c r="K413" s="2">
        <v>0</v>
      </c>
      <c r="L413" s="2">
        <v>0</v>
      </c>
      <c r="M413" s="2">
        <v>0.1</v>
      </c>
      <c r="N413" s="2">
        <v>0.1</v>
      </c>
      <c r="O413" s="2">
        <v>0.6</v>
      </c>
      <c r="P413" s="5">
        <v>0.434</v>
      </c>
      <c r="Q413" s="5">
        <v>14.1</v>
      </c>
      <c r="R413" s="5">
        <v>0</v>
      </c>
      <c r="S413" s="5">
        <v>-13.6</v>
      </c>
      <c r="T413" s="5">
        <v>-0.1</v>
      </c>
      <c r="U413" s="5">
        <v>-20</v>
      </c>
      <c r="V413" s="51">
        <f t="shared" si="30"/>
        <v>2.7250505050505049E-2</v>
      </c>
      <c r="W413" s="51">
        <f t="shared" si="31"/>
        <v>-4.04</v>
      </c>
      <c r="X413" s="51">
        <f t="shared" si="32"/>
        <v>-0.1100920404040404</v>
      </c>
      <c r="Y413" s="49">
        <f t="shared" si="33"/>
        <v>0.24972800000000001</v>
      </c>
      <c r="Z413" s="9">
        <f t="shared" si="34"/>
        <v>6.9817979797979796E-2</v>
      </c>
      <c r="AA413" s="9"/>
    </row>
    <row r="414" spans="1:27" x14ac:dyDescent="0.2">
      <c r="A414" s="2" t="s">
        <v>968</v>
      </c>
      <c r="B414" s="2" t="s">
        <v>43</v>
      </c>
      <c r="C414" s="2">
        <v>23</v>
      </c>
      <c r="D414" s="2">
        <v>3</v>
      </c>
      <c r="E414" s="2">
        <v>3</v>
      </c>
      <c r="F414" s="2">
        <v>0</v>
      </c>
      <c r="G414" s="3"/>
      <c r="H414" s="3"/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5">
        <v>0</v>
      </c>
      <c r="Q414" s="5">
        <v>5.0999999999999996</v>
      </c>
      <c r="R414" s="5">
        <v>0</v>
      </c>
      <c r="S414" s="5">
        <v>-10.4</v>
      </c>
      <c r="T414" s="5">
        <v>0</v>
      </c>
      <c r="U414" s="5">
        <v>-17</v>
      </c>
      <c r="V414" s="51">
        <f t="shared" si="30"/>
        <v>4.1402376033057853E-3</v>
      </c>
      <c r="W414" s="51">
        <f t="shared" si="31"/>
        <v>-3.4000000000000004</v>
      </c>
      <c r="X414" s="51">
        <f t="shared" si="32"/>
        <v>-1.4076807851239671E-2</v>
      </c>
      <c r="Y414" s="49">
        <f t="shared" si="33"/>
        <v>0.14399999999999999</v>
      </c>
      <c r="Z414" s="9">
        <f t="shared" si="34"/>
        <v>6.4961596074380165E-2</v>
      </c>
      <c r="AA414" s="9"/>
    </row>
    <row r="415" spans="1:27" x14ac:dyDescent="0.2">
      <c r="A415" s="2" t="s">
        <v>813</v>
      </c>
      <c r="B415" s="2" t="s">
        <v>45</v>
      </c>
      <c r="C415" s="2">
        <v>40</v>
      </c>
      <c r="D415" s="2">
        <v>32</v>
      </c>
      <c r="E415" s="2">
        <v>13.3</v>
      </c>
      <c r="F415" s="2">
        <v>0.32600000000000001</v>
      </c>
      <c r="G415" s="2">
        <v>0.13800000000000001</v>
      </c>
      <c r="H415" s="2">
        <v>0.72699999999999998</v>
      </c>
      <c r="I415" s="2">
        <v>1.9</v>
      </c>
      <c r="J415" s="2">
        <v>0.4</v>
      </c>
      <c r="K415" s="2">
        <v>0.5</v>
      </c>
      <c r="L415" s="2">
        <v>0</v>
      </c>
      <c r="M415" s="2">
        <v>0.5</v>
      </c>
      <c r="N415" s="2">
        <v>1.1000000000000001</v>
      </c>
      <c r="O415" s="2">
        <v>2.2999999999999998</v>
      </c>
      <c r="P415" s="5">
        <v>0.371</v>
      </c>
      <c r="Q415" s="5">
        <v>12.5</v>
      </c>
      <c r="R415" s="5">
        <v>-0.2</v>
      </c>
      <c r="S415" s="5">
        <v>-5.4</v>
      </c>
      <c r="T415" s="5">
        <v>-0.4</v>
      </c>
      <c r="U415" s="5">
        <v>-26</v>
      </c>
      <c r="V415" s="51">
        <f t="shared" si="30"/>
        <v>0.83455769819406178</v>
      </c>
      <c r="W415" s="51">
        <f t="shared" si="31"/>
        <v>-5.44</v>
      </c>
      <c r="X415" s="51">
        <f t="shared" si="32"/>
        <v>-4.5399938781756966</v>
      </c>
      <c r="Y415" s="49">
        <f t="shared" si="33"/>
        <v>4.6506239999999996</v>
      </c>
      <c r="Z415" s="9">
        <f t="shared" si="34"/>
        <v>5.5315060912151548E-2</v>
      </c>
      <c r="AA415" s="9"/>
    </row>
    <row r="416" spans="1:27" x14ac:dyDescent="0.2">
      <c r="A416" s="2" t="s">
        <v>972</v>
      </c>
      <c r="B416" s="2" t="s">
        <v>46</v>
      </c>
      <c r="C416" s="2">
        <v>35</v>
      </c>
      <c r="D416" s="2">
        <v>14</v>
      </c>
      <c r="E416" s="2">
        <v>6.3</v>
      </c>
      <c r="F416" s="2">
        <v>0.27300000000000002</v>
      </c>
      <c r="G416" s="2">
        <v>0.33300000000000002</v>
      </c>
      <c r="H416" s="2">
        <v>0.5</v>
      </c>
      <c r="I416" s="2">
        <v>1.1000000000000001</v>
      </c>
      <c r="J416" s="2">
        <v>0.6</v>
      </c>
      <c r="K416" s="2">
        <v>0</v>
      </c>
      <c r="L416" s="2">
        <v>0.1</v>
      </c>
      <c r="M416" s="2">
        <v>0.3</v>
      </c>
      <c r="N416" s="2">
        <v>0.4</v>
      </c>
      <c r="O416" s="2">
        <v>1.6</v>
      </c>
      <c r="P416" s="5">
        <v>0.32500000000000001</v>
      </c>
      <c r="Q416" s="5">
        <v>20.2</v>
      </c>
      <c r="R416" s="5">
        <v>-0.1</v>
      </c>
      <c r="S416" s="5">
        <v>-8.1</v>
      </c>
      <c r="T416" s="5">
        <v>-0.1</v>
      </c>
      <c r="U416" s="5">
        <v>-27</v>
      </c>
      <c r="V416" s="51">
        <f t="shared" si="30"/>
        <v>0.24455285812672176</v>
      </c>
      <c r="W416" s="51">
        <f t="shared" si="31"/>
        <v>-5.48</v>
      </c>
      <c r="X416" s="51">
        <f t="shared" si="32"/>
        <v>-1.3401496625344353</v>
      </c>
      <c r="Y416" s="49">
        <f t="shared" si="33"/>
        <v>1.3104000000000002</v>
      </c>
      <c r="Z416" s="9">
        <f t="shared" si="34"/>
        <v>-1.4874831267217559E-2</v>
      </c>
      <c r="AA416" s="9"/>
    </row>
    <row r="417" spans="1:27" x14ac:dyDescent="0.2">
      <c r="A417" s="2" t="s">
        <v>1035</v>
      </c>
      <c r="B417" s="2" t="s">
        <v>22</v>
      </c>
      <c r="C417" s="2">
        <v>21</v>
      </c>
      <c r="D417" s="2">
        <v>5</v>
      </c>
      <c r="E417" s="2">
        <v>19</v>
      </c>
      <c r="F417" s="2">
        <v>0.29199999999999998</v>
      </c>
      <c r="G417" s="2">
        <v>0.36399999999999999</v>
      </c>
      <c r="H417" s="3"/>
      <c r="I417" s="2">
        <v>1</v>
      </c>
      <c r="J417" s="2">
        <v>1.4</v>
      </c>
      <c r="K417" s="2">
        <v>0.4</v>
      </c>
      <c r="L417" s="2">
        <v>0.2</v>
      </c>
      <c r="M417" s="2">
        <v>1</v>
      </c>
      <c r="N417" s="2">
        <v>1.6</v>
      </c>
      <c r="O417" s="2">
        <v>3.6</v>
      </c>
      <c r="P417" s="5">
        <v>0.375</v>
      </c>
      <c r="Q417" s="5">
        <v>13.7</v>
      </c>
      <c r="R417" s="5">
        <v>-0.2</v>
      </c>
      <c r="S417" s="5">
        <v>-8.3000000000000007</v>
      </c>
      <c r="T417" s="5">
        <v>-0.2</v>
      </c>
      <c r="U417" s="5">
        <v>-37</v>
      </c>
      <c r="V417" s="51">
        <f t="shared" si="30"/>
        <v>0.1071885043617998</v>
      </c>
      <c r="W417" s="51">
        <f t="shared" si="31"/>
        <v>-7.5600000000000005</v>
      </c>
      <c r="X417" s="51">
        <f t="shared" si="32"/>
        <v>-0.81034509297520652</v>
      </c>
      <c r="Y417" s="49">
        <f t="shared" si="33"/>
        <v>0.76999999999999991</v>
      </c>
      <c r="Z417" s="9">
        <f t="shared" si="34"/>
        <v>-2.0172546487603304E-2</v>
      </c>
      <c r="AA417" s="9"/>
    </row>
    <row r="418" spans="1:27" x14ac:dyDescent="0.2">
      <c r="A418" s="2" t="s">
        <v>998</v>
      </c>
      <c r="B418" s="2" t="s">
        <v>28</v>
      </c>
      <c r="C418" s="2">
        <v>36</v>
      </c>
      <c r="D418" s="2">
        <v>2</v>
      </c>
      <c r="E418" s="2">
        <v>6.5</v>
      </c>
      <c r="F418" s="2">
        <v>0</v>
      </c>
      <c r="G418" s="3"/>
      <c r="H418" s="2">
        <v>0</v>
      </c>
      <c r="I418" s="2">
        <v>2.5</v>
      </c>
      <c r="J418" s="2">
        <v>0</v>
      </c>
      <c r="K418" s="2">
        <v>0.5</v>
      </c>
      <c r="L418" s="2">
        <v>0.5</v>
      </c>
      <c r="M418" s="2">
        <v>0.5</v>
      </c>
      <c r="N418" s="2">
        <v>2</v>
      </c>
      <c r="O418" s="2">
        <v>0</v>
      </c>
      <c r="P418" s="5">
        <v>0</v>
      </c>
      <c r="Q418" s="5">
        <v>13.4</v>
      </c>
      <c r="R418" s="5">
        <v>0</v>
      </c>
      <c r="S418" s="5">
        <v>-14</v>
      </c>
      <c r="T418" s="5">
        <v>0</v>
      </c>
      <c r="U418" s="5">
        <v>-70</v>
      </c>
      <c r="V418" s="51">
        <f t="shared" si="30"/>
        <v>2.4594352617079887E-2</v>
      </c>
      <c r="W418" s="51">
        <f t="shared" si="31"/>
        <v>-14</v>
      </c>
      <c r="X418" s="51">
        <f t="shared" si="32"/>
        <v>-0.34432093663911845</v>
      </c>
      <c r="Y418" s="49">
        <f t="shared" si="33"/>
        <v>0.28000000000000003</v>
      </c>
      <c r="Z418" s="9">
        <f t="shared" si="34"/>
        <v>-3.216046831955921E-2</v>
      </c>
      <c r="AA418" s="9"/>
    </row>
    <row r="419" spans="1:27" x14ac:dyDescent="0.2">
      <c r="A419" s="2" t="s">
        <v>831</v>
      </c>
      <c r="B419" s="2" t="s">
        <v>42</v>
      </c>
      <c r="C419" s="2">
        <v>20</v>
      </c>
      <c r="D419" s="2">
        <v>3</v>
      </c>
      <c r="E419" s="2">
        <v>1</v>
      </c>
      <c r="F419" s="2">
        <v>0</v>
      </c>
      <c r="G419" s="3"/>
      <c r="H419" s="3"/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5">
        <v>0</v>
      </c>
      <c r="Q419" s="5">
        <v>14.9</v>
      </c>
      <c r="R419" s="5">
        <v>0</v>
      </c>
      <c r="S419" s="5">
        <v>-20.399999999999999</v>
      </c>
      <c r="T419" s="5">
        <v>0</v>
      </c>
      <c r="U419" s="5">
        <v>-116</v>
      </c>
      <c r="V419" s="51">
        <f t="shared" si="30"/>
        <v>3.5060835629017449E-3</v>
      </c>
      <c r="W419" s="51">
        <f t="shared" si="31"/>
        <v>-23.200000000000003</v>
      </c>
      <c r="X419" s="51">
        <f t="shared" si="32"/>
        <v>-8.1341138659320494E-2</v>
      </c>
      <c r="Y419" s="49">
        <f t="shared" si="33"/>
        <v>0</v>
      </c>
      <c r="Z419" s="9">
        <f t="shared" si="34"/>
        <v>-4.0670569329660247E-2</v>
      </c>
      <c r="AA419" s="9"/>
    </row>
    <row r="420" spans="1:27" x14ac:dyDescent="0.2">
      <c r="A420" s="2" t="s">
        <v>723</v>
      </c>
      <c r="B420" s="2" t="s">
        <v>43</v>
      </c>
      <c r="C420" s="2">
        <v>23</v>
      </c>
      <c r="D420" s="2">
        <v>2</v>
      </c>
      <c r="E420" s="2">
        <v>4.5</v>
      </c>
      <c r="F420" s="2">
        <v>0.5</v>
      </c>
      <c r="G420" s="3"/>
      <c r="H420" s="3"/>
      <c r="I420" s="2">
        <v>0.5</v>
      </c>
      <c r="J420" s="2">
        <v>0</v>
      </c>
      <c r="K420" s="2">
        <v>0</v>
      </c>
      <c r="L420" s="2">
        <v>0</v>
      </c>
      <c r="M420" s="2">
        <v>0</v>
      </c>
      <c r="N420" s="2">
        <v>2.5</v>
      </c>
      <c r="O420" s="2">
        <v>2</v>
      </c>
      <c r="P420" s="5">
        <v>0.5</v>
      </c>
      <c r="Q420" s="5">
        <v>20.5</v>
      </c>
      <c r="R420" s="5">
        <v>0</v>
      </c>
      <c r="S420" s="5">
        <v>-10.3</v>
      </c>
      <c r="T420" s="5">
        <v>0</v>
      </c>
      <c r="U420" s="5">
        <v>-7</v>
      </c>
      <c r="V420" s="51">
        <f t="shared" si="30"/>
        <v>1.6642131542699726E-2</v>
      </c>
      <c r="W420" s="51">
        <f t="shared" si="31"/>
        <v>-1.4000000000000001</v>
      </c>
      <c r="X420" s="51">
        <f t="shared" si="32"/>
        <v>-2.3298984159779618E-2</v>
      </c>
      <c r="Y420" s="49">
        <f t="shared" si="33"/>
        <v>-7.1999999999999995E-2</v>
      </c>
      <c r="Z420" s="9">
        <f t="shared" si="34"/>
        <v>-4.7649492079889805E-2</v>
      </c>
      <c r="AA420" s="9"/>
    </row>
    <row r="421" spans="1:27" x14ac:dyDescent="0.2">
      <c r="A421" s="2" t="s">
        <v>676</v>
      </c>
      <c r="B421" s="2" t="s">
        <v>39</v>
      </c>
      <c r="C421" s="2">
        <v>41</v>
      </c>
      <c r="D421" s="2">
        <v>40</v>
      </c>
      <c r="E421" s="2">
        <v>10.5</v>
      </c>
      <c r="F421" s="2">
        <v>0.39100000000000001</v>
      </c>
      <c r="G421" s="2">
        <v>0.373</v>
      </c>
      <c r="H421" s="2">
        <v>0.91700000000000004</v>
      </c>
      <c r="I421" s="2">
        <v>0.8</v>
      </c>
      <c r="J421" s="2">
        <v>0.5</v>
      </c>
      <c r="K421" s="2">
        <v>0.1</v>
      </c>
      <c r="L421" s="2">
        <v>0</v>
      </c>
      <c r="M421" s="2">
        <v>0.5</v>
      </c>
      <c r="N421" s="2">
        <v>0.8</v>
      </c>
      <c r="O421" s="2">
        <v>4.4000000000000004</v>
      </c>
      <c r="P421" s="5">
        <v>0.48799999999999999</v>
      </c>
      <c r="Q421" s="5">
        <v>21.9</v>
      </c>
      <c r="R421" s="5">
        <v>0.1</v>
      </c>
      <c r="S421" s="5">
        <v>-6.6</v>
      </c>
      <c r="T421" s="5">
        <v>-0.5</v>
      </c>
      <c r="U421" s="5">
        <v>-15</v>
      </c>
      <c r="V421" s="51">
        <f t="shared" si="30"/>
        <v>1.478978994490358</v>
      </c>
      <c r="W421" s="51">
        <f t="shared" si="31"/>
        <v>-3.16</v>
      </c>
      <c r="X421" s="51">
        <f t="shared" si="32"/>
        <v>-4.6735736225895312</v>
      </c>
      <c r="Y421" s="49">
        <f t="shared" si="33"/>
        <v>4.5715200000000014</v>
      </c>
      <c r="Z421" s="9">
        <f t="shared" si="34"/>
        <v>-5.102681129476494E-2</v>
      </c>
      <c r="AA421" s="9"/>
    </row>
    <row r="422" spans="1:27" x14ac:dyDescent="0.2">
      <c r="A422" s="2" t="s">
        <v>994</v>
      </c>
      <c r="B422" s="2" t="s">
        <v>876</v>
      </c>
      <c r="C422" s="2">
        <v>21</v>
      </c>
      <c r="D422" s="2">
        <v>4</v>
      </c>
      <c r="E422" s="2">
        <v>9.8000000000000007</v>
      </c>
      <c r="F422" s="2">
        <v>0.33300000000000002</v>
      </c>
      <c r="G422" s="3"/>
      <c r="H422" s="3"/>
      <c r="I422" s="2">
        <v>1.5</v>
      </c>
      <c r="J422" s="2">
        <v>0</v>
      </c>
      <c r="K422" s="2">
        <v>0</v>
      </c>
      <c r="L422" s="2">
        <v>0.3</v>
      </c>
      <c r="M422" s="2">
        <v>0.5</v>
      </c>
      <c r="N422" s="2">
        <v>1.3</v>
      </c>
      <c r="O422" s="2">
        <v>1</v>
      </c>
      <c r="P422" s="5">
        <v>0.33300000000000002</v>
      </c>
      <c r="Q422" s="5">
        <v>9.6999999999999993</v>
      </c>
      <c r="R422" s="5">
        <v>-0.1</v>
      </c>
      <c r="S422" s="5">
        <v>-12</v>
      </c>
      <c r="T422" s="5">
        <v>-0.1</v>
      </c>
      <c r="U422" s="5">
        <v>-50</v>
      </c>
      <c r="V422" s="51">
        <f t="shared" si="30"/>
        <v>3.1315679522497704E-2</v>
      </c>
      <c r="W422" s="51">
        <f t="shared" si="31"/>
        <v>-10.08</v>
      </c>
      <c r="X422" s="51">
        <f t="shared" si="32"/>
        <v>-0.31566204958677685</v>
      </c>
      <c r="Y422" s="49">
        <f t="shared" si="33"/>
        <v>0.19727999999999998</v>
      </c>
      <c r="Z422" s="9">
        <f t="shared" si="34"/>
        <v>-5.9191024793388433E-2</v>
      </c>
      <c r="AA422" s="9"/>
    </row>
    <row r="423" spans="1:27" x14ac:dyDescent="0.2">
      <c r="A423" s="2" t="s">
        <v>1031</v>
      </c>
      <c r="B423" s="2" t="s">
        <v>30</v>
      </c>
      <c r="C423" s="2">
        <v>41</v>
      </c>
      <c r="D423" s="2">
        <v>1</v>
      </c>
      <c r="E423" s="2">
        <v>4</v>
      </c>
      <c r="F423" s="2">
        <v>0</v>
      </c>
      <c r="G423" s="3"/>
      <c r="H423" s="3"/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5">
        <v>0</v>
      </c>
      <c r="Q423" s="5">
        <v>11.3</v>
      </c>
      <c r="R423" s="5">
        <v>0</v>
      </c>
      <c r="S423" s="5">
        <v>-16.100000000000001</v>
      </c>
      <c r="T423" s="5">
        <v>0</v>
      </c>
      <c r="U423" s="5">
        <v>-112</v>
      </c>
      <c r="V423" s="51">
        <f t="shared" si="30"/>
        <v>7.2678680746862557E-3</v>
      </c>
      <c r="W423" s="51">
        <f t="shared" si="31"/>
        <v>-22.400000000000002</v>
      </c>
      <c r="X423" s="51">
        <f t="shared" si="32"/>
        <v>-0.16280024487297215</v>
      </c>
      <c r="Y423" s="49">
        <f t="shared" si="33"/>
        <v>-0.04</v>
      </c>
      <c r="Z423" s="9">
        <f t="shared" si="34"/>
        <v>-0.10140012243648608</v>
      </c>
      <c r="AA423" s="9"/>
    </row>
    <row r="424" spans="1:27" x14ac:dyDescent="0.2">
      <c r="A424" s="2" t="s">
        <v>984</v>
      </c>
      <c r="B424" s="2" t="s">
        <v>24</v>
      </c>
      <c r="C424" s="2">
        <v>50</v>
      </c>
      <c r="D424" s="2">
        <v>2</v>
      </c>
      <c r="E424" s="2">
        <v>7</v>
      </c>
      <c r="F424" s="2">
        <v>0</v>
      </c>
      <c r="G424" s="3"/>
      <c r="H424" s="2">
        <v>1</v>
      </c>
      <c r="I424" s="2">
        <v>0.5</v>
      </c>
      <c r="J424" s="2">
        <v>0</v>
      </c>
      <c r="K424" s="2">
        <v>0</v>
      </c>
      <c r="L424" s="2">
        <v>0</v>
      </c>
      <c r="M424" s="2">
        <v>0.5</v>
      </c>
      <c r="N424" s="2">
        <v>0.5</v>
      </c>
      <c r="O424" s="2">
        <v>1</v>
      </c>
      <c r="P424" s="5">
        <v>0.34699999999999998</v>
      </c>
      <c r="Q424" s="5">
        <v>12.6</v>
      </c>
      <c r="R424" s="5">
        <v>0</v>
      </c>
      <c r="S424" s="5">
        <v>-12.5</v>
      </c>
      <c r="T424" s="5">
        <v>0</v>
      </c>
      <c r="U424" s="5">
        <v>-52</v>
      </c>
      <c r="V424" s="51">
        <f t="shared" si="30"/>
        <v>3.4590220385674934E-2</v>
      </c>
      <c r="W424" s="51">
        <f t="shared" si="31"/>
        <v>-10.4</v>
      </c>
      <c r="X424" s="51">
        <f t="shared" si="32"/>
        <v>-0.35973829201101931</v>
      </c>
      <c r="Y424" s="49">
        <f t="shared" si="33"/>
        <v>-4.2400000000000042E-3</v>
      </c>
      <c r="Z424" s="9">
        <f t="shared" si="34"/>
        <v>-0.18198914600550967</v>
      </c>
      <c r="AA424" s="9"/>
    </row>
    <row r="425" spans="1:27" x14ac:dyDescent="0.2">
      <c r="A425" s="2" t="s">
        <v>1020</v>
      </c>
      <c r="B425" s="2" t="s">
        <v>46</v>
      </c>
      <c r="C425" s="2">
        <v>35</v>
      </c>
      <c r="D425" s="2">
        <v>11</v>
      </c>
      <c r="E425" s="2">
        <v>5.0999999999999996</v>
      </c>
      <c r="F425" s="2">
        <v>0.25</v>
      </c>
      <c r="G425" s="2">
        <v>0.16700000000000001</v>
      </c>
      <c r="H425" s="2">
        <v>0.54500000000000004</v>
      </c>
      <c r="I425" s="2">
        <v>1.3</v>
      </c>
      <c r="J425" s="2">
        <v>0.1</v>
      </c>
      <c r="K425" s="2">
        <v>0.1</v>
      </c>
      <c r="L425" s="2">
        <v>0.1</v>
      </c>
      <c r="M425" s="2">
        <v>0.5</v>
      </c>
      <c r="N425" s="2">
        <v>0.4</v>
      </c>
      <c r="O425" s="2">
        <v>1.5</v>
      </c>
      <c r="P425" s="5">
        <v>0.34200000000000003</v>
      </c>
      <c r="Q425" s="5">
        <v>25</v>
      </c>
      <c r="R425" s="5">
        <v>-0.2</v>
      </c>
      <c r="S425" s="5">
        <v>-14.5</v>
      </c>
      <c r="T425" s="5">
        <v>-0.2</v>
      </c>
      <c r="U425" s="5">
        <v>-34</v>
      </c>
      <c r="V425" s="51">
        <f t="shared" si="30"/>
        <v>0.19251104797979798</v>
      </c>
      <c r="W425" s="51">
        <f t="shared" si="31"/>
        <v>-6.9600000000000009</v>
      </c>
      <c r="X425" s="51">
        <f t="shared" si="32"/>
        <v>-1.3398768939393941</v>
      </c>
      <c r="Y425" s="49">
        <f t="shared" si="33"/>
        <v>0.84611999999999998</v>
      </c>
      <c r="Z425" s="9">
        <f t="shared" si="34"/>
        <v>-0.24687844696969707</v>
      </c>
      <c r="AA425" s="9"/>
    </row>
    <row r="426" spans="1:27" x14ac:dyDescent="0.2">
      <c r="A426" s="2" t="s">
        <v>1002</v>
      </c>
      <c r="B426" s="2" t="s">
        <v>32</v>
      </c>
      <c r="C426" s="2">
        <v>31</v>
      </c>
      <c r="D426" s="2">
        <v>5</v>
      </c>
      <c r="E426" s="2">
        <v>7.8</v>
      </c>
      <c r="F426" s="2">
        <v>0.154</v>
      </c>
      <c r="G426" s="2">
        <v>0</v>
      </c>
      <c r="H426" s="3"/>
      <c r="I426" s="2">
        <v>0.6</v>
      </c>
      <c r="J426" s="2">
        <v>1.2</v>
      </c>
      <c r="K426" s="2">
        <v>0</v>
      </c>
      <c r="L426" s="2">
        <v>0</v>
      </c>
      <c r="M426" s="2">
        <v>0.4</v>
      </c>
      <c r="N426" s="2">
        <v>0.2</v>
      </c>
      <c r="O426" s="2">
        <v>0.8</v>
      </c>
      <c r="P426" s="5">
        <v>0.154</v>
      </c>
      <c r="Q426" s="5">
        <v>16.899999999999999</v>
      </c>
      <c r="R426" s="5">
        <v>-0.2</v>
      </c>
      <c r="S426" s="5">
        <v>-14.1</v>
      </c>
      <c r="T426" s="5">
        <v>-0.1</v>
      </c>
      <c r="U426" s="5">
        <v>-62</v>
      </c>
      <c r="V426" s="51">
        <f t="shared" si="30"/>
        <v>8.0130480945821841E-2</v>
      </c>
      <c r="W426" s="51">
        <f t="shared" si="31"/>
        <v>-12.52</v>
      </c>
      <c r="X426" s="51">
        <f t="shared" si="32"/>
        <v>-1.0032336214416895</v>
      </c>
      <c r="Y426" s="49">
        <f t="shared" si="33"/>
        <v>0.40863999999999989</v>
      </c>
      <c r="Z426" s="9">
        <f t="shared" si="34"/>
        <v>-0.2972968107208448</v>
      </c>
      <c r="AA426" s="9"/>
    </row>
    <row r="427" spans="1:27" x14ac:dyDescent="0.2">
      <c r="A427" s="2" t="s">
        <v>1028</v>
      </c>
      <c r="B427" s="2" t="s">
        <v>46</v>
      </c>
      <c r="C427" s="2">
        <v>35</v>
      </c>
      <c r="D427" s="2">
        <v>2</v>
      </c>
      <c r="E427" s="2">
        <v>19.5</v>
      </c>
      <c r="F427" s="2">
        <v>0.26700000000000002</v>
      </c>
      <c r="G427" s="2">
        <v>0.16700000000000001</v>
      </c>
      <c r="H427" s="2">
        <v>0.66700000000000004</v>
      </c>
      <c r="I427" s="2">
        <v>2</v>
      </c>
      <c r="J427" s="2">
        <v>1.5</v>
      </c>
      <c r="K427" s="2">
        <v>0</v>
      </c>
      <c r="L427" s="2">
        <v>0</v>
      </c>
      <c r="M427" s="2">
        <v>1.5</v>
      </c>
      <c r="N427" s="2">
        <v>2.5</v>
      </c>
      <c r="O427" s="2">
        <v>5.5</v>
      </c>
      <c r="P427" s="5">
        <v>0.33700000000000002</v>
      </c>
      <c r="Q427" s="5">
        <v>23.3</v>
      </c>
      <c r="R427" s="5">
        <v>-0.1</v>
      </c>
      <c r="S427" s="5">
        <v>-10.5</v>
      </c>
      <c r="T427" s="5">
        <v>-0.1</v>
      </c>
      <c r="U427" s="5">
        <v>-35</v>
      </c>
      <c r="V427" s="51">
        <f t="shared" si="30"/>
        <v>0.12473068755739208</v>
      </c>
      <c r="W427" s="51">
        <f t="shared" si="31"/>
        <v>-7.08</v>
      </c>
      <c r="X427" s="51">
        <f t="shared" si="32"/>
        <v>-0.88309326790633591</v>
      </c>
      <c r="Y427" s="49">
        <f t="shared" si="33"/>
        <v>0.20028000000000007</v>
      </c>
      <c r="Z427" s="9">
        <f t="shared" si="34"/>
        <v>-0.34140663395316795</v>
      </c>
      <c r="AA427" s="9"/>
    </row>
    <row r="428" spans="1:27" x14ac:dyDescent="0.2">
      <c r="A428" s="2" t="s">
        <v>771</v>
      </c>
      <c r="B428" s="2" t="s">
        <v>39</v>
      </c>
      <c r="C428" s="2">
        <v>41</v>
      </c>
      <c r="D428" s="2">
        <v>19</v>
      </c>
      <c r="E428" s="2">
        <v>8.9</v>
      </c>
      <c r="F428" s="2">
        <v>0.42899999999999999</v>
      </c>
      <c r="G428" s="2">
        <v>0.44400000000000001</v>
      </c>
      <c r="H428" s="2">
        <v>0.66700000000000004</v>
      </c>
      <c r="I428" s="2">
        <v>0.8</v>
      </c>
      <c r="J428" s="2">
        <v>1.1000000000000001</v>
      </c>
      <c r="K428" s="2">
        <v>0.1</v>
      </c>
      <c r="L428" s="2">
        <v>0</v>
      </c>
      <c r="M428" s="2">
        <v>1</v>
      </c>
      <c r="N428" s="2">
        <v>0.8</v>
      </c>
      <c r="O428" s="2">
        <v>2.4</v>
      </c>
      <c r="P428" s="5">
        <v>0.5</v>
      </c>
      <c r="Q428" s="5">
        <v>17.600000000000001</v>
      </c>
      <c r="R428" s="5">
        <v>-0.2</v>
      </c>
      <c r="S428" s="5">
        <v>-8.1</v>
      </c>
      <c r="T428" s="5">
        <v>-0.3</v>
      </c>
      <c r="U428" s="5">
        <v>-25</v>
      </c>
      <c r="V428" s="51">
        <f t="shared" si="30"/>
        <v>0.47854730639730642</v>
      </c>
      <c r="W428" s="51">
        <f t="shared" si="31"/>
        <v>-5.2</v>
      </c>
      <c r="X428" s="51">
        <f t="shared" si="32"/>
        <v>-2.4884459932659935</v>
      </c>
      <c r="Y428" s="49">
        <f t="shared" si="33"/>
        <v>1.7556000000000003</v>
      </c>
      <c r="Z428" s="9">
        <f t="shared" si="34"/>
        <v>-0.3664229966329966</v>
      </c>
      <c r="AA428" s="9"/>
    </row>
    <row r="429" spans="1:27" x14ac:dyDescent="0.2">
      <c r="A429" s="2" t="s">
        <v>964</v>
      </c>
      <c r="B429" s="2" t="s">
        <v>33</v>
      </c>
      <c r="C429" s="2">
        <v>36</v>
      </c>
      <c r="D429" s="2">
        <v>3</v>
      </c>
      <c r="E429" s="2">
        <v>6</v>
      </c>
      <c r="F429" s="2">
        <v>0.375</v>
      </c>
      <c r="G429" s="2">
        <v>0.33300000000000002</v>
      </c>
      <c r="H429" s="3"/>
      <c r="I429" s="2">
        <v>0</v>
      </c>
      <c r="J429" s="2">
        <v>0</v>
      </c>
      <c r="K429" s="2">
        <v>0.3</v>
      </c>
      <c r="L429" s="2">
        <v>0</v>
      </c>
      <c r="M429" s="2">
        <v>1.3</v>
      </c>
      <c r="N429" s="2">
        <v>0.3</v>
      </c>
      <c r="O429" s="2">
        <v>2.2999999999999998</v>
      </c>
      <c r="P429" s="5">
        <v>0.438</v>
      </c>
      <c r="Q429" s="5">
        <v>30.9</v>
      </c>
      <c r="R429" s="5">
        <v>-0.1</v>
      </c>
      <c r="S429" s="5">
        <v>-16</v>
      </c>
      <c r="T429" s="5">
        <v>-0.1</v>
      </c>
      <c r="U429" s="5">
        <v>-52</v>
      </c>
      <c r="V429" s="51">
        <f t="shared" si="30"/>
        <v>7.8526859504132226E-2</v>
      </c>
      <c r="W429" s="51">
        <f t="shared" si="31"/>
        <v>-10.48</v>
      </c>
      <c r="X429" s="51">
        <f t="shared" si="32"/>
        <v>-0.82296148760330579</v>
      </c>
      <c r="Y429" s="49">
        <f t="shared" si="33"/>
        <v>3.6887999999999969E-2</v>
      </c>
      <c r="Z429" s="9">
        <f t="shared" si="34"/>
        <v>-0.39303674380165293</v>
      </c>
      <c r="AA429" s="9"/>
    </row>
    <row r="430" spans="1:27" x14ac:dyDescent="0.2">
      <c r="A430" s="2" t="s">
        <v>327</v>
      </c>
      <c r="B430" s="2" t="s">
        <v>34</v>
      </c>
      <c r="C430" s="2">
        <v>34</v>
      </c>
      <c r="D430" s="2">
        <v>17</v>
      </c>
      <c r="E430" s="2">
        <v>7.4</v>
      </c>
      <c r="F430" s="2">
        <v>0.29599999999999999</v>
      </c>
      <c r="G430" s="2">
        <v>0.11799999999999999</v>
      </c>
      <c r="H430" s="2">
        <v>0.75</v>
      </c>
      <c r="I430" s="2">
        <v>0.9</v>
      </c>
      <c r="J430" s="2">
        <v>0.2</v>
      </c>
      <c r="K430" s="2">
        <v>0.1</v>
      </c>
      <c r="L430" s="2">
        <v>0.1</v>
      </c>
      <c r="M430" s="2">
        <v>0.2</v>
      </c>
      <c r="N430" s="2">
        <v>0.7</v>
      </c>
      <c r="O430" s="2">
        <v>2.4</v>
      </c>
      <c r="P430" s="5">
        <v>0.34799999999999998</v>
      </c>
      <c r="Q430" s="5">
        <v>22.2</v>
      </c>
      <c r="R430" s="5">
        <v>-0.2</v>
      </c>
      <c r="S430" s="5">
        <v>-10</v>
      </c>
      <c r="T430" s="5">
        <v>-0.3</v>
      </c>
      <c r="U430" s="5">
        <v>-31</v>
      </c>
      <c r="V430" s="51">
        <f t="shared" si="30"/>
        <v>0.37238937098255287</v>
      </c>
      <c r="W430" s="51">
        <f t="shared" si="31"/>
        <v>-6.4</v>
      </c>
      <c r="X430" s="51">
        <f t="shared" si="32"/>
        <v>-2.3832919742883383</v>
      </c>
      <c r="Y430" s="49">
        <f t="shared" si="33"/>
        <v>1.3023360000000002</v>
      </c>
      <c r="Z430" s="9">
        <f t="shared" si="34"/>
        <v>-0.54047798714416906</v>
      </c>
      <c r="AA430" s="9"/>
    </row>
    <row r="431" spans="1:27" x14ac:dyDescent="0.2">
      <c r="A431" s="2" t="s">
        <v>584</v>
      </c>
      <c r="B431" s="2" t="s">
        <v>36</v>
      </c>
      <c r="C431" s="2">
        <v>37</v>
      </c>
      <c r="D431" s="2">
        <v>14</v>
      </c>
      <c r="E431" s="2">
        <v>6</v>
      </c>
      <c r="F431" s="2">
        <v>0.28999999999999998</v>
      </c>
      <c r="G431" s="2">
        <v>0.154</v>
      </c>
      <c r="H431" s="2">
        <v>0</v>
      </c>
      <c r="I431" s="2">
        <v>0.9</v>
      </c>
      <c r="J431" s="2">
        <v>0.1</v>
      </c>
      <c r="K431" s="2">
        <v>0.1</v>
      </c>
      <c r="L431" s="2">
        <v>0.2</v>
      </c>
      <c r="M431" s="2">
        <v>0.4</v>
      </c>
      <c r="N431" s="2">
        <v>0.4</v>
      </c>
      <c r="O431" s="2">
        <v>1.4</v>
      </c>
      <c r="P431" s="5">
        <v>0.318</v>
      </c>
      <c r="Q431" s="5">
        <v>20.9</v>
      </c>
      <c r="R431" s="5">
        <v>-0.3</v>
      </c>
      <c r="S431" s="5">
        <v>-9.8000000000000007</v>
      </c>
      <c r="T431" s="5">
        <v>-0.2</v>
      </c>
      <c r="U431" s="5">
        <v>-41</v>
      </c>
      <c r="V431" s="51">
        <f t="shared" si="30"/>
        <v>0.25474873737373738</v>
      </c>
      <c r="W431" s="51">
        <f t="shared" si="31"/>
        <v>-8.4</v>
      </c>
      <c r="X431" s="51">
        <f t="shared" si="32"/>
        <v>-2.1398893939393941</v>
      </c>
      <c r="Y431" s="49">
        <f t="shared" si="33"/>
        <v>0.99411200000000022</v>
      </c>
      <c r="Z431" s="9">
        <f t="shared" si="34"/>
        <v>-0.57288869696969691</v>
      </c>
      <c r="AA431" s="9"/>
    </row>
    <row r="432" spans="1:27" x14ac:dyDescent="0.2">
      <c r="A432" s="2" t="s">
        <v>885</v>
      </c>
      <c r="B432" s="2" t="s">
        <v>21</v>
      </c>
      <c r="C432" s="2">
        <v>46</v>
      </c>
      <c r="D432" s="2">
        <v>14</v>
      </c>
      <c r="E432" s="2">
        <v>5.9</v>
      </c>
      <c r="F432" s="2">
        <v>0.46200000000000002</v>
      </c>
      <c r="G432" s="3"/>
      <c r="H432" s="2">
        <v>0.75</v>
      </c>
      <c r="I432" s="2">
        <v>0.9</v>
      </c>
      <c r="J432" s="2">
        <v>0.1</v>
      </c>
      <c r="K432" s="2">
        <v>0</v>
      </c>
      <c r="L432" s="2">
        <v>0.1</v>
      </c>
      <c r="M432" s="2">
        <v>0.7</v>
      </c>
      <c r="N432" s="2">
        <v>1.2</v>
      </c>
      <c r="O432" s="2">
        <v>2.1</v>
      </c>
      <c r="P432" s="5">
        <v>0.50800000000000001</v>
      </c>
      <c r="Q432" s="5">
        <v>22.1</v>
      </c>
      <c r="R432" s="5">
        <v>-0.1</v>
      </c>
      <c r="S432" s="5">
        <v>-11.3</v>
      </c>
      <c r="T432" s="5">
        <v>-0.2</v>
      </c>
      <c r="U432" s="5">
        <v>-23</v>
      </c>
      <c r="V432" s="51">
        <f t="shared" si="30"/>
        <v>0.3293175658096113</v>
      </c>
      <c r="W432" s="51">
        <f t="shared" si="31"/>
        <v>-4.7200000000000006</v>
      </c>
      <c r="X432" s="51">
        <f t="shared" si="32"/>
        <v>-1.5543789106213655</v>
      </c>
      <c r="Y432" s="49">
        <f t="shared" si="33"/>
        <v>0.39020800000000011</v>
      </c>
      <c r="Z432" s="9">
        <f t="shared" si="34"/>
        <v>-0.58208545531068268</v>
      </c>
      <c r="AA432" s="9"/>
    </row>
    <row r="433" spans="1:27" x14ac:dyDescent="0.2">
      <c r="A433" s="2" t="s">
        <v>960</v>
      </c>
      <c r="B433" s="2" t="s">
        <v>26</v>
      </c>
      <c r="C433" s="2">
        <v>36</v>
      </c>
      <c r="D433" s="2">
        <v>4</v>
      </c>
      <c r="E433" s="2">
        <v>7.5</v>
      </c>
      <c r="F433" s="2">
        <v>0.28599999999999998</v>
      </c>
      <c r="G433" s="2">
        <v>0.222</v>
      </c>
      <c r="H433" s="3"/>
      <c r="I433" s="2">
        <v>0.5</v>
      </c>
      <c r="J433" s="2">
        <v>0.3</v>
      </c>
      <c r="K433" s="2">
        <v>0</v>
      </c>
      <c r="L433" s="2">
        <v>0</v>
      </c>
      <c r="M433" s="2">
        <v>1.3</v>
      </c>
      <c r="N433" s="2">
        <v>1</v>
      </c>
      <c r="O433" s="2">
        <v>2.5</v>
      </c>
      <c r="P433" s="5">
        <v>0.35699999999999998</v>
      </c>
      <c r="Q433" s="5">
        <v>28.4</v>
      </c>
      <c r="R433" s="5">
        <v>-0.2</v>
      </c>
      <c r="S433" s="5">
        <v>-16.3</v>
      </c>
      <c r="T433" s="5">
        <v>-0.1</v>
      </c>
      <c r="U433" s="5">
        <v>-56</v>
      </c>
      <c r="V433" s="51">
        <f t="shared" si="30"/>
        <v>0.1202892561983471</v>
      </c>
      <c r="W433" s="51">
        <f t="shared" si="31"/>
        <v>-11.32</v>
      </c>
      <c r="X433" s="51">
        <f t="shared" si="32"/>
        <v>-1.3616743801652893</v>
      </c>
      <c r="Y433" s="49">
        <f t="shared" si="33"/>
        <v>-5.7200000000000022E-2</v>
      </c>
      <c r="Z433" s="9">
        <f t="shared" si="34"/>
        <v>-0.70943719008264461</v>
      </c>
      <c r="AA433" s="9"/>
    </row>
    <row r="434" spans="1:27" x14ac:dyDescent="0.2">
      <c r="A434" s="2" t="s">
        <v>903</v>
      </c>
      <c r="B434" s="2" t="s">
        <v>18</v>
      </c>
      <c r="C434" s="2">
        <v>47</v>
      </c>
      <c r="D434" s="2">
        <v>26</v>
      </c>
      <c r="E434" s="2">
        <v>5.4</v>
      </c>
      <c r="F434" s="2">
        <v>0.34200000000000003</v>
      </c>
      <c r="G434" s="2">
        <v>0.28599999999999998</v>
      </c>
      <c r="H434" s="2">
        <v>0.58299999999999996</v>
      </c>
      <c r="I434" s="2">
        <v>0.6</v>
      </c>
      <c r="J434" s="2">
        <v>0.2</v>
      </c>
      <c r="K434" s="2">
        <v>0.1</v>
      </c>
      <c r="L434" s="2">
        <v>0</v>
      </c>
      <c r="M434" s="2">
        <v>0.3</v>
      </c>
      <c r="N434" s="2">
        <v>0.7</v>
      </c>
      <c r="O434" s="2">
        <v>1.4</v>
      </c>
      <c r="P434" s="5">
        <v>0.42699999999999999</v>
      </c>
      <c r="Q434" s="5">
        <v>16.8</v>
      </c>
      <c r="R434" s="5">
        <v>-0.1</v>
      </c>
      <c r="S434" s="5">
        <v>-8</v>
      </c>
      <c r="T434" s="5">
        <v>-0.2</v>
      </c>
      <c r="U434" s="5">
        <v>-27</v>
      </c>
      <c r="V434" s="51">
        <f t="shared" si="30"/>
        <v>0.43476942148760334</v>
      </c>
      <c r="W434" s="51">
        <f t="shared" si="31"/>
        <v>-5.5200000000000005</v>
      </c>
      <c r="X434" s="51">
        <f t="shared" si="32"/>
        <v>-2.3999272066115704</v>
      </c>
      <c r="Y434" s="49">
        <f t="shared" si="33"/>
        <v>0.95451200000000003</v>
      </c>
      <c r="Z434" s="9">
        <f t="shared" si="34"/>
        <v>-0.72270760330578521</v>
      </c>
      <c r="AA434" s="9"/>
    </row>
    <row r="435" spans="1:27" x14ac:dyDescent="0.2">
      <c r="A435" s="2" t="s">
        <v>908</v>
      </c>
      <c r="B435" s="2" t="s">
        <v>21</v>
      </c>
      <c r="C435" s="2">
        <v>46</v>
      </c>
      <c r="D435" s="2">
        <v>28</v>
      </c>
      <c r="E435" s="2">
        <v>6.8</v>
      </c>
      <c r="F435" s="2">
        <v>0.309</v>
      </c>
      <c r="G435" s="3"/>
      <c r="H435" s="2">
        <v>0.8</v>
      </c>
      <c r="I435" s="2">
        <v>1.7</v>
      </c>
      <c r="J435" s="2">
        <v>0.4</v>
      </c>
      <c r="K435" s="2">
        <v>0.1</v>
      </c>
      <c r="L435" s="2">
        <v>0</v>
      </c>
      <c r="M435" s="2">
        <v>0.7</v>
      </c>
      <c r="N435" s="2">
        <v>0.6</v>
      </c>
      <c r="O435" s="2">
        <v>1.5</v>
      </c>
      <c r="P435" s="5">
        <v>0.35399999999999998</v>
      </c>
      <c r="Q435" s="5">
        <v>19.399999999999999</v>
      </c>
      <c r="R435" s="5">
        <v>-0.3</v>
      </c>
      <c r="S435" s="5">
        <v>-8.9</v>
      </c>
      <c r="T435" s="5">
        <v>-0.3</v>
      </c>
      <c r="U435" s="5">
        <v>-29</v>
      </c>
      <c r="V435" s="51">
        <f t="shared" si="30"/>
        <v>0.66636357514539324</v>
      </c>
      <c r="W435" s="51">
        <f t="shared" si="31"/>
        <v>-6.0400000000000009</v>
      </c>
      <c r="X435" s="51">
        <f t="shared" si="32"/>
        <v>-4.0248359938781757</v>
      </c>
      <c r="Y435" s="49">
        <f t="shared" si="33"/>
        <v>2.4315199999999999</v>
      </c>
      <c r="Z435" s="9">
        <f t="shared" si="34"/>
        <v>-0.7966579969390879</v>
      </c>
      <c r="AA435" s="9"/>
    </row>
    <row r="436" spans="1:27" x14ac:dyDescent="0.2">
      <c r="A436" s="2" t="s">
        <v>571</v>
      </c>
      <c r="B436" s="2" t="s">
        <v>21</v>
      </c>
      <c r="C436" s="2">
        <v>46</v>
      </c>
      <c r="D436" s="2">
        <v>65</v>
      </c>
      <c r="E436" s="2">
        <v>19.399999999999999</v>
      </c>
      <c r="F436" s="2">
        <v>0.39300000000000002</v>
      </c>
      <c r="G436" s="2">
        <v>0.27600000000000002</v>
      </c>
      <c r="H436" s="2">
        <v>0.77600000000000002</v>
      </c>
      <c r="I436" s="2">
        <v>1.4</v>
      </c>
      <c r="J436" s="2">
        <v>2</v>
      </c>
      <c r="K436" s="2">
        <v>0.7</v>
      </c>
      <c r="L436" s="2">
        <v>0</v>
      </c>
      <c r="M436" s="2">
        <v>1.6</v>
      </c>
      <c r="N436" s="2">
        <v>1.9</v>
      </c>
      <c r="O436" s="2">
        <v>6.8</v>
      </c>
      <c r="P436" s="5">
        <v>0.45200000000000001</v>
      </c>
      <c r="Q436" s="5">
        <v>21.8</v>
      </c>
      <c r="R436" s="5">
        <v>0</v>
      </c>
      <c r="S436" s="5">
        <v>-5.9</v>
      </c>
      <c r="T436" s="5">
        <v>-1.2</v>
      </c>
      <c r="U436" s="5">
        <v>-16</v>
      </c>
      <c r="V436" s="51">
        <f t="shared" si="30"/>
        <v>4.9592289179675539</v>
      </c>
      <c r="W436" s="51">
        <f t="shared" si="31"/>
        <v>-3.68</v>
      </c>
      <c r="X436" s="51">
        <f t="shared" si="32"/>
        <v>-18.249962418120599</v>
      </c>
      <c r="Y436" s="49">
        <f t="shared" si="33"/>
        <v>16.519360000000002</v>
      </c>
      <c r="Z436" s="9">
        <f t="shared" si="34"/>
        <v>-0.8653012090602985</v>
      </c>
      <c r="AA436" s="9"/>
    </row>
    <row r="437" spans="1:27" x14ac:dyDescent="0.2">
      <c r="A437" s="2" t="s">
        <v>1004</v>
      </c>
      <c r="B437" s="2" t="s">
        <v>36</v>
      </c>
      <c r="C437" s="2">
        <v>37</v>
      </c>
      <c r="D437" s="2">
        <v>9</v>
      </c>
      <c r="E437" s="2">
        <v>12.7</v>
      </c>
      <c r="F437" s="2">
        <v>0.22700000000000001</v>
      </c>
      <c r="G437" s="2">
        <v>0.14299999999999999</v>
      </c>
      <c r="H437" s="2">
        <v>0.5</v>
      </c>
      <c r="I437" s="2">
        <v>0.6</v>
      </c>
      <c r="J437" s="2">
        <v>0.8</v>
      </c>
      <c r="K437" s="2">
        <v>0.2</v>
      </c>
      <c r="L437" s="2">
        <v>0</v>
      </c>
      <c r="M437" s="2">
        <v>1.3</v>
      </c>
      <c r="N437" s="2">
        <v>1.1000000000000001</v>
      </c>
      <c r="O437" s="2">
        <v>1.3</v>
      </c>
      <c r="P437" s="5">
        <v>0.26200000000000001</v>
      </c>
      <c r="Q437" s="5">
        <v>14.3</v>
      </c>
      <c r="R437" s="5">
        <v>-0.5</v>
      </c>
      <c r="S437" s="5">
        <v>-11.4</v>
      </c>
      <c r="T437" s="5">
        <v>-0.3</v>
      </c>
      <c r="U437" s="5">
        <v>-62</v>
      </c>
      <c r="V437" s="51">
        <f t="shared" si="30"/>
        <v>0.23717490530303034</v>
      </c>
      <c r="W437" s="51">
        <f t="shared" si="31"/>
        <v>-12.72</v>
      </c>
      <c r="X437" s="51">
        <f t="shared" si="32"/>
        <v>-3.0168647954545462</v>
      </c>
      <c r="Y437" s="49">
        <f t="shared" si="33"/>
        <v>0.16581600000000005</v>
      </c>
      <c r="Z437" s="9">
        <f t="shared" si="34"/>
        <v>-1.4255243977272731</v>
      </c>
      <c r="AA437" s="9"/>
    </row>
    <row r="438" spans="1:27" x14ac:dyDescent="0.2">
      <c r="A438" s="2" t="s">
        <v>941</v>
      </c>
      <c r="B438" s="2" t="s">
        <v>30</v>
      </c>
      <c r="C438" s="2">
        <v>41</v>
      </c>
      <c r="D438" s="2">
        <v>28</v>
      </c>
      <c r="E438" s="2">
        <v>8.5</v>
      </c>
      <c r="F438" s="2">
        <v>0.34699999999999998</v>
      </c>
      <c r="G438" s="2">
        <v>0.13300000000000001</v>
      </c>
      <c r="H438" s="2">
        <v>0.78600000000000003</v>
      </c>
      <c r="I438" s="2">
        <v>0.5</v>
      </c>
      <c r="J438" s="2">
        <v>1.1000000000000001</v>
      </c>
      <c r="K438" s="2">
        <v>0.3</v>
      </c>
      <c r="L438" s="2">
        <v>0</v>
      </c>
      <c r="M438" s="2">
        <v>1</v>
      </c>
      <c r="N438" s="2">
        <v>0.6</v>
      </c>
      <c r="O438" s="2">
        <v>2.2999999999999998</v>
      </c>
      <c r="P438" s="5">
        <v>0.40300000000000002</v>
      </c>
      <c r="Q438" s="5">
        <v>20.5</v>
      </c>
      <c r="R438" s="5">
        <v>-0.5</v>
      </c>
      <c r="S438" s="5">
        <v>-9.8000000000000007</v>
      </c>
      <c r="T438" s="5">
        <v>-0.5</v>
      </c>
      <c r="U438" s="5">
        <v>-34</v>
      </c>
      <c r="V438" s="51">
        <f t="shared" si="30"/>
        <v>0.78451168885827982</v>
      </c>
      <c r="W438" s="51">
        <f t="shared" si="31"/>
        <v>-7.2000000000000011</v>
      </c>
      <c r="X438" s="51">
        <f t="shared" si="32"/>
        <v>-5.6484841597796152</v>
      </c>
      <c r="Y438" s="49">
        <f t="shared" si="33"/>
        <v>2.7741280000000001</v>
      </c>
      <c r="Z438" s="9">
        <f t="shared" si="34"/>
        <v>-1.4371780798898075</v>
      </c>
      <c r="AA438" s="9"/>
    </row>
    <row r="439" spans="1:27" x14ac:dyDescent="0.2">
      <c r="A439" s="2" t="s">
        <v>931</v>
      </c>
      <c r="B439" s="2" t="s">
        <v>30</v>
      </c>
      <c r="C439" s="2">
        <v>41</v>
      </c>
      <c r="D439" s="2">
        <v>44</v>
      </c>
      <c r="E439" s="2">
        <v>9.6</v>
      </c>
      <c r="F439" s="2">
        <v>0.33300000000000002</v>
      </c>
      <c r="G439" s="2">
        <v>0.26300000000000001</v>
      </c>
      <c r="H439" s="2">
        <v>0.59299999999999997</v>
      </c>
      <c r="I439" s="2">
        <v>0.8</v>
      </c>
      <c r="J439" s="2">
        <v>1.3</v>
      </c>
      <c r="K439" s="2">
        <v>0.3</v>
      </c>
      <c r="L439" s="2">
        <v>0</v>
      </c>
      <c r="M439" s="2">
        <v>1</v>
      </c>
      <c r="N439" s="2">
        <v>1</v>
      </c>
      <c r="O439" s="2">
        <v>2.9</v>
      </c>
      <c r="P439" s="5">
        <v>0.38900000000000001</v>
      </c>
      <c r="Q439" s="5">
        <v>22.2</v>
      </c>
      <c r="R439" s="5">
        <v>-0.8</v>
      </c>
      <c r="S439" s="5">
        <v>-7.7</v>
      </c>
      <c r="T439" s="5">
        <v>-0.6</v>
      </c>
      <c r="U439" s="5">
        <v>-29</v>
      </c>
      <c r="V439" s="51">
        <f t="shared" si="30"/>
        <v>1.5078060606060602</v>
      </c>
      <c r="W439" s="51">
        <f t="shared" si="31"/>
        <v>-6.3600000000000012</v>
      </c>
      <c r="X439" s="51">
        <f t="shared" si="32"/>
        <v>-9.5896465454545439</v>
      </c>
      <c r="Y439" s="49">
        <f t="shared" si="33"/>
        <v>5.171056000000001</v>
      </c>
      <c r="Z439" s="9">
        <f t="shared" si="34"/>
        <v>-2.2092952727272714</v>
      </c>
      <c r="AA439" s="9"/>
    </row>
  </sheetData>
  <autoFilter ref="A1:Z439" xr:uid="{AF881F87-4E4A-AE49-80DA-34F2154CFFEE}">
    <sortState xmlns:xlrd2="http://schemas.microsoft.com/office/spreadsheetml/2017/richdata2" ref="A2:Z439">
      <sortCondition descending="1" ref="Z1:Z439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EC89-7124-314D-A261-94FB380767D1}">
  <dimension ref="A1:AC379"/>
  <sheetViews>
    <sheetView zoomScale="160" zoomScaleNormal="160" workbookViewId="0">
      <selection activeCell="Z8" sqref="Z8"/>
    </sheetView>
  </sheetViews>
  <sheetFormatPr baseColWidth="10" defaultRowHeight="16" x14ac:dyDescent="0.2"/>
  <cols>
    <col min="1" max="1" width="15.6640625" bestFit="1" customWidth="1"/>
    <col min="2" max="2" width="5" bestFit="1" customWidth="1"/>
    <col min="3" max="3" width="5" customWidth="1"/>
    <col min="4" max="4" width="7" customWidth="1"/>
    <col min="5" max="5" width="4.5" hidden="1" customWidth="1"/>
    <col min="6" max="8" width="5.33203125" hidden="1" customWidth="1"/>
    <col min="9" max="10" width="4.5" hidden="1" customWidth="1"/>
    <col min="11" max="11" width="3.6640625" hidden="1" customWidth="1"/>
    <col min="12" max="12" width="4.33203125" hidden="1" customWidth="1"/>
    <col min="13" max="13" width="4.83203125" hidden="1" customWidth="1"/>
    <col min="14" max="14" width="4.33203125" hidden="1" customWidth="1"/>
    <col min="15" max="15" width="5.33203125" hidden="1" customWidth="1"/>
    <col min="16" max="16" width="6.1640625" hidden="1" customWidth="1"/>
    <col min="17" max="17" width="5.33203125" style="5" hidden="1" customWidth="1"/>
    <col min="18" max="18" width="4.5" style="5" hidden="1" customWidth="1"/>
    <col min="19" max="19" width="5" style="5" hidden="1" customWidth="1"/>
    <col min="20" max="20" width="5.1640625" style="5" hidden="1" customWidth="1"/>
    <col min="21" max="21" width="12.6640625" style="5" hidden="1" customWidth="1"/>
    <col min="22" max="24" width="10.83203125" style="53"/>
    <col min="25" max="25" width="10.83203125" style="54"/>
  </cols>
  <sheetData>
    <row r="1" spans="1:29" ht="30" x14ac:dyDescent="0.2">
      <c r="A1" s="1" t="s">
        <v>0</v>
      </c>
      <c r="B1" s="1" t="s">
        <v>959</v>
      </c>
      <c r="C1" s="1" t="s">
        <v>443</v>
      </c>
      <c r="D1" s="1" t="s">
        <v>450</v>
      </c>
      <c r="E1" s="1" t="s">
        <v>2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35" t="s">
        <v>646</v>
      </c>
      <c r="V1" s="11" t="s">
        <v>1196</v>
      </c>
      <c r="W1" s="10" t="s">
        <v>1197</v>
      </c>
      <c r="X1" s="10" t="s">
        <v>444</v>
      </c>
      <c r="Y1" s="40" t="s">
        <v>446</v>
      </c>
      <c r="Z1" s="8" t="s">
        <v>448</v>
      </c>
      <c r="AA1" s="47" t="s">
        <v>1198</v>
      </c>
      <c r="AB1" s="47" t="s">
        <v>1199</v>
      </c>
      <c r="AC1" s="47" t="s">
        <v>861</v>
      </c>
    </row>
    <row r="2" spans="1:29" x14ac:dyDescent="0.2">
      <c r="A2" s="2" t="s">
        <v>248</v>
      </c>
      <c r="B2" s="2" t="s">
        <v>21</v>
      </c>
      <c r="C2" s="2">
        <v>58</v>
      </c>
      <c r="D2" s="2">
        <v>79</v>
      </c>
      <c r="E2" s="2">
        <v>38.799999999999997</v>
      </c>
      <c r="F2" s="2">
        <v>0.51</v>
      </c>
      <c r="G2" s="2">
        <v>0.33</v>
      </c>
      <c r="H2" s="2">
        <v>0.75900000000000001</v>
      </c>
      <c r="I2" s="2">
        <v>7.5</v>
      </c>
      <c r="J2" s="2">
        <v>7</v>
      </c>
      <c r="K2" s="2">
        <v>1.6</v>
      </c>
      <c r="L2" s="2">
        <v>0.6</v>
      </c>
      <c r="M2" s="2">
        <v>3.6</v>
      </c>
      <c r="N2" s="2">
        <v>2.1</v>
      </c>
      <c r="O2" s="2">
        <v>26.7</v>
      </c>
      <c r="P2" s="2">
        <v>0.59399999999999997</v>
      </c>
      <c r="Q2" s="2">
        <v>31.5</v>
      </c>
      <c r="R2" s="2">
        <v>15.6</v>
      </c>
      <c r="S2" s="2">
        <v>8.6</v>
      </c>
      <c r="T2" s="2">
        <v>8.1999999999999993</v>
      </c>
      <c r="U2" s="5">
        <v>14</v>
      </c>
      <c r="V2" s="51">
        <f>C2*(E2/48*D2/82*Q2/100)</f>
        <v>14.227948170731706</v>
      </c>
      <c r="W2" s="51">
        <f>R2*0.4+T2*0.4+U2*0.2</f>
        <v>12.32</v>
      </c>
      <c r="X2" s="51">
        <f>V2*W2</f>
        <v>175.2883214634146</v>
      </c>
      <c r="Y2" s="49">
        <f>D2*(O2*P2+1.5*J2+1.2*I2+3*(K2+L2)-M2-N2)/25</f>
        <v>114.580968</v>
      </c>
      <c r="Z2" s="9">
        <f>0.5*(X2)+0.5*(Y2)</f>
        <v>144.93464473170729</v>
      </c>
      <c r="AA2" s="47">
        <v>1</v>
      </c>
      <c r="AB2" s="47">
        <v>3</v>
      </c>
      <c r="AC2" s="47">
        <f>ABS(AA2-AB2)</f>
        <v>2</v>
      </c>
    </row>
    <row r="3" spans="1:29" x14ac:dyDescent="0.2">
      <c r="A3" s="2" t="s">
        <v>381</v>
      </c>
      <c r="B3" s="2" t="s">
        <v>25</v>
      </c>
      <c r="C3" s="2">
        <v>62</v>
      </c>
      <c r="D3" s="2">
        <v>81</v>
      </c>
      <c r="E3" s="2">
        <v>37.4</v>
      </c>
      <c r="F3" s="2">
        <v>0.44500000000000001</v>
      </c>
      <c r="G3" s="2">
        <v>0.33200000000000002</v>
      </c>
      <c r="H3" s="2">
        <v>0.85799999999999998</v>
      </c>
      <c r="I3" s="2">
        <v>4.0999999999999996</v>
      </c>
      <c r="J3" s="2">
        <v>7.7</v>
      </c>
      <c r="K3" s="2">
        <v>1</v>
      </c>
      <c r="L3" s="2">
        <v>0.6</v>
      </c>
      <c r="M3" s="2">
        <v>3.4</v>
      </c>
      <c r="N3" s="2">
        <v>1.7</v>
      </c>
      <c r="O3" s="2">
        <v>25</v>
      </c>
      <c r="P3" s="2">
        <v>0.55000000000000004</v>
      </c>
      <c r="Q3" s="2">
        <v>32.200000000000003</v>
      </c>
      <c r="R3" s="2">
        <v>13.1</v>
      </c>
      <c r="S3" s="2">
        <v>5.9</v>
      </c>
      <c r="T3" s="2">
        <v>6</v>
      </c>
      <c r="U3" s="5">
        <v>10</v>
      </c>
      <c r="V3" s="51">
        <f>C3*(E3/48*D3/82*Q3/100)</f>
        <v>15.365584756097562</v>
      </c>
      <c r="W3" s="51">
        <f>R3*0.4+T3*0.4+U3*0.2</f>
        <v>9.64</v>
      </c>
      <c r="X3" s="51">
        <f>V3*W3</f>
        <v>148.12423704878051</v>
      </c>
      <c r="Y3" s="49">
        <f>D3*(O3*P3+1.5*J3+1.2*I3+3*(K3+L3)-M3-N3)/25</f>
        <v>96.940800000000024</v>
      </c>
      <c r="Z3" s="9">
        <f>0.5*(X3)+0.5*(Y3)</f>
        <v>122.53251852439027</v>
      </c>
      <c r="AA3" s="47">
        <v>2</v>
      </c>
      <c r="AB3" s="47">
        <v>1</v>
      </c>
      <c r="AC3" s="47">
        <f>ABS(AA3-AB3)</f>
        <v>1</v>
      </c>
    </row>
    <row r="4" spans="1:29" x14ac:dyDescent="0.2">
      <c r="A4" s="2" t="s">
        <v>231</v>
      </c>
      <c r="B4" s="2" t="s">
        <v>36</v>
      </c>
      <c r="C4" s="2">
        <v>52</v>
      </c>
      <c r="D4" s="2">
        <v>78</v>
      </c>
      <c r="E4" s="2">
        <v>37.6</v>
      </c>
      <c r="F4" s="2">
        <v>0.59299999999999997</v>
      </c>
      <c r="G4" s="2">
        <v>0</v>
      </c>
      <c r="H4" s="2">
        <v>0.59599999999999997</v>
      </c>
      <c r="I4" s="2">
        <v>14.1</v>
      </c>
      <c r="J4" s="2">
        <v>1.4</v>
      </c>
      <c r="K4" s="2">
        <v>1.4</v>
      </c>
      <c r="L4" s="2">
        <v>2.4</v>
      </c>
      <c r="M4" s="2">
        <v>3.6</v>
      </c>
      <c r="N4" s="2">
        <v>3.3</v>
      </c>
      <c r="O4" s="2">
        <v>22.9</v>
      </c>
      <c r="P4" s="2">
        <v>0.61599999999999999</v>
      </c>
      <c r="Q4" s="2">
        <v>27.2</v>
      </c>
      <c r="R4" s="2">
        <v>14.4</v>
      </c>
      <c r="S4" s="2">
        <v>4.8</v>
      </c>
      <c r="T4" s="2">
        <v>5</v>
      </c>
      <c r="U4" s="5">
        <v>19</v>
      </c>
      <c r="V4" s="51">
        <f>C4*(E4/48*D4/82*Q4/100)</f>
        <v>10.539004878048779</v>
      </c>
      <c r="W4" s="51">
        <f>R4*0.4+T4*0.4+U4*0.2</f>
        <v>11.56</v>
      </c>
      <c r="X4" s="51">
        <f>V4*W4</f>
        <v>121.83089639024389</v>
      </c>
      <c r="Y4" s="49">
        <f>D4*(O4*P4+1.5*J4+1.2*I4+3*(K4+L4)-M4-N4)/25</f>
        <v>117.394368</v>
      </c>
      <c r="Z4" s="9">
        <f>0.5*(X4)+0.5*(Y4)</f>
        <v>119.61263219512195</v>
      </c>
      <c r="AA4" s="47">
        <v>3</v>
      </c>
      <c r="AB4" s="47">
        <v>2</v>
      </c>
      <c r="AC4" s="47">
        <f>ABS(AA4-AB4)</f>
        <v>1</v>
      </c>
    </row>
    <row r="5" spans="1:29" x14ac:dyDescent="0.2">
      <c r="A5" s="2" t="s">
        <v>432</v>
      </c>
      <c r="B5" s="2" t="s">
        <v>21</v>
      </c>
      <c r="C5" s="2">
        <v>58</v>
      </c>
      <c r="D5" s="2">
        <v>76</v>
      </c>
      <c r="E5" s="2">
        <v>37.1</v>
      </c>
      <c r="F5" s="2">
        <v>0.5</v>
      </c>
      <c r="G5" s="2">
        <v>0.30599999999999999</v>
      </c>
      <c r="H5" s="2">
        <v>0.75800000000000001</v>
      </c>
      <c r="I5" s="2">
        <v>6.4</v>
      </c>
      <c r="J5" s="2">
        <v>4.5999999999999996</v>
      </c>
      <c r="K5" s="2">
        <v>1.5</v>
      </c>
      <c r="L5" s="2">
        <v>1.1000000000000001</v>
      </c>
      <c r="M5" s="2">
        <v>3.1</v>
      </c>
      <c r="N5" s="2">
        <v>2.6</v>
      </c>
      <c r="O5" s="2">
        <v>25.5</v>
      </c>
      <c r="P5" s="2">
        <v>0.58099999999999996</v>
      </c>
      <c r="Q5" s="2">
        <v>31.6</v>
      </c>
      <c r="R5" s="2">
        <v>12.8</v>
      </c>
      <c r="S5" s="2">
        <v>5.9</v>
      </c>
      <c r="T5" s="2">
        <v>5.7</v>
      </c>
      <c r="U5" s="5">
        <v>12</v>
      </c>
      <c r="V5" s="51">
        <f>C5*(E5/48*D5/82*Q5/100)</f>
        <v>13.129478861788618</v>
      </c>
      <c r="W5" s="51">
        <f>R5*0.4+T5*0.4+U5*0.2</f>
        <v>9.8000000000000007</v>
      </c>
      <c r="X5" s="51">
        <f>V5*W5</f>
        <v>128.66889284552846</v>
      </c>
      <c r="Y5" s="49">
        <f>D5*(O5*P5+1.5*J5+1.2*I5+3*(K5+L5)-M5-N5)/25</f>
        <v>95.746319999999983</v>
      </c>
      <c r="Z5" s="9">
        <f>0.5*(X5)+0.5*(Y5)</f>
        <v>112.20760642276423</v>
      </c>
      <c r="AA5" s="47">
        <v>4</v>
      </c>
      <c r="AB5" s="47">
        <v>7</v>
      </c>
      <c r="AC5" s="47">
        <f>ABS(AA5-AB5)</f>
        <v>3</v>
      </c>
    </row>
    <row r="6" spans="1:29" x14ac:dyDescent="0.2">
      <c r="A6" s="2" t="s">
        <v>184</v>
      </c>
      <c r="B6" s="2" t="s">
        <v>39</v>
      </c>
      <c r="C6" s="2">
        <v>57</v>
      </c>
      <c r="D6" s="2">
        <v>82</v>
      </c>
      <c r="E6" s="2">
        <v>37</v>
      </c>
      <c r="F6" s="2">
        <v>0.52900000000000003</v>
      </c>
      <c r="G6" s="2">
        <v>0.33300000000000002</v>
      </c>
      <c r="H6" s="2">
        <v>0.82299999999999995</v>
      </c>
      <c r="I6" s="2">
        <v>10.199999999999999</v>
      </c>
      <c r="J6" s="2">
        <v>3.3</v>
      </c>
      <c r="K6" s="2">
        <v>0.6</v>
      </c>
      <c r="L6" s="2">
        <v>1.6</v>
      </c>
      <c r="M6" s="2">
        <v>1.7</v>
      </c>
      <c r="N6" s="2">
        <v>2.5</v>
      </c>
      <c r="O6" s="2">
        <v>18.8</v>
      </c>
      <c r="P6" s="2">
        <v>0.58899999999999997</v>
      </c>
      <c r="Q6" s="2">
        <v>21.8</v>
      </c>
      <c r="R6" s="2">
        <v>14.7</v>
      </c>
      <c r="S6" s="2">
        <v>5.3</v>
      </c>
      <c r="T6" s="2">
        <v>5.6</v>
      </c>
      <c r="U6" s="5">
        <v>20</v>
      </c>
      <c r="V6" s="51">
        <f>C6*(E6/48*D6/82*Q6/100)</f>
        <v>9.5783750000000012</v>
      </c>
      <c r="W6" s="51">
        <f>R6*0.4+T6*0.4+U6*0.2</f>
        <v>12.12</v>
      </c>
      <c r="X6" s="51">
        <f>V6*W6</f>
        <v>116.089905</v>
      </c>
      <c r="Y6" s="49">
        <f>D6*(O6*P6+1.5*J6+1.2*I6+3*(K6+L6)-M6-N6)/25</f>
        <v>100.57529599999998</v>
      </c>
      <c r="Z6" s="9">
        <f>0.5*(X6)+0.5*(Y6)</f>
        <v>108.33260049999998</v>
      </c>
      <c r="AA6" s="47">
        <v>5</v>
      </c>
      <c r="AB6" s="47" t="s">
        <v>1200</v>
      </c>
      <c r="AC6" s="47" t="s">
        <v>1201</v>
      </c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51"/>
      <c r="W7" s="51"/>
      <c r="X7" s="51"/>
      <c r="Y7" s="49"/>
      <c r="Z7" s="9"/>
    </row>
    <row r="8" spans="1:29" x14ac:dyDescent="0.2">
      <c r="A8" s="2" t="s">
        <v>160</v>
      </c>
      <c r="B8" s="2" t="s">
        <v>18</v>
      </c>
      <c r="C8" s="2">
        <v>55</v>
      </c>
      <c r="D8" s="2">
        <v>78</v>
      </c>
      <c r="E8" s="2">
        <v>38.9</v>
      </c>
      <c r="F8" s="2">
        <v>0.46200000000000002</v>
      </c>
      <c r="G8" s="2">
        <v>0.35</v>
      </c>
      <c r="H8" s="2">
        <v>0.88</v>
      </c>
      <c r="I8" s="2">
        <v>6.8</v>
      </c>
      <c r="J8" s="2">
        <v>2.7</v>
      </c>
      <c r="K8" s="2">
        <v>1.1000000000000001</v>
      </c>
      <c r="L8" s="2">
        <v>1</v>
      </c>
      <c r="M8" s="2">
        <v>2.8</v>
      </c>
      <c r="N8" s="2">
        <v>2</v>
      </c>
      <c r="O8" s="2">
        <v>27.7</v>
      </c>
      <c r="P8" s="2">
        <v>0.58899999999999997</v>
      </c>
      <c r="Q8" s="2">
        <v>30.6</v>
      </c>
      <c r="R8" s="2">
        <v>12</v>
      </c>
      <c r="S8" s="2">
        <v>2.9</v>
      </c>
      <c r="T8" s="2">
        <v>3.7</v>
      </c>
      <c r="U8" s="5">
        <v>8</v>
      </c>
      <c r="V8" s="51">
        <f t="shared" ref="V8:V71" si="0">C8*(E8/48*D8/82*Q8/100)</f>
        <v>12.97398018292683</v>
      </c>
      <c r="W8" s="51">
        <f t="shared" ref="W8:W71" si="1">R8*0.4+T8*0.4+U8*0.2</f>
        <v>7.8800000000000008</v>
      </c>
      <c r="X8" s="51">
        <f t="shared" ref="X8:X71" si="2">V8*W8</f>
        <v>102.23496384146343</v>
      </c>
      <c r="Y8" s="49">
        <f t="shared" ref="Y8:Y71" si="3">D8*(O8*P8+1.5*J8+1.2*I8+3*(K8+L8)-M8-N8)/25</f>
        <v>93.678936000000007</v>
      </c>
      <c r="Z8" s="9">
        <f t="shared" ref="Z8:Z71" si="4">0.5*(X8)+0.5*(Y8)</f>
        <v>97.956949920731716</v>
      </c>
    </row>
    <row r="9" spans="1:29" x14ac:dyDescent="0.2">
      <c r="A9" s="2" t="s">
        <v>359</v>
      </c>
      <c r="B9" s="2" t="s">
        <v>876</v>
      </c>
      <c r="C9" s="2">
        <v>46</v>
      </c>
      <c r="D9" s="2">
        <v>80</v>
      </c>
      <c r="E9" s="2">
        <v>36</v>
      </c>
      <c r="F9" s="2">
        <v>0.46300000000000002</v>
      </c>
      <c r="G9" s="2">
        <v>0.38800000000000001</v>
      </c>
      <c r="H9" s="2">
        <v>0.878</v>
      </c>
      <c r="I9" s="2">
        <v>4.0999999999999996</v>
      </c>
      <c r="J9" s="2">
        <v>9.8000000000000007</v>
      </c>
      <c r="K9" s="2">
        <v>2.4</v>
      </c>
      <c r="L9" s="2">
        <v>0.1</v>
      </c>
      <c r="M9" s="2">
        <v>2.2000000000000002</v>
      </c>
      <c r="N9" s="2">
        <v>2.5</v>
      </c>
      <c r="O9" s="2">
        <v>15.9</v>
      </c>
      <c r="P9" s="2">
        <v>0.57799999999999996</v>
      </c>
      <c r="Q9" s="2">
        <v>21.1</v>
      </c>
      <c r="R9" s="2">
        <v>13.9</v>
      </c>
      <c r="S9" s="2">
        <v>6.4</v>
      </c>
      <c r="T9" s="2">
        <v>6.1</v>
      </c>
      <c r="U9" s="5">
        <v>19</v>
      </c>
      <c r="V9" s="51">
        <f t="shared" si="0"/>
        <v>7.1019512195121948</v>
      </c>
      <c r="W9" s="51">
        <f t="shared" si="1"/>
        <v>11.8</v>
      </c>
      <c r="X9" s="51">
        <f t="shared" si="2"/>
        <v>83.803024390243905</v>
      </c>
      <c r="Y9" s="49">
        <f t="shared" si="3"/>
        <v>101.15263999999998</v>
      </c>
      <c r="Z9" s="9">
        <f t="shared" si="4"/>
        <v>92.477832195121948</v>
      </c>
    </row>
    <row r="10" spans="1:29" x14ac:dyDescent="0.2">
      <c r="A10" s="2" t="s">
        <v>660</v>
      </c>
      <c r="B10" s="2" t="s">
        <v>39</v>
      </c>
      <c r="C10" s="2">
        <v>57</v>
      </c>
      <c r="D10" s="2">
        <v>82</v>
      </c>
      <c r="E10" s="2">
        <v>33.9</v>
      </c>
      <c r="F10" s="2">
        <v>0.45100000000000001</v>
      </c>
      <c r="G10" s="2">
        <v>0.32300000000000001</v>
      </c>
      <c r="H10" s="2">
        <v>0.82799999999999996</v>
      </c>
      <c r="I10" s="2">
        <v>5.0999999999999996</v>
      </c>
      <c r="J10" s="2">
        <v>4.7</v>
      </c>
      <c r="K10" s="2">
        <v>1.2</v>
      </c>
      <c r="L10" s="2">
        <v>0.1</v>
      </c>
      <c r="M10" s="2">
        <v>3</v>
      </c>
      <c r="N10" s="2">
        <v>2.1</v>
      </c>
      <c r="O10" s="2">
        <v>25.3</v>
      </c>
      <c r="P10" s="2">
        <v>0.54800000000000004</v>
      </c>
      <c r="Q10" s="2">
        <v>35.1</v>
      </c>
      <c r="R10" s="2">
        <v>10.3</v>
      </c>
      <c r="S10" s="2">
        <v>3.8</v>
      </c>
      <c r="T10" s="2">
        <v>4.0999999999999996</v>
      </c>
      <c r="U10" s="5">
        <v>6</v>
      </c>
      <c r="V10" s="51">
        <f t="shared" si="0"/>
        <v>14.129943749999999</v>
      </c>
      <c r="W10" s="51">
        <f t="shared" si="1"/>
        <v>6.96</v>
      </c>
      <c r="X10" s="51">
        <f t="shared" si="2"/>
        <v>98.344408499999986</v>
      </c>
      <c r="Y10" s="49">
        <f t="shared" si="3"/>
        <v>84.736831999999978</v>
      </c>
      <c r="Z10" s="9">
        <f t="shared" si="4"/>
        <v>91.540620249999989</v>
      </c>
    </row>
    <row r="11" spans="1:29" x14ac:dyDescent="0.2">
      <c r="A11" s="2" t="s">
        <v>535</v>
      </c>
      <c r="B11" s="2" t="s">
        <v>18</v>
      </c>
      <c r="C11" s="2">
        <v>55</v>
      </c>
      <c r="D11" s="2">
        <v>82</v>
      </c>
      <c r="E11" s="2">
        <v>34.700000000000003</v>
      </c>
      <c r="F11" s="2">
        <v>0.442</v>
      </c>
      <c r="G11" s="2">
        <v>0.33</v>
      </c>
      <c r="H11" s="2">
        <v>0.84199999999999997</v>
      </c>
      <c r="I11" s="2">
        <v>4.5999999999999996</v>
      </c>
      <c r="J11" s="2">
        <v>8.1999999999999993</v>
      </c>
      <c r="K11" s="2">
        <v>1.9</v>
      </c>
      <c r="L11" s="2">
        <v>0.4</v>
      </c>
      <c r="M11" s="2">
        <v>3.9</v>
      </c>
      <c r="N11" s="2">
        <v>2.5</v>
      </c>
      <c r="O11" s="2">
        <v>21.9</v>
      </c>
      <c r="P11" s="2">
        <v>0.53800000000000003</v>
      </c>
      <c r="Q11" s="2">
        <v>31.6</v>
      </c>
      <c r="R11" s="2">
        <v>9.4</v>
      </c>
      <c r="S11" s="2">
        <v>5</v>
      </c>
      <c r="T11" s="2">
        <v>5</v>
      </c>
      <c r="U11" s="5">
        <v>3</v>
      </c>
      <c r="V11" s="51">
        <f t="shared" si="0"/>
        <v>12.564291666666669</v>
      </c>
      <c r="W11" s="51">
        <f t="shared" si="1"/>
        <v>6.3599999999999994</v>
      </c>
      <c r="X11" s="51">
        <f t="shared" si="2"/>
        <v>79.908895000000015</v>
      </c>
      <c r="Y11" s="49">
        <f t="shared" si="3"/>
        <v>98.735216000000023</v>
      </c>
      <c r="Z11" s="9">
        <f t="shared" si="4"/>
        <v>89.322055500000019</v>
      </c>
    </row>
    <row r="12" spans="1:29" x14ac:dyDescent="0.2">
      <c r="A12" s="2" t="s">
        <v>613</v>
      </c>
      <c r="B12" s="2" t="s">
        <v>41</v>
      </c>
      <c r="C12" s="2">
        <v>56</v>
      </c>
      <c r="D12" s="2">
        <v>80</v>
      </c>
      <c r="E12" s="2">
        <v>34.700000000000003</v>
      </c>
      <c r="F12" s="2">
        <v>0.497</v>
      </c>
      <c r="G12" s="2">
        <v>0.374</v>
      </c>
      <c r="H12" s="2">
        <v>0.86</v>
      </c>
      <c r="I12" s="2">
        <v>5.4</v>
      </c>
      <c r="J12" s="2">
        <v>3.3</v>
      </c>
      <c r="K12" s="2">
        <v>1</v>
      </c>
      <c r="L12" s="2">
        <v>0.6</v>
      </c>
      <c r="M12" s="2">
        <v>2.1</v>
      </c>
      <c r="N12" s="2">
        <v>2.9</v>
      </c>
      <c r="O12" s="2">
        <v>18.899999999999999</v>
      </c>
      <c r="P12" s="2">
        <v>0.62</v>
      </c>
      <c r="Q12" s="2">
        <v>24</v>
      </c>
      <c r="R12" s="2">
        <v>11.6</v>
      </c>
      <c r="S12" s="2">
        <v>4.7</v>
      </c>
      <c r="T12" s="2">
        <v>4.7</v>
      </c>
      <c r="U12" s="5">
        <v>15</v>
      </c>
      <c r="V12" s="51">
        <f t="shared" si="0"/>
        <v>9.4790243902439038</v>
      </c>
      <c r="W12" s="51">
        <f t="shared" si="1"/>
        <v>9.52</v>
      </c>
      <c r="X12" s="51">
        <f t="shared" si="2"/>
        <v>90.240312195121959</v>
      </c>
      <c r="Y12" s="49">
        <f t="shared" si="3"/>
        <v>73.433600000000013</v>
      </c>
      <c r="Z12" s="9">
        <f t="shared" si="4"/>
        <v>81.836956097560986</v>
      </c>
    </row>
    <row r="13" spans="1:29" x14ac:dyDescent="0.2">
      <c r="A13" s="2" t="s">
        <v>52</v>
      </c>
      <c r="B13" s="2" t="s">
        <v>29</v>
      </c>
      <c r="C13" s="2">
        <v>48</v>
      </c>
      <c r="D13" s="2">
        <v>81</v>
      </c>
      <c r="E13" s="2">
        <v>39.6</v>
      </c>
      <c r="F13" s="2">
        <v>0.5</v>
      </c>
      <c r="G13" s="2">
        <v>0.17399999999999999</v>
      </c>
      <c r="H13" s="2">
        <v>0.79100000000000004</v>
      </c>
      <c r="I13" s="2">
        <v>8.8000000000000007</v>
      </c>
      <c r="J13" s="2">
        <v>2.1</v>
      </c>
      <c r="K13" s="2">
        <v>1</v>
      </c>
      <c r="L13" s="2">
        <v>1.2</v>
      </c>
      <c r="M13" s="2">
        <v>1.9</v>
      </c>
      <c r="N13" s="2">
        <v>2.7</v>
      </c>
      <c r="O13" s="2">
        <v>21.8</v>
      </c>
      <c r="P13" s="2">
        <v>0.54900000000000004</v>
      </c>
      <c r="Q13" s="2">
        <v>25.7</v>
      </c>
      <c r="R13" s="2">
        <v>11.1</v>
      </c>
      <c r="S13" s="2">
        <v>2.4</v>
      </c>
      <c r="T13" s="2">
        <v>3.5</v>
      </c>
      <c r="U13" s="5">
        <v>7</v>
      </c>
      <c r="V13" s="51">
        <f t="shared" si="0"/>
        <v>10.053087804878048</v>
      </c>
      <c r="W13" s="51">
        <f t="shared" si="1"/>
        <v>7.2400000000000011</v>
      </c>
      <c r="X13" s="51">
        <f t="shared" si="2"/>
        <v>72.784355707317076</v>
      </c>
      <c r="Y13" s="49">
        <f t="shared" si="3"/>
        <v>89.67736800000003</v>
      </c>
      <c r="Z13" s="9">
        <f t="shared" si="4"/>
        <v>81.230861853658553</v>
      </c>
    </row>
    <row r="14" spans="1:29" x14ac:dyDescent="0.2">
      <c r="A14" s="2" t="s">
        <v>341</v>
      </c>
      <c r="B14" s="2" t="s">
        <v>33</v>
      </c>
      <c r="C14" s="2">
        <v>57</v>
      </c>
      <c r="D14" s="2">
        <v>73</v>
      </c>
      <c r="E14" s="2">
        <v>34.299999999999997</v>
      </c>
      <c r="F14" s="2">
        <v>0.51700000000000002</v>
      </c>
      <c r="G14" s="2">
        <v>0.39300000000000002</v>
      </c>
      <c r="H14" s="2">
        <v>0.89200000000000002</v>
      </c>
      <c r="I14" s="2">
        <v>7</v>
      </c>
      <c r="J14" s="2">
        <v>2.6</v>
      </c>
      <c r="K14" s="2">
        <v>0.5</v>
      </c>
      <c r="L14" s="2">
        <v>0.6</v>
      </c>
      <c r="M14" s="2">
        <v>1.9</v>
      </c>
      <c r="N14" s="2">
        <v>2.4</v>
      </c>
      <c r="O14" s="2">
        <v>23</v>
      </c>
      <c r="P14" s="2">
        <v>0.61199999999999999</v>
      </c>
      <c r="Q14" s="2">
        <v>28.2</v>
      </c>
      <c r="R14" s="2">
        <v>11.1</v>
      </c>
      <c r="S14" s="2">
        <v>3.8</v>
      </c>
      <c r="T14" s="2">
        <v>3.7</v>
      </c>
      <c r="U14" s="5">
        <v>13</v>
      </c>
      <c r="V14" s="51">
        <f t="shared" si="0"/>
        <v>10.225530640243901</v>
      </c>
      <c r="W14" s="51">
        <f t="shared" si="1"/>
        <v>8.5200000000000014</v>
      </c>
      <c r="X14" s="51">
        <f t="shared" si="2"/>
        <v>87.121521054878059</v>
      </c>
      <c r="Y14" s="49">
        <f t="shared" si="3"/>
        <v>74.097920000000002</v>
      </c>
      <c r="Z14" s="9">
        <f t="shared" si="4"/>
        <v>80.609720527439038</v>
      </c>
    </row>
    <row r="15" spans="1:29" x14ac:dyDescent="0.2">
      <c r="A15" s="2" t="s">
        <v>480</v>
      </c>
      <c r="B15" s="2" t="s">
        <v>24</v>
      </c>
      <c r="C15" s="2">
        <v>61</v>
      </c>
      <c r="D15" s="2">
        <v>80</v>
      </c>
      <c r="E15" s="2">
        <v>30.3</v>
      </c>
      <c r="F15" s="2">
        <v>0.433</v>
      </c>
      <c r="G15" s="2">
        <v>0.34899999999999998</v>
      </c>
      <c r="H15" s="2">
        <v>0.871</v>
      </c>
      <c r="I15" s="2">
        <v>3.7</v>
      </c>
      <c r="J15" s="2">
        <v>4.9000000000000004</v>
      </c>
      <c r="K15" s="2">
        <v>1.5</v>
      </c>
      <c r="L15" s="2">
        <v>0.4</v>
      </c>
      <c r="M15" s="2">
        <v>2.2000000000000002</v>
      </c>
      <c r="N15" s="2">
        <v>2</v>
      </c>
      <c r="O15" s="2">
        <v>17.399999999999999</v>
      </c>
      <c r="P15" s="2">
        <v>0.58099999999999996</v>
      </c>
      <c r="Q15" s="2">
        <v>26</v>
      </c>
      <c r="R15" s="2">
        <v>9.9</v>
      </c>
      <c r="S15" s="2">
        <v>5.3</v>
      </c>
      <c r="T15" s="2">
        <v>4.5</v>
      </c>
      <c r="U15" s="5">
        <v>11</v>
      </c>
      <c r="V15" s="51">
        <f t="shared" si="0"/>
        <v>9.767439024390244</v>
      </c>
      <c r="W15" s="51">
        <f t="shared" si="1"/>
        <v>7.9600000000000009</v>
      </c>
      <c r="X15" s="51">
        <f t="shared" si="2"/>
        <v>77.748814634146356</v>
      </c>
      <c r="Y15" s="49">
        <f t="shared" si="3"/>
        <v>74.878079999999997</v>
      </c>
      <c r="Z15" s="9">
        <f t="shared" si="4"/>
        <v>76.313447317073184</v>
      </c>
    </row>
    <row r="16" spans="1:29" x14ac:dyDescent="0.2">
      <c r="A16" s="2" t="s">
        <v>148</v>
      </c>
      <c r="B16" s="2" t="s">
        <v>25</v>
      </c>
      <c r="C16" s="2">
        <v>62</v>
      </c>
      <c r="D16" s="2">
        <v>82</v>
      </c>
      <c r="E16" s="2">
        <v>39.1</v>
      </c>
      <c r="F16" s="2">
        <v>0.46</v>
      </c>
      <c r="G16" s="2">
        <v>0.34499999999999997</v>
      </c>
      <c r="H16" s="2">
        <v>0.753</v>
      </c>
      <c r="I16" s="2">
        <v>5.8</v>
      </c>
      <c r="J16" s="2">
        <v>2.8</v>
      </c>
      <c r="K16" s="2">
        <v>1</v>
      </c>
      <c r="L16" s="2">
        <v>0.6</v>
      </c>
      <c r="M16" s="2">
        <v>1.9</v>
      </c>
      <c r="N16" s="2">
        <v>2</v>
      </c>
      <c r="O16" s="2">
        <v>17.399999999999999</v>
      </c>
      <c r="P16" s="2">
        <v>0.54900000000000004</v>
      </c>
      <c r="Q16" s="2">
        <v>20.9</v>
      </c>
      <c r="R16" s="2">
        <v>9.9</v>
      </c>
      <c r="S16" s="2">
        <v>2.2000000000000002</v>
      </c>
      <c r="T16" s="2">
        <v>3.4</v>
      </c>
      <c r="U16" s="5">
        <v>9</v>
      </c>
      <c r="V16" s="51">
        <f t="shared" si="0"/>
        <v>10.555370833333333</v>
      </c>
      <c r="W16" s="51">
        <f t="shared" si="1"/>
        <v>7.12</v>
      </c>
      <c r="X16" s="51">
        <f t="shared" si="2"/>
        <v>75.154240333333334</v>
      </c>
      <c r="Y16" s="49">
        <f t="shared" si="3"/>
        <v>70.889328000000006</v>
      </c>
      <c r="Z16" s="9">
        <f t="shared" si="4"/>
        <v>73.021784166666663</v>
      </c>
    </row>
    <row r="17" spans="1:26" x14ac:dyDescent="0.2">
      <c r="A17" s="2" t="s">
        <v>202</v>
      </c>
      <c r="B17" s="2" t="s">
        <v>45</v>
      </c>
      <c r="C17" s="2">
        <v>32</v>
      </c>
      <c r="D17" s="2">
        <v>82</v>
      </c>
      <c r="E17" s="2">
        <v>38</v>
      </c>
      <c r="F17" s="2">
        <v>0.50600000000000001</v>
      </c>
      <c r="G17" s="2">
        <v>0.29199999999999998</v>
      </c>
      <c r="H17" s="2">
        <v>0.64200000000000002</v>
      </c>
      <c r="I17" s="2">
        <v>12.1</v>
      </c>
      <c r="J17" s="2">
        <v>3.8</v>
      </c>
      <c r="K17" s="2">
        <v>0.8</v>
      </c>
      <c r="L17" s="2">
        <v>0.5</v>
      </c>
      <c r="M17" s="2">
        <v>2.7</v>
      </c>
      <c r="N17" s="2">
        <v>3.1</v>
      </c>
      <c r="O17" s="2">
        <v>22.5</v>
      </c>
      <c r="P17" s="2">
        <v>0.54900000000000004</v>
      </c>
      <c r="Q17" s="2">
        <v>27.3</v>
      </c>
      <c r="R17" s="2">
        <v>9.8000000000000007</v>
      </c>
      <c r="S17" s="2">
        <v>3.2</v>
      </c>
      <c r="T17" s="2">
        <v>4</v>
      </c>
      <c r="U17" s="5">
        <v>4</v>
      </c>
      <c r="V17" s="51">
        <f t="shared" si="0"/>
        <v>6.9159999999999995</v>
      </c>
      <c r="W17" s="51">
        <f t="shared" si="1"/>
        <v>6.32</v>
      </c>
      <c r="X17" s="51">
        <f t="shared" si="2"/>
        <v>43.709119999999999</v>
      </c>
      <c r="Y17" s="49">
        <f t="shared" si="3"/>
        <v>100.6058</v>
      </c>
      <c r="Z17" s="9">
        <f t="shared" si="4"/>
        <v>72.15746</v>
      </c>
    </row>
    <row r="18" spans="1:26" x14ac:dyDescent="0.2">
      <c r="A18" s="2" t="s">
        <v>518</v>
      </c>
      <c r="B18" s="2" t="s">
        <v>30</v>
      </c>
      <c r="C18" s="2">
        <v>46</v>
      </c>
      <c r="D18" s="2">
        <v>75</v>
      </c>
      <c r="E18" s="2">
        <v>36.299999999999997</v>
      </c>
      <c r="F18" s="2">
        <v>0.503</v>
      </c>
      <c r="G18" s="2">
        <v>0.186</v>
      </c>
      <c r="H18" s="2">
        <v>0.75800000000000001</v>
      </c>
      <c r="I18" s="2">
        <v>12.2</v>
      </c>
      <c r="J18" s="2">
        <v>2.2000000000000002</v>
      </c>
      <c r="K18" s="2">
        <v>0.8</v>
      </c>
      <c r="L18" s="2">
        <v>0.3</v>
      </c>
      <c r="M18" s="2">
        <v>2</v>
      </c>
      <c r="N18" s="2">
        <v>2.2999999999999998</v>
      </c>
      <c r="O18" s="2">
        <v>20.100000000000001</v>
      </c>
      <c r="P18" s="2">
        <v>0.55200000000000005</v>
      </c>
      <c r="Q18" s="2">
        <v>25</v>
      </c>
      <c r="R18" s="2">
        <v>10.5</v>
      </c>
      <c r="S18" s="2">
        <v>2.5</v>
      </c>
      <c r="T18" s="2">
        <v>3.1</v>
      </c>
      <c r="U18" s="5">
        <v>10</v>
      </c>
      <c r="V18" s="51">
        <f t="shared" si="0"/>
        <v>7.9544588414634152</v>
      </c>
      <c r="W18" s="51">
        <f t="shared" si="1"/>
        <v>7.44</v>
      </c>
      <c r="X18" s="51">
        <f t="shared" si="2"/>
        <v>59.181173780487811</v>
      </c>
      <c r="Y18" s="49">
        <f t="shared" si="3"/>
        <v>84.105599999999995</v>
      </c>
      <c r="Z18" s="9">
        <f t="shared" si="4"/>
        <v>71.643386890243903</v>
      </c>
    </row>
    <row r="19" spans="1:26" x14ac:dyDescent="0.2">
      <c r="A19" s="2" t="s">
        <v>658</v>
      </c>
      <c r="B19" s="2" t="s">
        <v>21</v>
      </c>
      <c r="C19" s="2">
        <v>58</v>
      </c>
      <c r="D19" s="2">
        <v>77</v>
      </c>
      <c r="E19" s="2">
        <v>36.299999999999997</v>
      </c>
      <c r="F19" s="2">
        <v>0.496</v>
      </c>
      <c r="G19" s="2">
        <v>0.24</v>
      </c>
      <c r="H19" s="2">
        <v>0.81499999999999995</v>
      </c>
      <c r="I19" s="2">
        <v>8.3000000000000007</v>
      </c>
      <c r="J19" s="2">
        <v>1.9</v>
      </c>
      <c r="K19" s="2">
        <v>0.8</v>
      </c>
      <c r="L19" s="2">
        <v>0.6</v>
      </c>
      <c r="M19" s="2">
        <v>1.8</v>
      </c>
      <c r="N19" s="2">
        <v>2.2000000000000002</v>
      </c>
      <c r="O19" s="2">
        <v>18.7</v>
      </c>
      <c r="P19" s="2">
        <v>0.56899999999999995</v>
      </c>
      <c r="Q19" s="2">
        <v>23.5</v>
      </c>
      <c r="R19" s="2">
        <v>10.3</v>
      </c>
      <c r="S19" s="2">
        <v>0.4</v>
      </c>
      <c r="T19" s="2">
        <v>1.7</v>
      </c>
      <c r="U19" s="5">
        <v>12</v>
      </c>
      <c r="V19" s="51">
        <f t="shared" si="0"/>
        <v>9.6791699695121949</v>
      </c>
      <c r="W19" s="51">
        <f t="shared" si="1"/>
        <v>7.2</v>
      </c>
      <c r="X19" s="51">
        <f t="shared" si="2"/>
        <v>69.690023780487806</v>
      </c>
      <c r="Y19" s="49">
        <f t="shared" si="3"/>
        <v>72.842923999999996</v>
      </c>
      <c r="Z19" s="9">
        <f t="shared" si="4"/>
        <v>71.266473890243901</v>
      </c>
    </row>
    <row r="20" spans="1:26" x14ac:dyDescent="0.2">
      <c r="A20" s="2" t="s">
        <v>928</v>
      </c>
      <c r="B20" s="2" t="s">
        <v>39</v>
      </c>
      <c r="C20" s="2">
        <v>57</v>
      </c>
      <c r="D20" s="2">
        <v>82</v>
      </c>
      <c r="E20" s="2">
        <v>32.200000000000003</v>
      </c>
      <c r="F20" s="2">
        <v>0.53</v>
      </c>
      <c r="G20" s="2">
        <v>0.38200000000000001</v>
      </c>
      <c r="H20" s="2">
        <v>0.67500000000000004</v>
      </c>
      <c r="I20" s="2">
        <v>8.6999999999999993</v>
      </c>
      <c r="J20" s="2">
        <v>3</v>
      </c>
      <c r="K20" s="2">
        <v>0.6</v>
      </c>
      <c r="L20" s="2">
        <v>0.7</v>
      </c>
      <c r="M20" s="2">
        <v>1.7</v>
      </c>
      <c r="N20" s="2">
        <v>2.4</v>
      </c>
      <c r="O20" s="2">
        <v>14.4</v>
      </c>
      <c r="P20" s="2">
        <v>0.58899999999999997</v>
      </c>
      <c r="Q20" s="2">
        <v>19.7</v>
      </c>
      <c r="R20" s="2">
        <v>10.1</v>
      </c>
      <c r="S20" s="2">
        <v>3.7</v>
      </c>
      <c r="T20" s="2">
        <v>3.8</v>
      </c>
      <c r="U20" s="5">
        <v>15</v>
      </c>
      <c r="V20" s="51">
        <f t="shared" si="0"/>
        <v>7.5327875000000013</v>
      </c>
      <c r="W20" s="51">
        <f t="shared" si="1"/>
        <v>8.56</v>
      </c>
      <c r="X20" s="51">
        <f t="shared" si="2"/>
        <v>64.480661000000012</v>
      </c>
      <c r="Y20" s="49">
        <f t="shared" si="3"/>
        <v>76.166848000000002</v>
      </c>
      <c r="Z20" s="9">
        <f t="shared" si="4"/>
        <v>70.323754500000007</v>
      </c>
    </row>
    <row r="21" spans="1:26" x14ac:dyDescent="0.2">
      <c r="A21" s="2" t="s">
        <v>229</v>
      </c>
      <c r="B21" s="2" t="s">
        <v>20</v>
      </c>
      <c r="C21" s="2">
        <v>44</v>
      </c>
      <c r="D21" s="2">
        <v>77</v>
      </c>
      <c r="E21" s="2">
        <v>35.1</v>
      </c>
      <c r="F21" s="2">
        <v>0.55700000000000005</v>
      </c>
      <c r="G21" s="2">
        <v>0.5</v>
      </c>
      <c r="H21" s="2">
        <v>0.79800000000000004</v>
      </c>
      <c r="I21" s="2">
        <v>9.3000000000000007</v>
      </c>
      <c r="J21" s="2">
        <v>3.5</v>
      </c>
      <c r="K21" s="2">
        <v>0.8</v>
      </c>
      <c r="L21" s="2">
        <v>1</v>
      </c>
      <c r="M21" s="2">
        <v>1.5</v>
      </c>
      <c r="N21" s="2">
        <v>2.5</v>
      </c>
      <c r="O21" s="2">
        <v>15.3</v>
      </c>
      <c r="P21" s="2">
        <v>0.58699999999999997</v>
      </c>
      <c r="Q21" s="2">
        <v>19.7</v>
      </c>
      <c r="R21" s="2">
        <v>10.1</v>
      </c>
      <c r="S21" s="2">
        <v>4.4000000000000004</v>
      </c>
      <c r="T21" s="2">
        <v>4.4000000000000004</v>
      </c>
      <c r="U21" s="5">
        <v>13</v>
      </c>
      <c r="V21" s="51">
        <f t="shared" si="0"/>
        <v>5.9519826219512204</v>
      </c>
      <c r="W21" s="51">
        <f t="shared" si="1"/>
        <v>8.4</v>
      </c>
      <c r="X21" s="51">
        <f t="shared" si="2"/>
        <v>49.996654024390253</v>
      </c>
      <c r="Y21" s="49">
        <f t="shared" si="3"/>
        <v>82.516587999999999</v>
      </c>
      <c r="Z21" s="9">
        <f t="shared" si="4"/>
        <v>66.256621012195126</v>
      </c>
    </row>
    <row r="22" spans="1:26" x14ac:dyDescent="0.2">
      <c r="A22" s="2" t="s">
        <v>713</v>
      </c>
      <c r="B22" s="2" t="s">
        <v>28</v>
      </c>
      <c r="C22" s="2">
        <v>42</v>
      </c>
      <c r="D22" s="2">
        <v>78</v>
      </c>
      <c r="E22" s="2">
        <v>36.799999999999997</v>
      </c>
      <c r="F22" s="2">
        <v>0.502</v>
      </c>
      <c r="G22" s="2">
        <v>0.435</v>
      </c>
      <c r="H22" s="2">
        <v>0.79200000000000004</v>
      </c>
      <c r="I22" s="2">
        <v>8.1999999999999993</v>
      </c>
      <c r="J22" s="2">
        <v>2.6</v>
      </c>
      <c r="K22" s="2">
        <v>0.9</v>
      </c>
      <c r="L22" s="2">
        <v>1.9</v>
      </c>
      <c r="M22" s="2">
        <v>3.2</v>
      </c>
      <c r="N22" s="2">
        <v>3.5</v>
      </c>
      <c r="O22" s="2">
        <v>25.3</v>
      </c>
      <c r="P22" s="2">
        <v>0.56499999999999995</v>
      </c>
      <c r="Q22" s="2">
        <v>30.9</v>
      </c>
      <c r="R22" s="2">
        <v>8</v>
      </c>
      <c r="S22" s="2">
        <v>0.7</v>
      </c>
      <c r="T22" s="2">
        <v>1.9</v>
      </c>
      <c r="U22" s="5">
        <v>1</v>
      </c>
      <c r="V22" s="51">
        <f t="shared" si="0"/>
        <v>9.4644439024390223</v>
      </c>
      <c r="W22" s="51">
        <f t="shared" si="1"/>
        <v>4.16</v>
      </c>
      <c r="X22" s="51">
        <f t="shared" si="2"/>
        <v>39.372086634146335</v>
      </c>
      <c r="Y22" s="49">
        <f t="shared" si="3"/>
        <v>92.771639999999977</v>
      </c>
      <c r="Z22" s="9">
        <f t="shared" si="4"/>
        <v>66.071863317073152</v>
      </c>
    </row>
    <row r="23" spans="1:26" x14ac:dyDescent="0.2">
      <c r="A23" s="2" t="s">
        <v>671</v>
      </c>
      <c r="B23" s="2" t="s">
        <v>24</v>
      </c>
      <c r="C23" s="2">
        <v>61</v>
      </c>
      <c r="D23" s="2">
        <v>76</v>
      </c>
      <c r="E23" s="2">
        <v>28.4</v>
      </c>
      <c r="F23" s="2">
        <v>0.5</v>
      </c>
      <c r="G23" s="2">
        <v>0</v>
      </c>
      <c r="H23" s="2">
        <v>0.71599999999999997</v>
      </c>
      <c r="I23" s="2">
        <v>8.9</v>
      </c>
      <c r="J23" s="2">
        <v>2.7</v>
      </c>
      <c r="K23" s="2">
        <v>0.7</v>
      </c>
      <c r="L23" s="2">
        <v>1.9</v>
      </c>
      <c r="M23" s="2">
        <v>1.6</v>
      </c>
      <c r="N23" s="2">
        <v>1.6</v>
      </c>
      <c r="O23" s="2">
        <v>13.4</v>
      </c>
      <c r="P23" s="2">
        <v>0.53700000000000003</v>
      </c>
      <c r="Q23" s="2">
        <v>22.9</v>
      </c>
      <c r="R23" s="2">
        <v>7.7</v>
      </c>
      <c r="S23" s="2">
        <v>3.8</v>
      </c>
      <c r="T23" s="2">
        <v>3.2</v>
      </c>
      <c r="U23" s="5">
        <v>11</v>
      </c>
      <c r="V23" s="51">
        <f t="shared" si="0"/>
        <v>7.6602361788617888</v>
      </c>
      <c r="W23" s="51">
        <f t="shared" si="1"/>
        <v>6.5600000000000005</v>
      </c>
      <c r="X23" s="51">
        <f t="shared" si="2"/>
        <v>50.251149333333338</v>
      </c>
      <c r="Y23" s="49">
        <f t="shared" si="3"/>
        <v>80.638431999999995</v>
      </c>
      <c r="Z23" s="9">
        <f t="shared" si="4"/>
        <v>65.444790666666663</v>
      </c>
    </row>
    <row r="24" spans="1:26" x14ac:dyDescent="0.2">
      <c r="A24" s="2" t="s">
        <v>674</v>
      </c>
      <c r="B24" s="2" t="s">
        <v>41</v>
      </c>
      <c r="C24" s="2">
        <v>56</v>
      </c>
      <c r="D24" s="2">
        <v>71</v>
      </c>
      <c r="E24" s="2">
        <v>31.3</v>
      </c>
      <c r="F24" s="2">
        <v>0.52800000000000002</v>
      </c>
      <c r="G24" s="2">
        <v>0.2</v>
      </c>
      <c r="H24" s="2">
        <v>0.86199999999999999</v>
      </c>
      <c r="I24" s="2">
        <v>8.9</v>
      </c>
      <c r="J24" s="2">
        <v>2.4</v>
      </c>
      <c r="K24" s="2">
        <v>1.3</v>
      </c>
      <c r="L24" s="2">
        <v>0.8</v>
      </c>
      <c r="M24" s="2">
        <v>1.6</v>
      </c>
      <c r="N24" s="2">
        <v>2.1</v>
      </c>
      <c r="O24" s="2">
        <v>14.9</v>
      </c>
      <c r="P24" s="2">
        <v>0.57499999999999996</v>
      </c>
      <c r="Q24" s="2">
        <v>22.3</v>
      </c>
      <c r="R24" s="2">
        <v>9</v>
      </c>
      <c r="S24" s="2">
        <v>4</v>
      </c>
      <c r="T24" s="2">
        <v>3.4</v>
      </c>
      <c r="U24" s="5">
        <v>15</v>
      </c>
      <c r="V24" s="51">
        <f t="shared" si="0"/>
        <v>7.0508339430894305</v>
      </c>
      <c r="W24" s="51">
        <f t="shared" si="1"/>
        <v>7.96</v>
      </c>
      <c r="X24" s="51">
        <f t="shared" si="2"/>
        <v>56.124638186991866</v>
      </c>
      <c r="Y24" s="49">
        <f t="shared" si="3"/>
        <v>72.270899999999983</v>
      </c>
      <c r="Z24" s="9">
        <f t="shared" si="4"/>
        <v>64.197769093495921</v>
      </c>
    </row>
    <row r="25" spans="1:26" x14ac:dyDescent="0.2">
      <c r="A25" s="2" t="s">
        <v>795</v>
      </c>
      <c r="B25" s="2" t="s">
        <v>41</v>
      </c>
      <c r="C25" s="2">
        <v>56</v>
      </c>
      <c r="D25" s="2">
        <v>80</v>
      </c>
      <c r="E25" s="2">
        <v>36.1</v>
      </c>
      <c r="F25" s="2">
        <v>0.49099999999999999</v>
      </c>
      <c r="G25" s="2">
        <v>0.44400000000000001</v>
      </c>
      <c r="H25" s="2">
        <v>0.88100000000000001</v>
      </c>
      <c r="I25" s="2">
        <v>3.4</v>
      </c>
      <c r="J25" s="2">
        <v>2.7</v>
      </c>
      <c r="K25" s="2">
        <v>1</v>
      </c>
      <c r="L25" s="2">
        <v>0.2</v>
      </c>
      <c r="M25" s="2">
        <v>1.5</v>
      </c>
      <c r="N25" s="2">
        <v>1.8</v>
      </c>
      <c r="O25" s="2">
        <v>16.5</v>
      </c>
      <c r="P25" s="2">
        <v>0.61499999999999999</v>
      </c>
      <c r="Q25" s="2">
        <v>19.8</v>
      </c>
      <c r="R25" s="2">
        <v>10</v>
      </c>
      <c r="S25" s="2">
        <v>3.6</v>
      </c>
      <c r="T25" s="2">
        <v>4.0999999999999996</v>
      </c>
      <c r="U25" s="5">
        <v>12</v>
      </c>
      <c r="V25" s="51">
        <f t="shared" si="0"/>
        <v>8.1357073170731713</v>
      </c>
      <c r="W25" s="51">
        <f t="shared" si="1"/>
        <v>8.0399999999999991</v>
      </c>
      <c r="X25" s="51">
        <f t="shared" si="2"/>
        <v>65.411086829268285</v>
      </c>
      <c r="Y25" s="49">
        <f t="shared" si="3"/>
        <v>59.447999999999993</v>
      </c>
      <c r="Z25" s="9">
        <f t="shared" si="4"/>
        <v>62.429543414634139</v>
      </c>
    </row>
    <row r="26" spans="1:26" x14ac:dyDescent="0.2">
      <c r="A26" s="2" t="s">
        <v>356</v>
      </c>
      <c r="B26" s="2" t="s">
        <v>24</v>
      </c>
      <c r="C26" s="2">
        <v>61</v>
      </c>
      <c r="D26" s="2">
        <v>78</v>
      </c>
      <c r="E26" s="2">
        <v>32.4</v>
      </c>
      <c r="F26" s="2">
        <v>0.51900000000000002</v>
      </c>
      <c r="G26" s="2">
        <v>0.35699999999999998</v>
      </c>
      <c r="H26" s="2">
        <v>0.76900000000000002</v>
      </c>
      <c r="I26" s="2">
        <v>3.1</v>
      </c>
      <c r="J26" s="2">
        <v>6.6</v>
      </c>
      <c r="K26" s="2">
        <v>1.2</v>
      </c>
      <c r="L26" s="2">
        <v>0</v>
      </c>
      <c r="M26" s="2">
        <v>2.6</v>
      </c>
      <c r="N26" s="2">
        <v>1.7</v>
      </c>
      <c r="O26" s="2">
        <v>17.5</v>
      </c>
      <c r="P26" s="2">
        <v>0.56899999999999995</v>
      </c>
      <c r="Q26" s="2">
        <v>25.5</v>
      </c>
      <c r="R26" s="2">
        <v>8.1999999999999993</v>
      </c>
      <c r="S26" s="2">
        <v>1.7</v>
      </c>
      <c r="T26" s="2">
        <v>2.4</v>
      </c>
      <c r="U26" s="5">
        <v>5</v>
      </c>
      <c r="V26" s="51">
        <f t="shared" si="0"/>
        <v>9.9874481707317067</v>
      </c>
      <c r="W26" s="51">
        <f t="shared" si="1"/>
        <v>5.24</v>
      </c>
      <c r="X26" s="51">
        <f t="shared" si="2"/>
        <v>52.334228414634147</v>
      </c>
      <c r="Y26" s="49">
        <f t="shared" si="3"/>
        <v>71.377799999999979</v>
      </c>
      <c r="Z26" s="9">
        <f t="shared" si="4"/>
        <v>61.85601420731706</v>
      </c>
    </row>
    <row r="27" spans="1:26" x14ac:dyDescent="0.2">
      <c r="A27" s="2" t="s">
        <v>487</v>
      </c>
      <c r="B27" s="2" t="s">
        <v>26</v>
      </c>
      <c r="C27" s="2">
        <v>39</v>
      </c>
      <c r="D27" s="2">
        <v>82</v>
      </c>
      <c r="E27" s="2">
        <v>35.9</v>
      </c>
      <c r="F27" s="2">
        <v>0.496</v>
      </c>
      <c r="G27" s="3"/>
      <c r="H27" s="2">
        <v>0.76100000000000001</v>
      </c>
      <c r="I27" s="2">
        <v>9.6999999999999993</v>
      </c>
      <c r="J27" s="2">
        <v>1.8</v>
      </c>
      <c r="K27" s="2">
        <v>0.6</v>
      </c>
      <c r="L27" s="2">
        <v>1.9</v>
      </c>
      <c r="M27" s="2">
        <v>1.3</v>
      </c>
      <c r="N27" s="2">
        <v>2.9</v>
      </c>
      <c r="O27" s="2">
        <v>18.600000000000001</v>
      </c>
      <c r="P27" s="2">
        <v>0.52800000000000002</v>
      </c>
      <c r="Q27" s="2">
        <v>24.2</v>
      </c>
      <c r="R27" s="2">
        <v>7.8</v>
      </c>
      <c r="S27" s="2">
        <v>0.1</v>
      </c>
      <c r="T27" s="2">
        <v>1.5</v>
      </c>
      <c r="U27" s="5">
        <v>3</v>
      </c>
      <c r="V27" s="51">
        <f t="shared" si="0"/>
        <v>7.0588375000000001</v>
      </c>
      <c r="W27" s="51">
        <f t="shared" si="1"/>
        <v>4.32</v>
      </c>
      <c r="X27" s="51">
        <f t="shared" si="2"/>
        <v>30.494178000000002</v>
      </c>
      <c r="Y27" s="49">
        <f t="shared" si="3"/>
        <v>90.071424000000007</v>
      </c>
      <c r="Z27" s="9">
        <f t="shared" si="4"/>
        <v>60.282801000000006</v>
      </c>
    </row>
    <row r="28" spans="1:26" x14ac:dyDescent="0.2">
      <c r="A28" s="2" t="s">
        <v>291</v>
      </c>
      <c r="B28" s="2" t="s">
        <v>40</v>
      </c>
      <c r="C28" s="2">
        <v>17</v>
      </c>
      <c r="D28" s="2">
        <v>73</v>
      </c>
      <c r="E28" s="2">
        <v>35.799999999999997</v>
      </c>
      <c r="F28" s="2">
        <v>0.47</v>
      </c>
      <c r="G28" s="2">
        <v>0.41699999999999998</v>
      </c>
      <c r="H28" s="2">
        <v>0.85</v>
      </c>
      <c r="I28" s="2">
        <v>15.2</v>
      </c>
      <c r="J28" s="2">
        <v>2.5</v>
      </c>
      <c r="K28" s="2">
        <v>0.6</v>
      </c>
      <c r="L28" s="2">
        <v>0.4</v>
      </c>
      <c r="M28" s="2">
        <v>2.1</v>
      </c>
      <c r="N28" s="2">
        <v>2</v>
      </c>
      <c r="O28" s="2">
        <v>20.2</v>
      </c>
      <c r="P28" s="2">
        <v>0.59299999999999997</v>
      </c>
      <c r="Q28" s="2">
        <v>22.9</v>
      </c>
      <c r="R28" s="2">
        <v>11.4</v>
      </c>
      <c r="S28" s="2">
        <v>3.7</v>
      </c>
      <c r="T28" s="2">
        <v>3.8</v>
      </c>
      <c r="U28" s="5">
        <v>15</v>
      </c>
      <c r="V28" s="51">
        <f t="shared" si="0"/>
        <v>2.5848491361788613</v>
      </c>
      <c r="W28" s="51">
        <f t="shared" si="1"/>
        <v>9.08</v>
      </c>
      <c r="X28" s="51">
        <f t="shared" si="2"/>
        <v>23.470430156504062</v>
      </c>
      <c r="Y28" s="49">
        <f t="shared" si="3"/>
        <v>95.976311999999979</v>
      </c>
      <c r="Z28" s="9">
        <f t="shared" si="4"/>
        <v>59.723371078252022</v>
      </c>
    </row>
    <row r="29" spans="1:26" x14ac:dyDescent="0.2">
      <c r="A29" s="2" t="s">
        <v>59</v>
      </c>
      <c r="B29" s="2" t="s">
        <v>28</v>
      </c>
      <c r="C29" s="2">
        <v>42</v>
      </c>
      <c r="D29" s="2">
        <v>77</v>
      </c>
      <c r="E29" s="2">
        <v>35.700000000000003</v>
      </c>
      <c r="F29" s="2">
        <v>0.45500000000000002</v>
      </c>
      <c r="G29" s="2">
        <v>0.378</v>
      </c>
      <c r="H29" s="2">
        <v>0.83799999999999997</v>
      </c>
      <c r="I29" s="2">
        <v>7.3</v>
      </c>
      <c r="J29" s="2">
        <v>2.9</v>
      </c>
      <c r="K29" s="2">
        <v>0.9</v>
      </c>
      <c r="L29" s="2">
        <v>0.6</v>
      </c>
      <c r="M29" s="2">
        <v>2.7</v>
      </c>
      <c r="N29" s="2">
        <v>2.9</v>
      </c>
      <c r="O29" s="2">
        <v>25.6</v>
      </c>
      <c r="P29" s="2">
        <v>0.55700000000000005</v>
      </c>
      <c r="Q29" s="2">
        <v>32</v>
      </c>
      <c r="R29" s="2">
        <v>7.9</v>
      </c>
      <c r="S29" s="2">
        <v>0.5</v>
      </c>
      <c r="T29" s="2">
        <v>1.8</v>
      </c>
      <c r="U29" s="5">
        <v>1</v>
      </c>
      <c r="V29" s="51">
        <f t="shared" si="0"/>
        <v>9.3864878048780493</v>
      </c>
      <c r="W29" s="51">
        <f t="shared" si="1"/>
        <v>4.08</v>
      </c>
      <c r="X29" s="51">
        <f t="shared" si="2"/>
        <v>38.29687024390244</v>
      </c>
      <c r="Y29" s="49">
        <f t="shared" si="3"/>
        <v>80.909136000000004</v>
      </c>
      <c r="Z29" s="9">
        <f t="shared" si="4"/>
        <v>59.603003121951218</v>
      </c>
    </row>
    <row r="30" spans="1:26" x14ac:dyDescent="0.2">
      <c r="A30" s="2" t="s">
        <v>221</v>
      </c>
      <c r="B30" s="2" t="s">
        <v>23</v>
      </c>
      <c r="C30" s="2">
        <v>50</v>
      </c>
      <c r="D30" s="2">
        <v>75</v>
      </c>
      <c r="E30" s="2">
        <v>30.5</v>
      </c>
      <c r="F30" s="2">
        <v>0.61499999999999999</v>
      </c>
      <c r="G30" s="2">
        <v>0.2</v>
      </c>
      <c r="H30" s="2">
        <v>0.71099999999999997</v>
      </c>
      <c r="I30" s="2">
        <v>7.6</v>
      </c>
      <c r="J30" s="2">
        <v>2</v>
      </c>
      <c r="K30" s="2">
        <v>1.1000000000000001</v>
      </c>
      <c r="L30" s="2">
        <v>1</v>
      </c>
      <c r="M30" s="2">
        <v>1.8</v>
      </c>
      <c r="N30" s="2">
        <v>3.2</v>
      </c>
      <c r="O30" s="2">
        <v>14.5</v>
      </c>
      <c r="P30" s="2">
        <v>0.65700000000000003</v>
      </c>
      <c r="Q30" s="2">
        <v>18.8</v>
      </c>
      <c r="R30" s="2">
        <v>9.6</v>
      </c>
      <c r="S30" s="2">
        <v>4.5999999999999996</v>
      </c>
      <c r="T30" s="2">
        <v>3.8</v>
      </c>
      <c r="U30" s="5">
        <v>19</v>
      </c>
      <c r="V30" s="51">
        <f t="shared" si="0"/>
        <v>5.4630335365853657</v>
      </c>
      <c r="W30" s="51">
        <f t="shared" si="1"/>
        <v>9.16</v>
      </c>
      <c r="X30" s="51">
        <f t="shared" si="2"/>
        <v>50.041387195121949</v>
      </c>
      <c r="Y30" s="49">
        <f t="shared" si="3"/>
        <v>68.839500000000001</v>
      </c>
      <c r="Z30" s="9">
        <f t="shared" si="4"/>
        <v>59.440443597560972</v>
      </c>
    </row>
    <row r="31" spans="1:26" x14ac:dyDescent="0.2">
      <c r="A31" s="2" t="s">
        <v>659</v>
      </c>
      <c r="B31" s="2" t="s">
        <v>46</v>
      </c>
      <c r="C31" s="2">
        <v>41</v>
      </c>
      <c r="D31" s="2">
        <v>81</v>
      </c>
      <c r="E31" s="2">
        <v>34.700000000000003</v>
      </c>
      <c r="F31" s="2">
        <v>0.51200000000000001</v>
      </c>
      <c r="G31" s="2">
        <v>0</v>
      </c>
      <c r="H31" s="2">
        <v>0.78</v>
      </c>
      <c r="I31" s="2">
        <v>8.3000000000000007</v>
      </c>
      <c r="J31" s="2">
        <v>1.5</v>
      </c>
      <c r="K31" s="2">
        <v>1.1000000000000001</v>
      </c>
      <c r="L31" s="2">
        <v>1.3</v>
      </c>
      <c r="M31" s="2">
        <v>1.2</v>
      </c>
      <c r="N31" s="2">
        <v>3</v>
      </c>
      <c r="O31" s="2">
        <v>15</v>
      </c>
      <c r="P31" s="2">
        <v>0.55300000000000005</v>
      </c>
      <c r="Q31" s="2">
        <v>19.7</v>
      </c>
      <c r="R31" s="2">
        <v>9.4</v>
      </c>
      <c r="S31" s="2">
        <v>2.4</v>
      </c>
      <c r="T31" s="2">
        <v>3.1</v>
      </c>
      <c r="U31" s="5">
        <v>11</v>
      </c>
      <c r="V31" s="51">
        <f t="shared" si="0"/>
        <v>5.7677906250000008</v>
      </c>
      <c r="W31" s="51">
        <f t="shared" si="1"/>
        <v>7.2</v>
      </c>
      <c r="X31" s="51">
        <f t="shared" si="2"/>
        <v>41.528092500000007</v>
      </c>
      <c r="Y31" s="49">
        <f t="shared" si="3"/>
        <v>76.156200000000013</v>
      </c>
      <c r="Z31" s="9">
        <f t="shared" si="4"/>
        <v>58.842146250000013</v>
      </c>
    </row>
    <row r="32" spans="1:26" x14ac:dyDescent="0.2">
      <c r="A32" s="2" t="s">
        <v>695</v>
      </c>
      <c r="B32" s="2" t="s">
        <v>34</v>
      </c>
      <c r="C32" s="2">
        <v>43</v>
      </c>
      <c r="D32" s="2">
        <v>80</v>
      </c>
      <c r="E32" s="2">
        <v>32.5</v>
      </c>
      <c r="F32" s="2">
        <v>0.436</v>
      </c>
      <c r="G32" s="2">
        <v>0.38300000000000001</v>
      </c>
      <c r="H32" s="2">
        <v>0.88800000000000001</v>
      </c>
      <c r="I32" s="2">
        <v>3.2</v>
      </c>
      <c r="J32" s="2">
        <v>2.5</v>
      </c>
      <c r="K32" s="2">
        <v>1</v>
      </c>
      <c r="L32" s="2">
        <v>0.2</v>
      </c>
      <c r="M32" s="2">
        <v>2.2999999999999998</v>
      </c>
      <c r="N32" s="2">
        <v>1.9</v>
      </c>
      <c r="O32" s="2">
        <v>23.5</v>
      </c>
      <c r="P32" s="2">
        <v>0.60099999999999998</v>
      </c>
      <c r="Q32" s="2">
        <v>29.6</v>
      </c>
      <c r="R32" s="2">
        <v>9.5</v>
      </c>
      <c r="S32" s="2">
        <v>1.6</v>
      </c>
      <c r="T32" s="2">
        <v>2.2999999999999998</v>
      </c>
      <c r="U32" s="5">
        <v>6</v>
      </c>
      <c r="V32" s="51">
        <f t="shared" si="0"/>
        <v>8.4077235772357728</v>
      </c>
      <c r="W32" s="51">
        <f t="shared" si="1"/>
        <v>5.9200000000000008</v>
      </c>
      <c r="X32" s="51">
        <f t="shared" si="2"/>
        <v>49.773723577235785</v>
      </c>
      <c r="Y32" s="49">
        <f t="shared" si="3"/>
        <v>67.563199999999995</v>
      </c>
      <c r="Z32" s="9">
        <f t="shared" si="4"/>
        <v>58.66846178861789</v>
      </c>
    </row>
    <row r="33" spans="1:26" x14ac:dyDescent="0.2">
      <c r="A33" s="2" t="s">
        <v>523</v>
      </c>
      <c r="B33" s="2" t="s">
        <v>20</v>
      </c>
      <c r="C33" s="2">
        <v>44</v>
      </c>
      <c r="D33" s="2">
        <v>77</v>
      </c>
      <c r="E33" s="2">
        <v>34.4</v>
      </c>
      <c r="F33" s="2">
        <v>0.47699999999999998</v>
      </c>
      <c r="G33" s="2">
        <v>0.33100000000000002</v>
      </c>
      <c r="H33" s="2">
        <v>0.72499999999999998</v>
      </c>
      <c r="I33" s="2">
        <v>8.5</v>
      </c>
      <c r="J33" s="2">
        <v>3.3</v>
      </c>
      <c r="K33" s="2">
        <v>1.3</v>
      </c>
      <c r="L33" s="2">
        <v>1.6</v>
      </c>
      <c r="M33" s="2">
        <v>2.6</v>
      </c>
      <c r="N33" s="2">
        <v>2.8</v>
      </c>
      <c r="O33" s="2">
        <v>16.5</v>
      </c>
      <c r="P33" s="2">
        <v>0.54</v>
      </c>
      <c r="Q33" s="2">
        <v>24.7</v>
      </c>
      <c r="R33" s="2">
        <v>6.4</v>
      </c>
      <c r="S33" s="2">
        <v>3.1</v>
      </c>
      <c r="T33" s="2">
        <v>3.4</v>
      </c>
      <c r="U33" s="5">
        <v>2</v>
      </c>
      <c r="V33" s="51">
        <f t="shared" si="0"/>
        <v>7.3138105691056907</v>
      </c>
      <c r="W33" s="51">
        <f t="shared" si="1"/>
        <v>4.3200000000000012</v>
      </c>
      <c r="X33" s="51">
        <f t="shared" si="2"/>
        <v>31.595661658536592</v>
      </c>
      <c r="Y33" s="49">
        <f t="shared" si="3"/>
        <v>84.268799999999999</v>
      </c>
      <c r="Z33" s="9">
        <f t="shared" si="4"/>
        <v>57.932230829268292</v>
      </c>
    </row>
    <row r="34" spans="1:26" x14ac:dyDescent="0.2">
      <c r="A34" s="2" t="s">
        <v>380</v>
      </c>
      <c r="B34" s="2" t="s">
        <v>41</v>
      </c>
      <c r="C34" s="2">
        <v>56</v>
      </c>
      <c r="D34" s="2">
        <v>68</v>
      </c>
      <c r="E34" s="2">
        <v>37.200000000000003</v>
      </c>
      <c r="F34" s="2">
        <v>0.47499999999999998</v>
      </c>
      <c r="G34" s="2">
        <v>0.23300000000000001</v>
      </c>
      <c r="H34" s="2">
        <v>0.56799999999999995</v>
      </c>
      <c r="I34" s="2">
        <v>4.4000000000000004</v>
      </c>
      <c r="J34" s="2">
        <v>11.2</v>
      </c>
      <c r="K34" s="2">
        <v>2.2999999999999998</v>
      </c>
      <c r="L34" s="2">
        <v>0.2</v>
      </c>
      <c r="M34" s="2">
        <v>3.4</v>
      </c>
      <c r="N34" s="2">
        <v>1.8</v>
      </c>
      <c r="O34" s="2">
        <v>10.6</v>
      </c>
      <c r="P34" s="2">
        <v>0.495</v>
      </c>
      <c r="Q34" s="2">
        <v>18.3</v>
      </c>
      <c r="R34" s="2">
        <v>6.6</v>
      </c>
      <c r="S34" s="2">
        <v>2</v>
      </c>
      <c r="T34" s="2">
        <v>2.5</v>
      </c>
      <c r="U34" s="5">
        <v>4</v>
      </c>
      <c r="V34" s="51">
        <f t="shared" si="0"/>
        <v>6.5862146341463417</v>
      </c>
      <c r="W34" s="51">
        <f t="shared" si="1"/>
        <v>4.4400000000000004</v>
      </c>
      <c r="X34" s="51">
        <f t="shared" si="2"/>
        <v>29.24279297560976</v>
      </c>
      <c r="Y34" s="49">
        <f t="shared" si="3"/>
        <v>80.585440000000006</v>
      </c>
      <c r="Z34" s="9">
        <f t="shared" si="4"/>
        <v>54.914116487804883</v>
      </c>
    </row>
    <row r="35" spans="1:26" x14ac:dyDescent="0.2">
      <c r="A35" s="2" t="s">
        <v>534</v>
      </c>
      <c r="B35" s="2" t="s">
        <v>876</v>
      </c>
      <c r="C35" s="2">
        <v>46</v>
      </c>
      <c r="D35" s="2">
        <v>70</v>
      </c>
      <c r="E35" s="2">
        <v>35</v>
      </c>
      <c r="F35" s="2">
        <v>0.50800000000000001</v>
      </c>
      <c r="G35" s="2">
        <v>0.222</v>
      </c>
      <c r="H35" s="2">
        <v>0.80700000000000005</v>
      </c>
      <c r="I35" s="2">
        <v>7.6</v>
      </c>
      <c r="J35" s="2">
        <v>2.2999999999999998</v>
      </c>
      <c r="K35" s="2">
        <v>1</v>
      </c>
      <c r="L35" s="2">
        <v>0.9</v>
      </c>
      <c r="M35" s="2">
        <v>2</v>
      </c>
      <c r="N35" s="2">
        <v>2.9</v>
      </c>
      <c r="O35" s="2">
        <v>18.899999999999999</v>
      </c>
      <c r="P35" s="2">
        <v>0.55800000000000005</v>
      </c>
      <c r="Q35" s="2">
        <v>25.8</v>
      </c>
      <c r="R35" s="2">
        <v>7.8</v>
      </c>
      <c r="S35" s="2">
        <v>2.7</v>
      </c>
      <c r="T35" s="2">
        <v>2.9</v>
      </c>
      <c r="U35" s="5">
        <v>7</v>
      </c>
      <c r="V35" s="51">
        <f t="shared" si="0"/>
        <v>7.3873475609756092</v>
      </c>
      <c r="W35" s="51">
        <f t="shared" si="1"/>
        <v>5.6800000000000006</v>
      </c>
      <c r="X35" s="51">
        <f t="shared" si="2"/>
        <v>41.960134146341467</v>
      </c>
      <c r="Y35" s="49">
        <f t="shared" si="3"/>
        <v>66.965360000000004</v>
      </c>
      <c r="Z35" s="9">
        <f t="shared" si="4"/>
        <v>54.462747073170732</v>
      </c>
    </row>
    <row r="36" spans="1:26" x14ac:dyDescent="0.2">
      <c r="A36" s="2" t="s">
        <v>832</v>
      </c>
      <c r="B36" s="2" t="s">
        <v>19</v>
      </c>
      <c r="C36" s="2">
        <v>40</v>
      </c>
      <c r="D36" s="2">
        <v>75</v>
      </c>
      <c r="E36" s="2">
        <v>33.299999999999997</v>
      </c>
      <c r="F36" s="2">
        <v>0.49199999999999999</v>
      </c>
      <c r="G36" s="2">
        <v>0.39500000000000002</v>
      </c>
      <c r="H36" s="2">
        <v>0.91200000000000003</v>
      </c>
      <c r="I36" s="2">
        <v>3.5</v>
      </c>
      <c r="J36" s="2">
        <v>11.4</v>
      </c>
      <c r="K36" s="2">
        <v>0.6</v>
      </c>
      <c r="L36" s="2">
        <v>0.1</v>
      </c>
      <c r="M36" s="2">
        <v>3.5</v>
      </c>
      <c r="N36" s="2">
        <v>1.2</v>
      </c>
      <c r="O36" s="2">
        <v>14.7</v>
      </c>
      <c r="P36" s="2">
        <v>0.60099999999999998</v>
      </c>
      <c r="Q36" s="2">
        <v>21.4</v>
      </c>
      <c r="R36" s="2">
        <v>7.9</v>
      </c>
      <c r="S36" s="2">
        <v>0.6</v>
      </c>
      <c r="T36" s="2">
        <v>1.6</v>
      </c>
      <c r="U36" s="5">
        <v>4</v>
      </c>
      <c r="V36" s="51">
        <f t="shared" si="0"/>
        <v>5.4315548780487797</v>
      </c>
      <c r="W36" s="51">
        <f t="shared" si="1"/>
        <v>4.6000000000000005</v>
      </c>
      <c r="X36" s="51">
        <f t="shared" si="2"/>
        <v>24.98515243902439</v>
      </c>
      <c r="Y36" s="49">
        <f t="shared" si="3"/>
        <v>82.604100000000003</v>
      </c>
      <c r="Z36" s="9">
        <f t="shared" si="4"/>
        <v>53.794626219512196</v>
      </c>
    </row>
    <row r="37" spans="1:26" x14ac:dyDescent="0.2">
      <c r="A37" s="2" t="s">
        <v>320</v>
      </c>
      <c r="B37" s="2" t="s">
        <v>26</v>
      </c>
      <c r="C37" s="2">
        <v>39</v>
      </c>
      <c r="D37" s="2">
        <v>76</v>
      </c>
      <c r="E37" s="2">
        <v>34.299999999999997</v>
      </c>
      <c r="F37" s="2">
        <v>0.53100000000000003</v>
      </c>
      <c r="G37" s="2">
        <v>0.39100000000000001</v>
      </c>
      <c r="H37" s="2">
        <v>0.75700000000000001</v>
      </c>
      <c r="I37" s="2">
        <v>7.6</v>
      </c>
      <c r="J37" s="2">
        <v>2.5</v>
      </c>
      <c r="K37" s="2">
        <v>1.4</v>
      </c>
      <c r="L37" s="2">
        <v>0.9</v>
      </c>
      <c r="M37" s="2">
        <v>1.9</v>
      </c>
      <c r="N37" s="2">
        <v>3.6</v>
      </c>
      <c r="O37" s="2">
        <v>17.3</v>
      </c>
      <c r="P37" s="2">
        <v>0.57799999999999996</v>
      </c>
      <c r="Q37" s="2">
        <v>22.6</v>
      </c>
      <c r="R37" s="2">
        <v>7.7</v>
      </c>
      <c r="S37" s="2">
        <v>2.4</v>
      </c>
      <c r="T37" s="2">
        <v>2.9</v>
      </c>
      <c r="U37" s="5">
        <v>6</v>
      </c>
      <c r="V37" s="51">
        <f t="shared" si="0"/>
        <v>5.8374835365853643</v>
      </c>
      <c r="W37" s="51">
        <f t="shared" si="1"/>
        <v>5.44</v>
      </c>
      <c r="X37" s="51">
        <f t="shared" si="2"/>
        <v>31.755910439024383</v>
      </c>
      <c r="Y37" s="49">
        <f t="shared" si="3"/>
        <v>73.778976</v>
      </c>
      <c r="Z37" s="9">
        <f t="shared" si="4"/>
        <v>52.767443219512188</v>
      </c>
    </row>
    <row r="38" spans="1:26" x14ac:dyDescent="0.2">
      <c r="A38" s="2" t="s">
        <v>575</v>
      </c>
      <c r="B38" s="2" t="s">
        <v>43</v>
      </c>
      <c r="C38" s="2">
        <v>36</v>
      </c>
      <c r="D38" s="2">
        <v>80</v>
      </c>
      <c r="E38" s="2">
        <v>40.299999999999997</v>
      </c>
      <c r="F38" s="2">
        <v>0.45100000000000001</v>
      </c>
      <c r="G38" s="2">
        <v>0.36099999999999999</v>
      </c>
      <c r="H38" s="2">
        <v>0.78900000000000003</v>
      </c>
      <c r="I38" s="2">
        <v>3.5</v>
      </c>
      <c r="J38" s="2">
        <v>5.6</v>
      </c>
      <c r="K38" s="2">
        <v>2.1</v>
      </c>
      <c r="L38" s="2">
        <v>0.3</v>
      </c>
      <c r="M38" s="2">
        <v>3.2</v>
      </c>
      <c r="N38" s="2">
        <v>2.5</v>
      </c>
      <c r="O38" s="2">
        <v>24.1</v>
      </c>
      <c r="P38" s="2">
        <v>0.53600000000000003</v>
      </c>
      <c r="Q38" s="2">
        <v>28.1</v>
      </c>
      <c r="R38" s="2">
        <v>6</v>
      </c>
      <c r="S38" s="2">
        <v>0.2</v>
      </c>
      <c r="T38" s="2">
        <v>1.8</v>
      </c>
      <c r="U38" s="5">
        <v>-5</v>
      </c>
      <c r="V38" s="51">
        <f t="shared" si="0"/>
        <v>8.2860731707317079</v>
      </c>
      <c r="W38" s="51">
        <f t="shared" si="1"/>
        <v>2.1200000000000006</v>
      </c>
      <c r="X38" s="51">
        <f t="shared" si="2"/>
        <v>17.566475121951225</v>
      </c>
      <c r="Y38" s="49">
        <f t="shared" si="3"/>
        <v>86.456319999999991</v>
      </c>
      <c r="Z38" s="9">
        <f t="shared" si="4"/>
        <v>52.01139756097561</v>
      </c>
    </row>
    <row r="39" spans="1:26" x14ac:dyDescent="0.2">
      <c r="A39" s="2" t="s">
        <v>183</v>
      </c>
      <c r="B39" s="2" t="s">
        <v>30</v>
      </c>
      <c r="C39" s="2">
        <v>46</v>
      </c>
      <c r="D39" s="2">
        <v>81</v>
      </c>
      <c r="E39" s="2">
        <v>31.9</v>
      </c>
      <c r="F39" s="2">
        <v>0.52700000000000002</v>
      </c>
      <c r="G39" s="2">
        <v>0.42899999999999999</v>
      </c>
      <c r="H39" s="2">
        <v>0.748</v>
      </c>
      <c r="I39" s="2">
        <v>7</v>
      </c>
      <c r="J39" s="2">
        <v>2.5</v>
      </c>
      <c r="K39" s="2">
        <v>0.9</v>
      </c>
      <c r="L39" s="2">
        <v>1.7</v>
      </c>
      <c r="M39" s="2">
        <v>1.8</v>
      </c>
      <c r="N39" s="2">
        <v>3.3</v>
      </c>
      <c r="O39" s="2">
        <v>11.7</v>
      </c>
      <c r="P39" s="2">
        <v>0.57999999999999996</v>
      </c>
      <c r="Q39" s="2">
        <v>16.899999999999999</v>
      </c>
      <c r="R39" s="2">
        <v>7.9</v>
      </c>
      <c r="S39" s="2">
        <v>3.6</v>
      </c>
      <c r="T39" s="2">
        <v>3.6</v>
      </c>
      <c r="U39" s="5">
        <v>10</v>
      </c>
      <c r="V39" s="51">
        <f t="shared" si="0"/>
        <v>5.1034650914634145</v>
      </c>
      <c r="W39" s="51">
        <f t="shared" si="1"/>
        <v>6.6000000000000005</v>
      </c>
      <c r="X39" s="51">
        <f t="shared" si="2"/>
        <v>33.682869603658538</v>
      </c>
      <c r="Y39" s="49">
        <f t="shared" si="3"/>
        <v>70.100639999999999</v>
      </c>
      <c r="Z39" s="9">
        <f t="shared" si="4"/>
        <v>51.891754801829265</v>
      </c>
    </row>
    <row r="40" spans="1:26" x14ac:dyDescent="0.2">
      <c r="A40" s="2" t="s">
        <v>916</v>
      </c>
      <c r="B40" s="2" t="s">
        <v>33</v>
      </c>
      <c r="C40" s="2">
        <v>57</v>
      </c>
      <c r="D40" s="2">
        <v>80</v>
      </c>
      <c r="E40" s="2">
        <v>33.200000000000003</v>
      </c>
      <c r="F40" s="2">
        <v>0.36099999999999999</v>
      </c>
      <c r="G40" s="2">
        <v>0.34</v>
      </c>
      <c r="H40" s="2">
        <v>0.87</v>
      </c>
      <c r="I40" s="2">
        <v>4.4000000000000004</v>
      </c>
      <c r="J40" s="2">
        <v>8.1999999999999993</v>
      </c>
      <c r="K40" s="2">
        <v>1.7</v>
      </c>
      <c r="L40" s="2">
        <v>0.4</v>
      </c>
      <c r="M40" s="2">
        <v>2.2000000000000002</v>
      </c>
      <c r="N40" s="2">
        <v>1.5</v>
      </c>
      <c r="O40" s="2">
        <v>7.9</v>
      </c>
      <c r="P40" s="2">
        <v>0.5</v>
      </c>
      <c r="Q40" s="2">
        <v>14.3</v>
      </c>
      <c r="R40" s="2">
        <v>6.4</v>
      </c>
      <c r="S40" s="2">
        <v>3.1</v>
      </c>
      <c r="T40" s="2">
        <v>3.4</v>
      </c>
      <c r="U40" s="5">
        <v>4</v>
      </c>
      <c r="V40" s="51">
        <f t="shared" si="0"/>
        <v>5.5002682926829287</v>
      </c>
      <c r="W40" s="51">
        <f t="shared" si="1"/>
        <v>4.7200000000000006</v>
      </c>
      <c r="X40" s="51">
        <f t="shared" si="2"/>
        <v>25.961266341463428</v>
      </c>
      <c r="Y40" s="49">
        <f t="shared" si="3"/>
        <v>77.216000000000008</v>
      </c>
      <c r="Z40" s="9">
        <f t="shared" si="4"/>
        <v>51.588633170731718</v>
      </c>
    </row>
    <row r="41" spans="1:26" x14ac:dyDescent="0.2">
      <c r="A41" s="2" t="s">
        <v>121</v>
      </c>
      <c r="B41" s="2" t="s">
        <v>33</v>
      </c>
      <c r="C41" s="2">
        <v>57</v>
      </c>
      <c r="D41" s="2">
        <v>74</v>
      </c>
      <c r="E41" s="2">
        <v>27.8</v>
      </c>
      <c r="F41" s="2">
        <v>0.65400000000000003</v>
      </c>
      <c r="G41" s="3"/>
      <c r="H41" s="2">
        <v>0.73199999999999998</v>
      </c>
      <c r="I41" s="2">
        <v>9.4</v>
      </c>
      <c r="J41" s="2">
        <v>0.4</v>
      </c>
      <c r="K41" s="2">
        <v>0.5</v>
      </c>
      <c r="L41" s="2">
        <v>1.1000000000000001</v>
      </c>
      <c r="M41" s="2">
        <v>1.2</v>
      </c>
      <c r="N41" s="2">
        <v>3.2</v>
      </c>
      <c r="O41" s="2">
        <v>10.1</v>
      </c>
      <c r="P41" s="2">
        <v>0.69699999999999995</v>
      </c>
      <c r="Q41" s="2">
        <v>14.2</v>
      </c>
      <c r="R41" s="2">
        <v>9.4</v>
      </c>
      <c r="S41" s="2">
        <v>2.2000000000000002</v>
      </c>
      <c r="T41" s="2">
        <v>2.2000000000000002</v>
      </c>
      <c r="U41" s="5">
        <v>29</v>
      </c>
      <c r="V41" s="51">
        <f t="shared" si="0"/>
        <v>4.2304310975609756</v>
      </c>
      <c r="W41" s="51">
        <f t="shared" si="1"/>
        <v>10.440000000000001</v>
      </c>
      <c r="X41" s="51">
        <f t="shared" si="2"/>
        <v>44.165700658536593</v>
      </c>
      <c r="Y41" s="49">
        <f t="shared" si="3"/>
        <v>57.186312000000008</v>
      </c>
      <c r="Z41" s="9">
        <f t="shared" si="4"/>
        <v>50.676006329268304</v>
      </c>
    </row>
    <row r="42" spans="1:26" x14ac:dyDescent="0.2">
      <c r="A42" s="2" t="s">
        <v>924</v>
      </c>
      <c r="B42" s="2" t="s">
        <v>29</v>
      </c>
      <c r="C42" s="2">
        <v>48</v>
      </c>
      <c r="D42" s="2">
        <v>81</v>
      </c>
      <c r="E42" s="2">
        <v>32.700000000000003</v>
      </c>
      <c r="F42" s="2">
        <v>0.46</v>
      </c>
      <c r="G42" s="2">
        <v>0.108</v>
      </c>
      <c r="H42" s="2">
        <v>0.85299999999999998</v>
      </c>
      <c r="I42" s="2">
        <v>3.7</v>
      </c>
      <c r="J42" s="2">
        <v>7</v>
      </c>
      <c r="K42" s="2">
        <v>1.4</v>
      </c>
      <c r="L42" s="2">
        <v>0.1</v>
      </c>
      <c r="M42" s="2">
        <v>2.4</v>
      </c>
      <c r="N42" s="2">
        <v>2.1</v>
      </c>
      <c r="O42" s="2">
        <v>12.7</v>
      </c>
      <c r="P42" s="2">
        <v>0.52900000000000003</v>
      </c>
      <c r="Q42" s="2">
        <v>20.6</v>
      </c>
      <c r="R42" s="2">
        <v>7</v>
      </c>
      <c r="S42" s="2">
        <v>1.1000000000000001</v>
      </c>
      <c r="T42" s="2">
        <v>2.1</v>
      </c>
      <c r="U42" s="5">
        <v>3</v>
      </c>
      <c r="V42" s="51">
        <f t="shared" si="0"/>
        <v>6.6540512195121968</v>
      </c>
      <c r="W42" s="51">
        <f t="shared" si="1"/>
        <v>4.24</v>
      </c>
      <c r="X42" s="51">
        <f t="shared" si="2"/>
        <v>28.213177170731715</v>
      </c>
      <c r="Y42" s="49">
        <f t="shared" si="3"/>
        <v>70.172892000000004</v>
      </c>
      <c r="Z42" s="9">
        <f t="shared" si="4"/>
        <v>49.193034585365858</v>
      </c>
    </row>
    <row r="43" spans="1:26" x14ac:dyDescent="0.2">
      <c r="A43" s="2" t="s">
        <v>749</v>
      </c>
      <c r="B43" s="2" t="s">
        <v>31</v>
      </c>
      <c r="C43" s="2">
        <v>37</v>
      </c>
      <c r="D43" s="2">
        <v>79</v>
      </c>
      <c r="E43" s="2">
        <v>35</v>
      </c>
      <c r="F43" s="2">
        <v>0.42499999999999999</v>
      </c>
      <c r="G43" s="2">
        <v>0.38600000000000001</v>
      </c>
      <c r="H43" s="2">
        <v>0.84799999999999998</v>
      </c>
      <c r="I43" s="2">
        <v>5.4</v>
      </c>
      <c r="J43" s="2">
        <v>2.6</v>
      </c>
      <c r="K43" s="2">
        <v>1.1000000000000001</v>
      </c>
      <c r="L43" s="2">
        <v>0.8</v>
      </c>
      <c r="M43" s="2">
        <v>2.6</v>
      </c>
      <c r="N43" s="2">
        <v>2.7</v>
      </c>
      <c r="O43" s="2">
        <v>20.5</v>
      </c>
      <c r="P43" s="2">
        <v>0.55400000000000005</v>
      </c>
      <c r="Q43" s="2">
        <v>26.7</v>
      </c>
      <c r="R43" s="2">
        <v>6.9</v>
      </c>
      <c r="S43" s="2">
        <v>1.6</v>
      </c>
      <c r="T43" s="2">
        <v>2.5</v>
      </c>
      <c r="U43" s="5">
        <v>1</v>
      </c>
      <c r="V43" s="51">
        <f t="shared" si="0"/>
        <v>6.9398971036585371</v>
      </c>
      <c r="W43" s="51">
        <f t="shared" si="1"/>
        <v>3.9600000000000004</v>
      </c>
      <c r="X43" s="51">
        <f t="shared" si="2"/>
        <v>27.481992530487808</v>
      </c>
      <c r="Y43" s="49">
        <f t="shared" si="3"/>
        <v>69.952920000000006</v>
      </c>
      <c r="Z43" s="9">
        <f t="shared" si="4"/>
        <v>48.717456265243911</v>
      </c>
    </row>
    <row r="44" spans="1:26" x14ac:dyDescent="0.2">
      <c r="A44" s="2" t="s">
        <v>235</v>
      </c>
      <c r="B44" s="2" t="s">
        <v>46</v>
      </c>
      <c r="C44" s="2">
        <v>41</v>
      </c>
      <c r="D44" s="2">
        <v>67</v>
      </c>
      <c r="E44" s="2">
        <v>36.9</v>
      </c>
      <c r="F44" s="2">
        <v>0.44500000000000001</v>
      </c>
      <c r="G44" s="2">
        <v>0.33700000000000002</v>
      </c>
      <c r="H44" s="2">
        <v>0.69299999999999995</v>
      </c>
      <c r="I44" s="2">
        <v>5.8</v>
      </c>
      <c r="J44" s="2">
        <v>6.3</v>
      </c>
      <c r="K44" s="2">
        <v>1.5</v>
      </c>
      <c r="L44" s="2">
        <v>0.6</v>
      </c>
      <c r="M44" s="2">
        <v>2.1</v>
      </c>
      <c r="N44" s="2">
        <v>1.6</v>
      </c>
      <c r="O44" s="2">
        <v>14.1</v>
      </c>
      <c r="P44" s="2">
        <v>0.53</v>
      </c>
      <c r="Q44" s="2">
        <v>19.2</v>
      </c>
      <c r="R44" s="2">
        <v>6.7</v>
      </c>
      <c r="S44" s="2">
        <v>3.2</v>
      </c>
      <c r="T44" s="2">
        <v>3.2</v>
      </c>
      <c r="U44" s="5">
        <v>6</v>
      </c>
      <c r="V44" s="51">
        <f t="shared" si="0"/>
        <v>4.9445999999999994</v>
      </c>
      <c r="W44" s="51">
        <f t="shared" si="1"/>
        <v>5.16</v>
      </c>
      <c r="X44" s="51">
        <f t="shared" si="2"/>
        <v>25.514135999999997</v>
      </c>
      <c r="Y44" s="49">
        <f t="shared" si="3"/>
        <v>70.974440000000001</v>
      </c>
      <c r="Z44" s="9">
        <f t="shared" si="4"/>
        <v>48.244287999999997</v>
      </c>
    </row>
    <row r="45" spans="1:26" x14ac:dyDescent="0.2">
      <c r="A45" s="2" t="s">
        <v>129</v>
      </c>
      <c r="B45" s="2" t="s">
        <v>30</v>
      </c>
      <c r="C45" s="2">
        <v>46</v>
      </c>
      <c r="D45" s="2">
        <v>81</v>
      </c>
      <c r="E45" s="2">
        <v>35.5</v>
      </c>
      <c r="F45" s="2">
        <v>0.44400000000000001</v>
      </c>
      <c r="G45" s="2">
        <v>0.36899999999999999</v>
      </c>
      <c r="H45" s="2">
        <v>0.73299999999999998</v>
      </c>
      <c r="I45" s="2">
        <v>3</v>
      </c>
      <c r="J45" s="2">
        <v>6.5</v>
      </c>
      <c r="K45" s="2">
        <v>1.8</v>
      </c>
      <c r="L45" s="2">
        <v>0.2</v>
      </c>
      <c r="M45" s="2">
        <v>2.2000000000000002</v>
      </c>
      <c r="N45" s="2">
        <v>2.2000000000000002</v>
      </c>
      <c r="O45" s="2">
        <v>13.7</v>
      </c>
      <c r="P45" s="2">
        <v>0.52100000000000002</v>
      </c>
      <c r="Q45" s="2">
        <v>19.399999999999999</v>
      </c>
      <c r="R45" s="2">
        <v>6.6</v>
      </c>
      <c r="S45" s="2">
        <v>1.3</v>
      </c>
      <c r="T45" s="2">
        <v>2.4</v>
      </c>
      <c r="U45" s="5">
        <v>1</v>
      </c>
      <c r="V45" s="51">
        <f t="shared" si="0"/>
        <v>6.5195533536585355</v>
      </c>
      <c r="W45" s="51">
        <f t="shared" si="1"/>
        <v>3.8000000000000003</v>
      </c>
      <c r="X45" s="51">
        <f t="shared" si="2"/>
        <v>24.774302743902435</v>
      </c>
      <c r="Y45" s="49">
        <f t="shared" si="3"/>
        <v>71.564147999999989</v>
      </c>
      <c r="Z45" s="9">
        <f t="shared" si="4"/>
        <v>48.169225371951214</v>
      </c>
    </row>
    <row r="46" spans="1:26" x14ac:dyDescent="0.2">
      <c r="A46" s="2" t="s">
        <v>234</v>
      </c>
      <c r="B46" s="2" t="s">
        <v>18</v>
      </c>
      <c r="C46" s="2">
        <v>55</v>
      </c>
      <c r="D46" s="2">
        <v>82</v>
      </c>
      <c r="E46" s="2">
        <v>27</v>
      </c>
      <c r="F46" s="2">
        <v>0.54300000000000004</v>
      </c>
      <c r="G46" s="2">
        <v>0</v>
      </c>
      <c r="H46" s="2">
        <v>0.75</v>
      </c>
      <c r="I46" s="2">
        <v>7.6</v>
      </c>
      <c r="J46" s="2">
        <v>0.3</v>
      </c>
      <c r="K46" s="2">
        <v>0.4</v>
      </c>
      <c r="L46" s="2">
        <v>2.4</v>
      </c>
      <c r="M46" s="2">
        <v>0.9</v>
      </c>
      <c r="N46" s="2">
        <v>3.3</v>
      </c>
      <c r="O46" s="2">
        <v>9.9</v>
      </c>
      <c r="P46" s="2">
        <v>0.57899999999999996</v>
      </c>
      <c r="Q46" s="2">
        <v>15.7</v>
      </c>
      <c r="R46" s="2">
        <v>7.6</v>
      </c>
      <c r="S46" s="2">
        <v>0.1</v>
      </c>
      <c r="T46" s="2">
        <v>1.1000000000000001</v>
      </c>
      <c r="U46" s="5">
        <v>15</v>
      </c>
      <c r="V46" s="51">
        <f t="shared" si="0"/>
        <v>4.8571874999999993</v>
      </c>
      <c r="W46" s="51">
        <f t="shared" si="1"/>
        <v>6.48</v>
      </c>
      <c r="X46" s="51">
        <f t="shared" si="2"/>
        <v>31.474574999999998</v>
      </c>
      <c r="Y46" s="49">
        <f t="shared" si="3"/>
        <v>63.966887999999997</v>
      </c>
      <c r="Z46" s="9">
        <f t="shared" si="4"/>
        <v>47.720731499999999</v>
      </c>
    </row>
    <row r="47" spans="1:26" x14ac:dyDescent="0.2">
      <c r="A47" s="2" t="s">
        <v>640</v>
      </c>
      <c r="B47" s="2" t="s">
        <v>970</v>
      </c>
      <c r="C47" s="2">
        <v>24</v>
      </c>
      <c r="D47" s="2">
        <v>65</v>
      </c>
      <c r="E47" s="2">
        <v>37.9</v>
      </c>
      <c r="F47" s="2">
        <v>0.439</v>
      </c>
      <c r="G47" s="2">
        <v>0.33100000000000002</v>
      </c>
      <c r="H47" s="2">
        <v>0.84499999999999997</v>
      </c>
      <c r="I47" s="2">
        <v>4</v>
      </c>
      <c r="J47" s="2">
        <v>10.3</v>
      </c>
      <c r="K47" s="2">
        <v>1.2</v>
      </c>
      <c r="L47" s="2">
        <v>0.2</v>
      </c>
      <c r="M47" s="2">
        <v>3.5</v>
      </c>
      <c r="N47" s="2">
        <v>2.9</v>
      </c>
      <c r="O47" s="2">
        <v>20.100000000000001</v>
      </c>
      <c r="P47" s="2">
        <v>0.56599999999999995</v>
      </c>
      <c r="Q47" s="2">
        <v>25.8</v>
      </c>
      <c r="R47" s="2">
        <v>7.3</v>
      </c>
      <c r="S47" s="2">
        <v>2.8</v>
      </c>
      <c r="T47" s="2">
        <v>3</v>
      </c>
      <c r="U47" s="5">
        <v>2</v>
      </c>
      <c r="V47" s="51">
        <f t="shared" si="0"/>
        <v>3.8755060975609759</v>
      </c>
      <c r="W47" s="51">
        <f t="shared" si="1"/>
        <v>4.5200000000000005</v>
      </c>
      <c r="X47" s="51">
        <f t="shared" si="2"/>
        <v>17.517287560975614</v>
      </c>
      <c r="Y47" s="49">
        <f t="shared" si="3"/>
        <v>76.509160000000008</v>
      </c>
      <c r="Z47" s="9">
        <f t="shared" si="4"/>
        <v>47.013223780487813</v>
      </c>
    </row>
    <row r="48" spans="1:26" x14ac:dyDescent="0.2">
      <c r="A48" s="2" t="s">
        <v>292</v>
      </c>
      <c r="B48" s="2" t="s">
        <v>34</v>
      </c>
      <c r="C48" s="2">
        <v>43</v>
      </c>
      <c r="D48" s="2">
        <v>75</v>
      </c>
      <c r="E48" s="2">
        <v>34.200000000000003</v>
      </c>
      <c r="F48" s="2">
        <v>0.42599999999999999</v>
      </c>
      <c r="G48" s="2">
        <v>0.376</v>
      </c>
      <c r="H48" s="2">
        <v>0.76500000000000001</v>
      </c>
      <c r="I48" s="2">
        <v>4.0999999999999996</v>
      </c>
      <c r="J48" s="2">
        <v>6.7</v>
      </c>
      <c r="K48" s="2">
        <v>1.4</v>
      </c>
      <c r="L48" s="2">
        <v>0.3</v>
      </c>
      <c r="M48" s="2">
        <v>2.1</v>
      </c>
      <c r="N48" s="2">
        <v>2.8</v>
      </c>
      <c r="O48" s="2">
        <v>13.5</v>
      </c>
      <c r="P48" s="2">
        <v>0.55000000000000004</v>
      </c>
      <c r="Q48" s="2">
        <v>18.600000000000001</v>
      </c>
      <c r="R48" s="2">
        <v>7</v>
      </c>
      <c r="S48" s="2">
        <v>2.7</v>
      </c>
      <c r="T48" s="2">
        <v>3</v>
      </c>
      <c r="U48" s="5">
        <v>5</v>
      </c>
      <c r="V48" s="51">
        <f t="shared" si="0"/>
        <v>5.2121112804878056</v>
      </c>
      <c r="W48" s="51">
        <f t="shared" si="1"/>
        <v>5</v>
      </c>
      <c r="X48" s="51">
        <f t="shared" si="2"/>
        <v>26.060556402439026</v>
      </c>
      <c r="Y48" s="49">
        <f t="shared" si="3"/>
        <v>67.784999999999982</v>
      </c>
      <c r="Z48" s="9">
        <f t="shared" si="4"/>
        <v>46.922778201219501</v>
      </c>
    </row>
    <row r="49" spans="1:26" x14ac:dyDescent="0.2">
      <c r="A49" s="2" t="s">
        <v>794</v>
      </c>
      <c r="B49" s="2" t="s">
        <v>43</v>
      </c>
      <c r="C49" s="2">
        <v>36</v>
      </c>
      <c r="D49" s="2">
        <v>82</v>
      </c>
      <c r="E49" s="2">
        <v>38.4</v>
      </c>
      <c r="F49" s="2">
        <v>0.42299999999999999</v>
      </c>
      <c r="G49" s="2">
        <v>0.376</v>
      </c>
      <c r="H49" s="2">
        <v>0.78900000000000003</v>
      </c>
      <c r="I49" s="2">
        <v>5.3</v>
      </c>
      <c r="J49" s="2">
        <v>3</v>
      </c>
      <c r="K49" s="2">
        <v>1.5</v>
      </c>
      <c r="L49" s="2">
        <v>0.8</v>
      </c>
      <c r="M49" s="2">
        <v>1.6</v>
      </c>
      <c r="N49" s="2">
        <v>2.1</v>
      </c>
      <c r="O49" s="2">
        <v>16.399999999999999</v>
      </c>
      <c r="P49" s="2">
        <v>0.53900000000000003</v>
      </c>
      <c r="Q49" s="2">
        <v>19.3</v>
      </c>
      <c r="R49" s="2">
        <v>5.8</v>
      </c>
      <c r="S49" s="2">
        <v>1.1000000000000001</v>
      </c>
      <c r="T49" s="2">
        <v>2.5</v>
      </c>
      <c r="U49" s="5">
        <v>-1</v>
      </c>
      <c r="V49" s="51">
        <f t="shared" si="0"/>
        <v>5.5583999999999989</v>
      </c>
      <c r="W49" s="51">
        <f t="shared" si="1"/>
        <v>3.1199999999999997</v>
      </c>
      <c r="X49" s="51">
        <f t="shared" si="2"/>
        <v>17.342207999999996</v>
      </c>
      <c r="Y49" s="49">
        <f t="shared" si="3"/>
        <v>75.110687999999968</v>
      </c>
      <c r="Z49" s="9">
        <f t="shared" si="4"/>
        <v>46.226447999999984</v>
      </c>
    </row>
    <row r="50" spans="1:26" x14ac:dyDescent="0.2">
      <c r="A50" s="2" t="s">
        <v>801</v>
      </c>
      <c r="B50" s="2" t="s">
        <v>28</v>
      </c>
      <c r="C50" s="2">
        <v>42</v>
      </c>
      <c r="D50" s="2">
        <v>72</v>
      </c>
      <c r="E50" s="2">
        <v>32.1</v>
      </c>
      <c r="F50" s="2">
        <v>0.42699999999999999</v>
      </c>
      <c r="G50" s="2">
        <v>0.40200000000000002</v>
      </c>
      <c r="H50" s="2">
        <v>0.91600000000000004</v>
      </c>
      <c r="I50" s="2">
        <v>2.6</v>
      </c>
      <c r="J50" s="2">
        <v>5.4</v>
      </c>
      <c r="K50" s="2">
        <v>1</v>
      </c>
      <c r="L50" s="2">
        <v>0.2</v>
      </c>
      <c r="M50" s="2">
        <v>2.5</v>
      </c>
      <c r="N50" s="2">
        <v>2</v>
      </c>
      <c r="O50" s="2">
        <v>16.8</v>
      </c>
      <c r="P50" s="2">
        <v>0.61699999999999999</v>
      </c>
      <c r="Q50" s="2">
        <v>22.3</v>
      </c>
      <c r="R50" s="2">
        <v>8</v>
      </c>
      <c r="S50" s="2">
        <v>1.9</v>
      </c>
      <c r="T50" s="2">
        <v>2.2999999999999998</v>
      </c>
      <c r="U50" s="5">
        <v>9</v>
      </c>
      <c r="V50" s="51">
        <f t="shared" si="0"/>
        <v>5.4996695121951236</v>
      </c>
      <c r="W50" s="51">
        <f t="shared" si="1"/>
        <v>5.92</v>
      </c>
      <c r="X50" s="51">
        <f t="shared" si="2"/>
        <v>32.558043512195134</v>
      </c>
      <c r="Y50" s="49">
        <f t="shared" si="3"/>
        <v>59.574528000000001</v>
      </c>
      <c r="Z50" s="9">
        <f t="shared" si="4"/>
        <v>46.066285756097571</v>
      </c>
    </row>
    <row r="51" spans="1:26" x14ac:dyDescent="0.2">
      <c r="A51" s="2" t="s">
        <v>224</v>
      </c>
      <c r="B51" s="2" t="s">
        <v>46</v>
      </c>
      <c r="C51" s="2">
        <v>41</v>
      </c>
      <c r="D51" s="2">
        <v>82</v>
      </c>
      <c r="E51" s="2">
        <v>35.4</v>
      </c>
      <c r="F51" s="2">
        <v>0.44600000000000001</v>
      </c>
      <c r="G51" s="2">
        <v>0.36499999999999999</v>
      </c>
      <c r="H51" s="2">
        <v>0.82299999999999995</v>
      </c>
      <c r="I51" s="2">
        <v>4</v>
      </c>
      <c r="J51" s="2">
        <v>6.5</v>
      </c>
      <c r="K51" s="2">
        <v>1.5</v>
      </c>
      <c r="L51" s="2">
        <v>0.4</v>
      </c>
      <c r="M51" s="2">
        <v>2.7</v>
      </c>
      <c r="N51" s="2">
        <v>2.5</v>
      </c>
      <c r="O51" s="2">
        <v>14</v>
      </c>
      <c r="P51" s="2">
        <v>0.52500000000000002</v>
      </c>
      <c r="Q51" s="2">
        <v>20.8</v>
      </c>
      <c r="R51" s="2">
        <v>5.7</v>
      </c>
      <c r="S51" s="2">
        <v>1.4</v>
      </c>
      <c r="T51" s="2">
        <v>2.5</v>
      </c>
      <c r="U51" s="5">
        <v>-2</v>
      </c>
      <c r="V51" s="51">
        <f t="shared" si="0"/>
        <v>6.2894000000000005</v>
      </c>
      <c r="W51" s="51">
        <f t="shared" si="1"/>
        <v>2.8800000000000003</v>
      </c>
      <c r="X51" s="51">
        <f t="shared" si="2"/>
        <v>18.113472000000005</v>
      </c>
      <c r="Y51" s="49">
        <f t="shared" si="3"/>
        <v>73.472000000000008</v>
      </c>
      <c r="Z51" s="9">
        <f t="shared" si="4"/>
        <v>45.792736000000005</v>
      </c>
    </row>
    <row r="52" spans="1:26" x14ac:dyDescent="0.2">
      <c r="A52" s="2" t="s">
        <v>140</v>
      </c>
      <c r="B52" s="2" t="s">
        <v>43</v>
      </c>
      <c r="C52" s="2">
        <v>36</v>
      </c>
      <c r="D52" s="2">
        <v>74</v>
      </c>
      <c r="E52" s="2">
        <v>33.6</v>
      </c>
      <c r="F52" s="2">
        <v>0.48</v>
      </c>
      <c r="G52" s="2">
        <v>0.442</v>
      </c>
      <c r="H52" s="2">
        <v>0.93400000000000005</v>
      </c>
      <c r="I52" s="2">
        <v>3.9</v>
      </c>
      <c r="J52" s="2">
        <v>5.8</v>
      </c>
      <c r="K52" s="2">
        <v>1.5</v>
      </c>
      <c r="L52" s="2">
        <v>0.3</v>
      </c>
      <c r="M52" s="2">
        <v>3.1</v>
      </c>
      <c r="N52" s="2">
        <v>3.1</v>
      </c>
      <c r="O52" s="2">
        <v>18.600000000000001</v>
      </c>
      <c r="P52" s="2">
        <v>0.59499999999999997</v>
      </c>
      <c r="Q52" s="2">
        <v>24.4</v>
      </c>
      <c r="R52" s="2">
        <v>6.6</v>
      </c>
      <c r="S52" s="2">
        <v>1.9</v>
      </c>
      <c r="T52" s="2">
        <v>2.4</v>
      </c>
      <c r="U52" s="5">
        <v>1</v>
      </c>
      <c r="V52" s="51">
        <f t="shared" si="0"/>
        <v>5.5489170731707311</v>
      </c>
      <c r="W52" s="51">
        <f t="shared" si="1"/>
        <v>3.8000000000000003</v>
      </c>
      <c r="X52" s="51">
        <f t="shared" si="2"/>
        <v>21.08588487804878</v>
      </c>
      <c r="Y52" s="49">
        <f t="shared" si="3"/>
        <v>69.99512</v>
      </c>
      <c r="Z52" s="9">
        <f t="shared" si="4"/>
        <v>45.540502439024394</v>
      </c>
    </row>
    <row r="53" spans="1:26" x14ac:dyDescent="0.2">
      <c r="A53" s="2" t="s">
        <v>598</v>
      </c>
      <c r="B53" s="2" t="s">
        <v>43</v>
      </c>
      <c r="C53" s="2">
        <v>36</v>
      </c>
      <c r="D53" s="2">
        <v>73</v>
      </c>
      <c r="E53" s="2">
        <v>36.1</v>
      </c>
      <c r="F53" s="2">
        <v>0.50700000000000001</v>
      </c>
      <c r="G53" s="2">
        <v>0.33300000000000002</v>
      </c>
      <c r="H53" s="2">
        <v>0.78700000000000003</v>
      </c>
      <c r="I53" s="2">
        <v>9.8000000000000007</v>
      </c>
      <c r="J53" s="2">
        <v>3.2</v>
      </c>
      <c r="K53" s="2">
        <v>1</v>
      </c>
      <c r="L53" s="2">
        <v>0.4</v>
      </c>
      <c r="M53" s="2">
        <v>2.2999999999999998</v>
      </c>
      <c r="N53" s="2">
        <v>2.9</v>
      </c>
      <c r="O53" s="2">
        <v>16.5</v>
      </c>
      <c r="P53" s="2">
        <v>0.54900000000000004</v>
      </c>
      <c r="Q53" s="2">
        <v>21.2</v>
      </c>
      <c r="R53" s="2">
        <v>6</v>
      </c>
      <c r="S53" s="2">
        <v>0.3</v>
      </c>
      <c r="T53" s="2">
        <v>1.5</v>
      </c>
      <c r="U53" s="5">
        <v>1</v>
      </c>
      <c r="V53" s="51">
        <f t="shared" si="0"/>
        <v>5.1099109756097549</v>
      </c>
      <c r="W53" s="51">
        <f t="shared" si="1"/>
        <v>3.2000000000000006</v>
      </c>
      <c r="X53" s="51">
        <f t="shared" si="2"/>
        <v>16.351715121951219</v>
      </c>
      <c r="Y53" s="49">
        <f t="shared" si="3"/>
        <v>71.886020000000002</v>
      </c>
      <c r="Z53" s="9">
        <f t="shared" si="4"/>
        <v>44.118867560975609</v>
      </c>
    </row>
    <row r="54" spans="1:26" x14ac:dyDescent="0.2">
      <c r="A54" s="2" t="s">
        <v>91</v>
      </c>
      <c r="B54" s="2" t="s">
        <v>32</v>
      </c>
      <c r="C54" s="2">
        <v>35</v>
      </c>
      <c r="D54" s="2">
        <v>65</v>
      </c>
      <c r="E54" s="2">
        <v>35.299999999999997</v>
      </c>
      <c r="F54" s="2">
        <v>0.495</v>
      </c>
      <c r="G54" s="2">
        <v>0</v>
      </c>
      <c r="H54" s="2">
        <v>0.442</v>
      </c>
      <c r="I54" s="2">
        <v>11.1</v>
      </c>
      <c r="J54" s="2">
        <v>2</v>
      </c>
      <c r="K54" s="2">
        <v>0.7</v>
      </c>
      <c r="L54" s="2">
        <v>2.6</v>
      </c>
      <c r="M54" s="2">
        <v>1.9</v>
      </c>
      <c r="N54" s="2">
        <v>3.3</v>
      </c>
      <c r="O54" s="2">
        <v>12.8</v>
      </c>
      <c r="P54" s="2">
        <v>0.496</v>
      </c>
      <c r="Q54" s="2">
        <v>19.600000000000001</v>
      </c>
      <c r="R54" s="2">
        <v>5.4</v>
      </c>
      <c r="S54" s="2">
        <v>2.4</v>
      </c>
      <c r="T54" s="2">
        <v>2.6</v>
      </c>
      <c r="U54" s="5">
        <v>3</v>
      </c>
      <c r="V54" s="51">
        <f t="shared" si="0"/>
        <v>3.999052337398374</v>
      </c>
      <c r="W54" s="51">
        <f t="shared" si="1"/>
        <v>3.8000000000000003</v>
      </c>
      <c r="X54" s="51">
        <f t="shared" si="2"/>
        <v>15.196398882113822</v>
      </c>
      <c r="Y54" s="49">
        <f t="shared" si="3"/>
        <v>71.158879999999996</v>
      </c>
      <c r="Z54" s="9">
        <f t="shared" si="4"/>
        <v>43.177639441056911</v>
      </c>
    </row>
    <row r="55" spans="1:26" x14ac:dyDescent="0.2">
      <c r="A55" s="2" t="s">
        <v>289</v>
      </c>
      <c r="B55" s="2" t="s">
        <v>970</v>
      </c>
      <c r="C55" s="2">
        <v>24</v>
      </c>
      <c r="D55" s="2">
        <v>82</v>
      </c>
      <c r="E55" s="2">
        <v>35.200000000000003</v>
      </c>
      <c r="F55" s="2">
        <v>0.49199999999999999</v>
      </c>
      <c r="G55" s="2">
        <v>0</v>
      </c>
      <c r="H55" s="2">
        <v>0.78700000000000003</v>
      </c>
      <c r="I55" s="2">
        <v>6</v>
      </c>
      <c r="J55" s="2">
        <v>1.6</v>
      </c>
      <c r="K55" s="2">
        <v>0.6</v>
      </c>
      <c r="L55" s="2">
        <v>1.5</v>
      </c>
      <c r="M55" s="2">
        <v>2.1</v>
      </c>
      <c r="N55" s="2">
        <v>2.9</v>
      </c>
      <c r="O55" s="2">
        <v>20.399999999999999</v>
      </c>
      <c r="P55" s="2">
        <v>0.54900000000000004</v>
      </c>
      <c r="Q55" s="2">
        <v>27.3</v>
      </c>
      <c r="R55" s="2">
        <v>6.3</v>
      </c>
      <c r="S55" s="2">
        <v>0.1</v>
      </c>
      <c r="T55" s="2">
        <v>1.5</v>
      </c>
      <c r="U55" s="5">
        <v>-2</v>
      </c>
      <c r="V55" s="51">
        <f t="shared" si="0"/>
        <v>4.8048000000000011</v>
      </c>
      <c r="W55" s="51">
        <f t="shared" si="1"/>
        <v>2.72</v>
      </c>
      <c r="X55" s="51">
        <f t="shared" si="2"/>
        <v>13.069056000000003</v>
      </c>
      <c r="Y55" s="49">
        <f t="shared" si="3"/>
        <v>72.486688000000001</v>
      </c>
      <c r="Z55" s="9">
        <f t="shared" si="4"/>
        <v>42.777872000000002</v>
      </c>
    </row>
    <row r="56" spans="1:26" x14ac:dyDescent="0.2">
      <c r="A56" s="2" t="s">
        <v>303</v>
      </c>
      <c r="B56" s="2" t="s">
        <v>29</v>
      </c>
      <c r="C56" s="2">
        <v>48</v>
      </c>
      <c r="D56" s="2">
        <v>82</v>
      </c>
      <c r="E56" s="2">
        <v>33.6</v>
      </c>
      <c r="F56" s="2">
        <v>0.44900000000000001</v>
      </c>
      <c r="G56" s="2">
        <v>0.40699999999999997</v>
      </c>
      <c r="H56" s="2">
        <v>0.84399999999999997</v>
      </c>
      <c r="I56" s="2">
        <v>3.1</v>
      </c>
      <c r="J56" s="2">
        <v>2</v>
      </c>
      <c r="K56" s="2">
        <v>1.2</v>
      </c>
      <c r="L56" s="2">
        <v>0.1</v>
      </c>
      <c r="M56" s="2">
        <v>1.7</v>
      </c>
      <c r="N56" s="2">
        <v>2.4</v>
      </c>
      <c r="O56" s="2">
        <v>15.9</v>
      </c>
      <c r="P56" s="2">
        <v>0.58199999999999996</v>
      </c>
      <c r="Q56" s="2">
        <v>21.3</v>
      </c>
      <c r="R56" s="2">
        <v>7.2</v>
      </c>
      <c r="S56" s="2">
        <v>1.1000000000000001</v>
      </c>
      <c r="T56" s="2">
        <v>2.1</v>
      </c>
      <c r="U56" s="5">
        <v>5</v>
      </c>
      <c r="V56" s="51">
        <f t="shared" si="0"/>
        <v>7.1568000000000005</v>
      </c>
      <c r="W56" s="51">
        <f t="shared" si="1"/>
        <v>4.7200000000000006</v>
      </c>
      <c r="X56" s="51">
        <f t="shared" si="2"/>
        <v>33.780096000000007</v>
      </c>
      <c r="Y56" s="49">
        <f t="shared" si="3"/>
        <v>51.738064000000016</v>
      </c>
      <c r="Z56" s="9">
        <f t="shared" si="4"/>
        <v>42.759080000000012</v>
      </c>
    </row>
    <row r="57" spans="1:26" x14ac:dyDescent="0.2">
      <c r="A57" s="2" t="s">
        <v>764</v>
      </c>
      <c r="B57" s="2" t="s">
        <v>33</v>
      </c>
      <c r="C57" s="2">
        <v>57</v>
      </c>
      <c r="D57" s="2">
        <v>80</v>
      </c>
      <c r="E57" s="2">
        <v>28.2</v>
      </c>
      <c r="F57" s="2">
        <v>0.52</v>
      </c>
      <c r="G57" s="2">
        <v>0.152</v>
      </c>
      <c r="H57" s="2">
        <v>0.76800000000000002</v>
      </c>
      <c r="I57" s="2">
        <v>6.9</v>
      </c>
      <c r="J57" s="2">
        <v>1.4</v>
      </c>
      <c r="K57" s="2">
        <v>0.9</v>
      </c>
      <c r="L57" s="2">
        <v>0.6</v>
      </c>
      <c r="M57" s="2">
        <v>1.6</v>
      </c>
      <c r="N57" s="2">
        <v>1.8</v>
      </c>
      <c r="O57" s="2">
        <v>12.5</v>
      </c>
      <c r="P57" s="2">
        <v>0.55100000000000005</v>
      </c>
      <c r="Q57" s="2">
        <v>21.5</v>
      </c>
      <c r="R57" s="2">
        <v>5.6</v>
      </c>
      <c r="S57" s="2">
        <v>1.2</v>
      </c>
      <c r="T57" s="2">
        <v>1.8</v>
      </c>
      <c r="U57" s="5">
        <v>4</v>
      </c>
      <c r="V57" s="51">
        <f t="shared" si="0"/>
        <v>7.0242073170731709</v>
      </c>
      <c r="W57" s="51">
        <f t="shared" si="1"/>
        <v>3.76</v>
      </c>
      <c r="X57" s="51">
        <f t="shared" si="2"/>
        <v>26.411019512195121</v>
      </c>
      <c r="Y57" s="49">
        <f t="shared" si="3"/>
        <v>58.775999999999982</v>
      </c>
      <c r="Z57" s="9">
        <f t="shared" si="4"/>
        <v>42.593509756097554</v>
      </c>
    </row>
    <row r="58" spans="1:26" x14ac:dyDescent="0.2">
      <c r="A58" s="2" t="s">
        <v>726</v>
      </c>
      <c r="B58" s="2" t="s">
        <v>25</v>
      </c>
      <c r="C58" s="2">
        <v>62</v>
      </c>
      <c r="D58" s="2">
        <v>59</v>
      </c>
      <c r="E58" s="2">
        <v>31.9</v>
      </c>
      <c r="F58" s="2">
        <v>0.51</v>
      </c>
      <c r="G58" s="3"/>
      <c r="H58" s="2">
        <v>0.70099999999999996</v>
      </c>
      <c r="I58" s="2">
        <v>9.6</v>
      </c>
      <c r="J58" s="2">
        <v>2.5</v>
      </c>
      <c r="K58" s="2">
        <v>0.8</v>
      </c>
      <c r="L58" s="2">
        <v>0.3</v>
      </c>
      <c r="M58" s="2">
        <v>2.5</v>
      </c>
      <c r="N58" s="2">
        <v>3.2</v>
      </c>
      <c r="O58" s="2">
        <v>17.5</v>
      </c>
      <c r="P58" s="2">
        <v>0.54200000000000004</v>
      </c>
      <c r="Q58" s="2">
        <v>26.9</v>
      </c>
      <c r="R58" s="2">
        <v>5.8</v>
      </c>
      <c r="S58" s="2">
        <v>0.7</v>
      </c>
      <c r="T58" s="2">
        <v>1.3</v>
      </c>
      <c r="U58" s="5">
        <v>6</v>
      </c>
      <c r="V58" s="51">
        <f t="shared" si="0"/>
        <v>7.9750162093495938</v>
      </c>
      <c r="W58" s="51">
        <f t="shared" si="1"/>
        <v>4.04</v>
      </c>
      <c r="X58" s="51">
        <f t="shared" si="2"/>
        <v>32.219065485772362</v>
      </c>
      <c r="Y58" s="49">
        <f t="shared" si="3"/>
        <v>52.757800000000003</v>
      </c>
      <c r="Z58" s="9">
        <f t="shared" si="4"/>
        <v>42.488432742886182</v>
      </c>
    </row>
    <row r="59" spans="1:26" x14ac:dyDescent="0.2">
      <c r="A59" s="2" t="s">
        <v>788</v>
      </c>
      <c r="B59" s="2" t="s">
        <v>36</v>
      </c>
      <c r="C59" s="2">
        <v>52</v>
      </c>
      <c r="D59" s="2">
        <v>81</v>
      </c>
      <c r="E59" s="2">
        <v>31.4</v>
      </c>
      <c r="F59" s="2">
        <v>0.44600000000000001</v>
      </c>
      <c r="G59" s="2">
        <v>0.41</v>
      </c>
      <c r="H59" s="2">
        <v>0.67900000000000005</v>
      </c>
      <c r="I59" s="2">
        <v>4.4000000000000004</v>
      </c>
      <c r="J59" s="2">
        <v>4.2</v>
      </c>
      <c r="K59" s="2">
        <v>0.9</v>
      </c>
      <c r="L59" s="2">
        <v>0.4</v>
      </c>
      <c r="M59" s="2">
        <v>1.6</v>
      </c>
      <c r="N59" s="2">
        <v>3</v>
      </c>
      <c r="O59" s="2">
        <v>10.8</v>
      </c>
      <c r="P59" s="2">
        <v>0.55500000000000005</v>
      </c>
      <c r="Q59" s="2">
        <v>16.7</v>
      </c>
      <c r="R59" s="2">
        <v>6.8</v>
      </c>
      <c r="S59" s="2">
        <v>2.7</v>
      </c>
      <c r="T59" s="2">
        <v>3</v>
      </c>
      <c r="U59" s="5">
        <v>7</v>
      </c>
      <c r="V59" s="51">
        <f t="shared" si="0"/>
        <v>5.6115054878048767</v>
      </c>
      <c r="W59" s="51">
        <f t="shared" si="1"/>
        <v>5.32</v>
      </c>
      <c r="X59" s="51">
        <f t="shared" si="2"/>
        <v>29.853209195121945</v>
      </c>
      <c r="Y59" s="49">
        <f t="shared" si="3"/>
        <v>54.671760000000006</v>
      </c>
      <c r="Z59" s="9">
        <f t="shared" si="4"/>
        <v>42.262484597560977</v>
      </c>
    </row>
    <row r="60" spans="1:26" x14ac:dyDescent="0.2">
      <c r="A60" s="2" t="s">
        <v>204</v>
      </c>
      <c r="B60" s="2" t="s">
        <v>18</v>
      </c>
      <c r="C60" s="2">
        <v>55</v>
      </c>
      <c r="D60" s="2">
        <v>82</v>
      </c>
      <c r="E60" s="2">
        <v>26.7</v>
      </c>
      <c r="F60" s="2">
        <v>0.436</v>
      </c>
      <c r="G60" s="2">
        <v>0.34899999999999998</v>
      </c>
      <c r="H60" s="2">
        <v>0.84299999999999997</v>
      </c>
      <c r="I60" s="2">
        <v>3.1</v>
      </c>
      <c r="J60" s="2">
        <v>2.1</v>
      </c>
      <c r="K60" s="2">
        <v>1.1000000000000001</v>
      </c>
      <c r="L60" s="2">
        <v>0.3</v>
      </c>
      <c r="M60" s="2">
        <v>1.3</v>
      </c>
      <c r="N60" s="2">
        <v>2.5</v>
      </c>
      <c r="O60" s="2">
        <v>12.2</v>
      </c>
      <c r="P60" s="2">
        <v>0.59799999999999998</v>
      </c>
      <c r="Q60" s="2">
        <v>19.5</v>
      </c>
      <c r="R60" s="2">
        <v>7.1</v>
      </c>
      <c r="S60" s="2">
        <v>2.2999999999999998</v>
      </c>
      <c r="T60" s="2">
        <v>2.4</v>
      </c>
      <c r="U60" s="5">
        <v>11</v>
      </c>
      <c r="V60" s="51">
        <f t="shared" si="0"/>
        <v>5.96578125</v>
      </c>
      <c r="W60" s="51">
        <f t="shared" si="1"/>
        <v>6</v>
      </c>
      <c r="X60" s="51">
        <f t="shared" si="2"/>
        <v>35.794687500000002</v>
      </c>
      <c r="Y60" s="49">
        <f t="shared" si="3"/>
        <v>47.775167999999987</v>
      </c>
      <c r="Z60" s="9">
        <f t="shared" si="4"/>
        <v>41.784927749999994</v>
      </c>
    </row>
    <row r="61" spans="1:26" x14ac:dyDescent="0.2">
      <c r="A61" s="2" t="s">
        <v>507</v>
      </c>
      <c r="B61" s="2" t="s">
        <v>36</v>
      </c>
      <c r="C61" s="2">
        <v>52</v>
      </c>
      <c r="D61" s="2">
        <v>76</v>
      </c>
      <c r="E61" s="2">
        <v>30.5</v>
      </c>
      <c r="F61" s="2">
        <v>0.44600000000000001</v>
      </c>
      <c r="G61" s="2">
        <v>0.40100000000000002</v>
      </c>
      <c r="H61" s="2">
        <v>0.80200000000000005</v>
      </c>
      <c r="I61" s="2">
        <v>3</v>
      </c>
      <c r="J61" s="2">
        <v>6</v>
      </c>
      <c r="K61" s="2">
        <v>1</v>
      </c>
      <c r="L61" s="2">
        <v>0</v>
      </c>
      <c r="M61" s="2">
        <v>2.6</v>
      </c>
      <c r="N61" s="2">
        <v>2.8</v>
      </c>
      <c r="O61" s="2">
        <v>13.1</v>
      </c>
      <c r="P61" s="2">
        <v>0.54800000000000004</v>
      </c>
      <c r="Q61" s="2">
        <v>22</v>
      </c>
      <c r="R61" s="2">
        <v>6.6</v>
      </c>
      <c r="S61" s="2">
        <v>1.6</v>
      </c>
      <c r="T61" s="2">
        <v>2.1</v>
      </c>
      <c r="U61" s="5">
        <v>5</v>
      </c>
      <c r="V61" s="51">
        <f t="shared" si="0"/>
        <v>6.7372764227642268</v>
      </c>
      <c r="W61" s="51">
        <f t="shared" si="1"/>
        <v>4.4800000000000004</v>
      </c>
      <c r="X61" s="51">
        <f t="shared" si="2"/>
        <v>30.18299837398374</v>
      </c>
      <c r="Y61" s="49">
        <f t="shared" si="3"/>
        <v>52.831552000000002</v>
      </c>
      <c r="Z61" s="9">
        <f t="shared" si="4"/>
        <v>41.507275186991869</v>
      </c>
    </row>
    <row r="62" spans="1:26" x14ac:dyDescent="0.2">
      <c r="A62" s="2" t="s">
        <v>621</v>
      </c>
      <c r="B62" s="2" t="s">
        <v>34</v>
      </c>
      <c r="C62" s="2">
        <v>43</v>
      </c>
      <c r="D62" s="2">
        <v>74</v>
      </c>
      <c r="E62" s="2">
        <v>32.6</v>
      </c>
      <c r="F62" s="2">
        <v>0.504</v>
      </c>
      <c r="G62" s="2">
        <v>0</v>
      </c>
      <c r="H62" s="2">
        <v>0.73799999999999999</v>
      </c>
      <c r="I62" s="2">
        <v>8.1999999999999993</v>
      </c>
      <c r="J62" s="2">
        <v>2.5</v>
      </c>
      <c r="K62" s="2">
        <v>0.6</v>
      </c>
      <c r="L62" s="2">
        <v>0.6</v>
      </c>
      <c r="M62" s="2">
        <v>2</v>
      </c>
      <c r="N62" s="2">
        <v>3.1</v>
      </c>
      <c r="O62" s="2">
        <v>18.3</v>
      </c>
      <c r="P62" s="2">
        <v>0.53800000000000003</v>
      </c>
      <c r="Q62" s="2">
        <v>25.7</v>
      </c>
      <c r="R62" s="2">
        <v>5.5</v>
      </c>
      <c r="S62" s="2">
        <v>-0.2</v>
      </c>
      <c r="T62" s="2">
        <v>1.1000000000000001</v>
      </c>
      <c r="U62" s="5">
        <v>0</v>
      </c>
      <c r="V62" s="51">
        <f t="shared" si="0"/>
        <v>6.773229776422764</v>
      </c>
      <c r="W62" s="51">
        <f t="shared" si="1"/>
        <v>2.64</v>
      </c>
      <c r="X62" s="51">
        <f t="shared" si="2"/>
        <v>17.881326609756098</v>
      </c>
      <c r="Y62" s="49">
        <f t="shared" si="3"/>
        <v>64.928784000000007</v>
      </c>
      <c r="Z62" s="9">
        <f t="shared" si="4"/>
        <v>41.405055304878054</v>
      </c>
    </row>
    <row r="63" spans="1:26" x14ac:dyDescent="0.2">
      <c r="A63" s="2" t="s">
        <v>597</v>
      </c>
      <c r="B63" s="2" t="s">
        <v>23</v>
      </c>
      <c r="C63" s="2">
        <v>50</v>
      </c>
      <c r="D63" s="2">
        <v>80</v>
      </c>
      <c r="E63" s="2">
        <v>26.3</v>
      </c>
      <c r="F63" s="2">
        <v>0.503</v>
      </c>
      <c r="G63" s="2">
        <v>0.40400000000000003</v>
      </c>
      <c r="H63" s="2">
        <v>0.76400000000000001</v>
      </c>
      <c r="I63" s="2">
        <v>2.6</v>
      </c>
      <c r="J63" s="2">
        <v>4.7</v>
      </c>
      <c r="K63" s="2">
        <v>1</v>
      </c>
      <c r="L63" s="2">
        <v>0.1</v>
      </c>
      <c r="M63" s="2">
        <v>1.7</v>
      </c>
      <c r="N63" s="2">
        <v>1.7</v>
      </c>
      <c r="O63" s="2">
        <v>11.7</v>
      </c>
      <c r="P63" s="2">
        <v>0.59299999999999997</v>
      </c>
      <c r="Q63" s="2">
        <v>19.600000000000001</v>
      </c>
      <c r="R63" s="2">
        <v>6.7</v>
      </c>
      <c r="S63" s="2">
        <v>1.9</v>
      </c>
      <c r="T63" s="2">
        <v>2.1</v>
      </c>
      <c r="U63" s="5">
        <v>8</v>
      </c>
      <c r="V63" s="51">
        <f t="shared" si="0"/>
        <v>5.2386178861788624</v>
      </c>
      <c r="W63" s="51">
        <f t="shared" si="1"/>
        <v>5.120000000000001</v>
      </c>
      <c r="X63" s="51">
        <f t="shared" si="2"/>
        <v>26.82172357723578</v>
      </c>
      <c r="Y63" s="49">
        <f t="shared" si="3"/>
        <v>54.425920000000005</v>
      </c>
      <c r="Z63" s="9">
        <f t="shared" si="4"/>
        <v>40.623821788617889</v>
      </c>
    </row>
    <row r="64" spans="1:26" x14ac:dyDescent="0.2">
      <c r="A64" s="2" t="s">
        <v>930</v>
      </c>
      <c r="B64" s="2" t="s">
        <v>876</v>
      </c>
      <c r="C64" s="2">
        <v>46</v>
      </c>
      <c r="D64" s="2">
        <v>72</v>
      </c>
      <c r="E64" s="2">
        <v>31.8</v>
      </c>
      <c r="F64" s="2">
        <v>0.57299999999999995</v>
      </c>
      <c r="G64" s="2">
        <v>0</v>
      </c>
      <c r="H64" s="2">
        <v>0.56200000000000006</v>
      </c>
      <c r="I64" s="2">
        <v>9.5</v>
      </c>
      <c r="J64" s="2">
        <v>0.6</v>
      </c>
      <c r="K64" s="2">
        <v>0.6</v>
      </c>
      <c r="L64" s="2">
        <v>1.8</v>
      </c>
      <c r="M64" s="2">
        <v>1.7</v>
      </c>
      <c r="N64" s="2">
        <v>3.2</v>
      </c>
      <c r="O64" s="2">
        <v>10.3</v>
      </c>
      <c r="P64" s="2">
        <v>0.58399999999999996</v>
      </c>
      <c r="Q64" s="2">
        <v>15.8</v>
      </c>
      <c r="R64" s="2">
        <v>6.5</v>
      </c>
      <c r="S64" s="2">
        <v>0.8</v>
      </c>
      <c r="T64" s="2">
        <v>1.6</v>
      </c>
      <c r="U64" s="5">
        <v>9</v>
      </c>
      <c r="V64" s="51">
        <f t="shared" si="0"/>
        <v>4.2278487804878049</v>
      </c>
      <c r="W64" s="51">
        <f t="shared" si="1"/>
        <v>5.04</v>
      </c>
      <c r="X64" s="51">
        <f t="shared" si="2"/>
        <v>21.308357853658539</v>
      </c>
      <c r="Y64" s="49">
        <f t="shared" si="3"/>
        <v>59.371776000000011</v>
      </c>
      <c r="Z64" s="9">
        <f t="shared" si="4"/>
        <v>40.340066926829273</v>
      </c>
    </row>
    <row r="65" spans="1:26" x14ac:dyDescent="0.2">
      <c r="A65" s="2" t="s">
        <v>339</v>
      </c>
      <c r="B65" s="2" t="s">
        <v>25</v>
      </c>
      <c r="C65" s="2">
        <v>62</v>
      </c>
      <c r="D65" s="2">
        <v>48</v>
      </c>
      <c r="E65" s="2">
        <v>32.799999999999997</v>
      </c>
      <c r="F65" s="2">
        <v>0.52500000000000002</v>
      </c>
      <c r="G65" s="2">
        <v>0</v>
      </c>
      <c r="H65" s="2">
        <v>0.73899999999999999</v>
      </c>
      <c r="I65" s="2">
        <v>10.4</v>
      </c>
      <c r="J65" s="2">
        <v>2.2000000000000002</v>
      </c>
      <c r="K65" s="2">
        <v>1</v>
      </c>
      <c r="L65" s="2">
        <v>1.5</v>
      </c>
      <c r="M65" s="2">
        <v>1.9</v>
      </c>
      <c r="N65" s="2">
        <v>3.3</v>
      </c>
      <c r="O65" s="2">
        <v>11.7</v>
      </c>
      <c r="P65" s="2">
        <v>0.57899999999999996</v>
      </c>
      <c r="Q65" s="2">
        <v>16.8</v>
      </c>
      <c r="R65" s="2">
        <v>6.7</v>
      </c>
      <c r="S65" s="2">
        <v>4.9000000000000004</v>
      </c>
      <c r="T65" s="2">
        <v>2.8</v>
      </c>
      <c r="U65" s="5">
        <v>20</v>
      </c>
      <c r="V65" s="51">
        <f t="shared" si="0"/>
        <v>4.1663999999999994</v>
      </c>
      <c r="W65" s="51">
        <f t="shared" si="1"/>
        <v>7.8</v>
      </c>
      <c r="X65" s="51">
        <f t="shared" si="2"/>
        <v>32.497919999999993</v>
      </c>
      <c r="Y65" s="49">
        <f t="shared" si="3"/>
        <v>47.720255999999999</v>
      </c>
      <c r="Z65" s="9">
        <f t="shared" si="4"/>
        <v>40.109088</v>
      </c>
    </row>
    <row r="66" spans="1:26" x14ac:dyDescent="0.2">
      <c r="A66" s="2" t="s">
        <v>976</v>
      </c>
      <c r="B66" s="2" t="s">
        <v>39</v>
      </c>
      <c r="C66" s="2">
        <v>57</v>
      </c>
      <c r="D66" s="2">
        <v>54</v>
      </c>
      <c r="E66" s="2">
        <v>27.8</v>
      </c>
      <c r="F66" s="2">
        <v>0.57399999999999995</v>
      </c>
      <c r="G66" s="3"/>
      <c r="H66" s="2">
        <v>0.66</v>
      </c>
      <c r="I66" s="2">
        <v>9.4</v>
      </c>
      <c r="J66" s="2">
        <v>1.4</v>
      </c>
      <c r="K66" s="2">
        <v>0.4</v>
      </c>
      <c r="L66" s="2">
        <v>2</v>
      </c>
      <c r="M66" s="2">
        <v>1.4</v>
      </c>
      <c r="N66" s="2">
        <v>2.6</v>
      </c>
      <c r="O66" s="2">
        <v>11.3</v>
      </c>
      <c r="P66" s="2">
        <v>0.60599999999999998</v>
      </c>
      <c r="Q66" s="2">
        <v>17.600000000000001</v>
      </c>
      <c r="R66" s="2">
        <v>6.6</v>
      </c>
      <c r="S66" s="2">
        <v>3.3</v>
      </c>
      <c r="T66" s="2">
        <v>2</v>
      </c>
      <c r="U66" s="5">
        <v>21</v>
      </c>
      <c r="V66" s="51">
        <f t="shared" si="0"/>
        <v>3.8262292682926833</v>
      </c>
      <c r="W66" s="51">
        <f t="shared" si="1"/>
        <v>7.6400000000000006</v>
      </c>
      <c r="X66" s="51">
        <f t="shared" si="2"/>
        <v>29.232391609756103</v>
      </c>
      <c r="Y66" s="49">
        <f t="shared" si="3"/>
        <v>50.604048000000006</v>
      </c>
      <c r="Z66" s="9">
        <f t="shared" si="4"/>
        <v>39.918219804878056</v>
      </c>
    </row>
    <row r="67" spans="1:26" x14ac:dyDescent="0.2">
      <c r="A67" s="2" t="s">
        <v>72</v>
      </c>
      <c r="B67" s="2" t="s">
        <v>29</v>
      </c>
      <c r="C67" s="2">
        <v>48</v>
      </c>
      <c r="D67" s="2">
        <v>80</v>
      </c>
      <c r="E67" s="2">
        <v>31.5</v>
      </c>
      <c r="F67" s="2">
        <v>0.45500000000000002</v>
      </c>
      <c r="G67" s="2">
        <v>0.34499999999999997</v>
      </c>
      <c r="H67" s="2">
        <v>0.84099999999999997</v>
      </c>
      <c r="I67" s="2">
        <v>4.5</v>
      </c>
      <c r="J67" s="2">
        <v>1.5</v>
      </c>
      <c r="K67" s="2">
        <v>0.9</v>
      </c>
      <c r="L67" s="2">
        <v>0.6</v>
      </c>
      <c r="M67" s="2">
        <v>1</v>
      </c>
      <c r="N67" s="2">
        <v>2.4</v>
      </c>
      <c r="O67" s="2">
        <v>12.4</v>
      </c>
      <c r="P67" s="2">
        <v>0.56299999999999994</v>
      </c>
      <c r="Q67" s="2">
        <v>17.8</v>
      </c>
      <c r="R67" s="2">
        <v>6.6</v>
      </c>
      <c r="S67" s="2">
        <v>1.7</v>
      </c>
      <c r="T67" s="2">
        <v>2.4</v>
      </c>
      <c r="U67" s="5">
        <v>8</v>
      </c>
      <c r="V67" s="51">
        <f t="shared" si="0"/>
        <v>5.4702439024390248</v>
      </c>
      <c r="W67" s="51">
        <f t="shared" si="1"/>
        <v>5.2</v>
      </c>
      <c r="X67" s="51">
        <f t="shared" si="2"/>
        <v>28.445268292682929</v>
      </c>
      <c r="Y67" s="49">
        <f t="shared" si="3"/>
        <v>50.339839999999995</v>
      </c>
      <c r="Z67" s="9">
        <f t="shared" si="4"/>
        <v>39.39255414634146</v>
      </c>
    </row>
    <row r="68" spans="1:26" x14ac:dyDescent="0.2">
      <c r="A68" s="2" t="s">
        <v>185</v>
      </c>
      <c r="B68" s="2" t="s">
        <v>30</v>
      </c>
      <c r="C68" s="2">
        <v>46</v>
      </c>
      <c r="D68" s="2">
        <v>54</v>
      </c>
      <c r="E68" s="2">
        <v>39.9</v>
      </c>
      <c r="F68" s="2">
        <v>0.47099999999999997</v>
      </c>
      <c r="G68" s="2">
        <v>0.39600000000000002</v>
      </c>
      <c r="H68" s="2">
        <v>0.80500000000000005</v>
      </c>
      <c r="I68" s="2">
        <v>6.2</v>
      </c>
      <c r="J68" s="2">
        <v>2.8</v>
      </c>
      <c r="K68" s="2">
        <v>1.7</v>
      </c>
      <c r="L68" s="2">
        <v>1.1000000000000001</v>
      </c>
      <c r="M68" s="2">
        <v>2.5</v>
      </c>
      <c r="N68" s="2">
        <v>2.4</v>
      </c>
      <c r="O68" s="2">
        <v>19.8</v>
      </c>
      <c r="P68" s="2">
        <v>0.54800000000000004</v>
      </c>
      <c r="Q68" s="2">
        <v>23.3</v>
      </c>
      <c r="R68" s="2">
        <v>5.5</v>
      </c>
      <c r="S68" s="2">
        <v>2.7</v>
      </c>
      <c r="T68" s="2">
        <v>2.6</v>
      </c>
      <c r="U68" s="5">
        <v>3</v>
      </c>
      <c r="V68" s="51">
        <f t="shared" si="0"/>
        <v>5.8671246951219516</v>
      </c>
      <c r="W68" s="51">
        <f t="shared" si="1"/>
        <v>3.8400000000000003</v>
      </c>
      <c r="X68" s="51">
        <f t="shared" si="2"/>
        <v>22.529758829268296</v>
      </c>
      <c r="Y68" s="49">
        <f t="shared" si="3"/>
        <v>56.139264000000004</v>
      </c>
      <c r="Z68" s="9">
        <f t="shared" si="4"/>
        <v>39.33451141463415</v>
      </c>
    </row>
    <row r="69" spans="1:26" x14ac:dyDescent="0.2">
      <c r="A69" s="2" t="s">
        <v>529</v>
      </c>
      <c r="B69" s="2" t="s">
        <v>33</v>
      </c>
      <c r="C69" s="2">
        <v>57</v>
      </c>
      <c r="D69" s="2">
        <v>82</v>
      </c>
      <c r="E69" s="2">
        <v>31.3</v>
      </c>
      <c r="F69" s="2">
        <v>0.45100000000000001</v>
      </c>
      <c r="G69" s="2">
        <v>0.36199999999999999</v>
      </c>
      <c r="H69" s="2">
        <v>0.85</v>
      </c>
      <c r="I69" s="2">
        <v>1.9</v>
      </c>
      <c r="J69" s="2">
        <v>4.0999999999999996</v>
      </c>
      <c r="K69" s="2">
        <v>1.1000000000000001</v>
      </c>
      <c r="L69" s="2">
        <v>0.2</v>
      </c>
      <c r="M69" s="2">
        <v>2</v>
      </c>
      <c r="N69" s="2">
        <v>1.7</v>
      </c>
      <c r="O69" s="2">
        <v>15.8</v>
      </c>
      <c r="P69" s="2">
        <v>0.54500000000000004</v>
      </c>
      <c r="Q69" s="2">
        <v>24.7</v>
      </c>
      <c r="R69" s="2">
        <v>5.3</v>
      </c>
      <c r="S69" s="2">
        <v>0.6</v>
      </c>
      <c r="T69" s="2">
        <v>1.7</v>
      </c>
      <c r="U69" s="5">
        <v>-2</v>
      </c>
      <c r="V69" s="51">
        <f t="shared" si="0"/>
        <v>9.1806812499999992</v>
      </c>
      <c r="W69" s="51">
        <f t="shared" si="1"/>
        <v>2.4000000000000004</v>
      </c>
      <c r="X69" s="51">
        <f t="shared" si="2"/>
        <v>22.033635</v>
      </c>
      <c r="Y69" s="49">
        <f t="shared" si="3"/>
        <v>56.550480000000007</v>
      </c>
      <c r="Z69" s="9">
        <f t="shared" si="4"/>
        <v>39.292057500000006</v>
      </c>
    </row>
    <row r="70" spans="1:26" x14ac:dyDescent="0.2">
      <c r="A70" s="2" t="s">
        <v>193</v>
      </c>
      <c r="B70" s="2" t="s">
        <v>19</v>
      </c>
      <c r="C70" s="2">
        <v>40</v>
      </c>
      <c r="D70" s="2">
        <v>80</v>
      </c>
      <c r="E70" s="2">
        <v>25.4</v>
      </c>
      <c r="F70" s="2">
        <v>0.56100000000000005</v>
      </c>
      <c r="G70" s="2">
        <v>0.25</v>
      </c>
      <c r="H70" s="2">
        <v>0.72499999999999998</v>
      </c>
      <c r="I70" s="2">
        <v>7.9</v>
      </c>
      <c r="J70" s="2">
        <v>0.9</v>
      </c>
      <c r="K70" s="2">
        <v>0.5</v>
      </c>
      <c r="L70" s="2">
        <v>1.1000000000000001</v>
      </c>
      <c r="M70" s="2">
        <v>1</v>
      </c>
      <c r="N70" s="2">
        <v>2.4</v>
      </c>
      <c r="O70" s="2">
        <v>10.199999999999999</v>
      </c>
      <c r="P70" s="2">
        <v>0.59399999999999997</v>
      </c>
      <c r="Q70" s="2">
        <v>17.100000000000001</v>
      </c>
      <c r="R70" s="2">
        <v>6.4</v>
      </c>
      <c r="S70" s="2">
        <v>0.7</v>
      </c>
      <c r="T70" s="2">
        <v>1.4</v>
      </c>
      <c r="U70" s="5">
        <v>12</v>
      </c>
      <c r="V70" s="51">
        <f t="shared" si="0"/>
        <v>3.531219512195122</v>
      </c>
      <c r="W70" s="51">
        <f t="shared" si="1"/>
        <v>5.5200000000000014</v>
      </c>
      <c r="X70" s="51">
        <f t="shared" si="2"/>
        <v>19.492331707317078</v>
      </c>
      <c r="Y70" s="49">
        <f t="shared" si="3"/>
        <v>58.524160000000009</v>
      </c>
      <c r="Z70" s="9">
        <f t="shared" si="4"/>
        <v>39.008245853658543</v>
      </c>
    </row>
    <row r="71" spans="1:26" x14ac:dyDescent="0.2">
      <c r="A71" s="2" t="s">
        <v>682</v>
      </c>
      <c r="B71" s="2" t="s">
        <v>34</v>
      </c>
      <c r="C71" s="2">
        <v>43</v>
      </c>
      <c r="D71" s="2">
        <v>74</v>
      </c>
      <c r="E71" s="2">
        <v>28.1</v>
      </c>
      <c r="F71" s="2">
        <v>0.52700000000000002</v>
      </c>
      <c r="G71" s="2">
        <v>0</v>
      </c>
      <c r="H71" s="2">
        <v>0.66200000000000003</v>
      </c>
      <c r="I71" s="2">
        <v>8.1</v>
      </c>
      <c r="J71" s="2">
        <v>2.7</v>
      </c>
      <c r="K71" s="2">
        <v>1.1000000000000001</v>
      </c>
      <c r="L71" s="2">
        <v>0.7</v>
      </c>
      <c r="M71" s="2">
        <v>1.2</v>
      </c>
      <c r="N71" s="2">
        <v>2.7</v>
      </c>
      <c r="O71" s="2">
        <v>7.9</v>
      </c>
      <c r="P71" s="2">
        <v>0.55400000000000005</v>
      </c>
      <c r="Q71" s="2">
        <v>13</v>
      </c>
      <c r="R71" s="2">
        <v>6.3</v>
      </c>
      <c r="S71" s="2">
        <v>3.8</v>
      </c>
      <c r="T71" s="2">
        <v>3</v>
      </c>
      <c r="U71" s="5">
        <v>14</v>
      </c>
      <c r="V71" s="51">
        <f t="shared" si="0"/>
        <v>2.9532129065040653</v>
      </c>
      <c r="W71" s="51">
        <f t="shared" si="1"/>
        <v>6.5200000000000005</v>
      </c>
      <c r="X71" s="51">
        <f t="shared" si="2"/>
        <v>19.254948150406506</v>
      </c>
      <c r="Y71" s="49">
        <f t="shared" si="3"/>
        <v>58.153935999999995</v>
      </c>
      <c r="Z71" s="9">
        <f t="shared" si="4"/>
        <v>38.704442075203247</v>
      </c>
    </row>
    <row r="72" spans="1:26" x14ac:dyDescent="0.2">
      <c r="A72" s="2" t="s">
        <v>63</v>
      </c>
      <c r="B72" s="2" t="s">
        <v>557</v>
      </c>
      <c r="C72" s="2">
        <v>34</v>
      </c>
      <c r="D72" s="2">
        <v>82</v>
      </c>
      <c r="E72" s="2">
        <v>33.6</v>
      </c>
      <c r="F72" s="2">
        <v>0.41599999999999998</v>
      </c>
      <c r="G72" s="2">
        <v>0.33300000000000002</v>
      </c>
      <c r="H72" s="2">
        <v>0.90600000000000003</v>
      </c>
      <c r="I72" s="2">
        <v>2.7</v>
      </c>
      <c r="J72" s="2">
        <v>6.1</v>
      </c>
      <c r="K72" s="2">
        <v>0.7</v>
      </c>
      <c r="L72" s="2">
        <v>0</v>
      </c>
      <c r="M72" s="2">
        <v>1.9</v>
      </c>
      <c r="N72" s="2">
        <v>1.9</v>
      </c>
      <c r="O72" s="2">
        <v>14.4</v>
      </c>
      <c r="P72" s="2">
        <v>0.54100000000000004</v>
      </c>
      <c r="Q72" s="2">
        <v>21.2</v>
      </c>
      <c r="R72" s="2">
        <v>6.2</v>
      </c>
      <c r="S72" s="2">
        <v>-0.4</v>
      </c>
      <c r="T72" s="2">
        <v>1.1000000000000001</v>
      </c>
      <c r="U72" s="5">
        <v>0</v>
      </c>
      <c r="V72" s="51">
        <f t="shared" ref="V72:V135" si="5">C72*(E72/48*D72/82*Q72/100)</f>
        <v>5.0456000000000003</v>
      </c>
      <c r="W72" s="51">
        <f t="shared" ref="W72:W135" si="6">R72*0.4+T72*0.4+U72*0.2</f>
        <v>2.9200000000000004</v>
      </c>
      <c r="X72" s="51">
        <f t="shared" ref="X72:X135" si="7">V72*W72</f>
        <v>14.733152000000002</v>
      </c>
      <c r="Y72" s="49">
        <f t="shared" ref="Y72:Y135" si="8">D72*(O72*P72+1.5*J72+1.2*I72+3*(K72+L72)-M72-N72)/25</f>
        <v>60.615712000000009</v>
      </c>
      <c r="Z72" s="9">
        <f t="shared" ref="Z72:Z135" si="9">0.5*(X72)+0.5*(Y72)</f>
        <v>37.674432000000003</v>
      </c>
    </row>
    <row r="73" spans="1:26" x14ac:dyDescent="0.2">
      <c r="A73" s="2" t="s">
        <v>633</v>
      </c>
      <c r="B73" s="2" t="s">
        <v>38</v>
      </c>
      <c r="C73" s="2">
        <v>24</v>
      </c>
      <c r="D73" s="2">
        <v>79</v>
      </c>
      <c r="E73" s="2">
        <v>34.6</v>
      </c>
      <c r="F73" s="2">
        <v>0.5</v>
      </c>
      <c r="G73" s="2">
        <v>0.35699999999999998</v>
      </c>
      <c r="H73" s="2">
        <v>0.86399999999999999</v>
      </c>
      <c r="I73" s="2">
        <v>3.4</v>
      </c>
      <c r="J73" s="2">
        <v>4.9000000000000004</v>
      </c>
      <c r="K73" s="2">
        <v>1.2</v>
      </c>
      <c r="L73" s="2">
        <v>0.1</v>
      </c>
      <c r="M73" s="2">
        <v>1.8</v>
      </c>
      <c r="N73" s="2">
        <v>2.2999999999999998</v>
      </c>
      <c r="O73" s="2">
        <v>13.7</v>
      </c>
      <c r="P73" s="2">
        <v>0.58699999999999997</v>
      </c>
      <c r="Q73" s="2">
        <v>16.899999999999999</v>
      </c>
      <c r="R73" s="2">
        <v>7.2</v>
      </c>
      <c r="S73" s="2">
        <v>1</v>
      </c>
      <c r="T73" s="2">
        <v>2.1</v>
      </c>
      <c r="U73" s="5">
        <v>7</v>
      </c>
      <c r="V73" s="51">
        <f t="shared" si="5"/>
        <v>2.816735365853658</v>
      </c>
      <c r="W73" s="51">
        <f t="shared" si="6"/>
        <v>5.120000000000001</v>
      </c>
      <c r="X73" s="51">
        <f t="shared" si="7"/>
        <v>14.421685073170732</v>
      </c>
      <c r="Y73" s="49">
        <f t="shared" si="8"/>
        <v>60.899203999999983</v>
      </c>
      <c r="Z73" s="9">
        <f t="shared" si="9"/>
        <v>37.660444536585359</v>
      </c>
    </row>
    <row r="74" spans="1:26" x14ac:dyDescent="0.2">
      <c r="A74" s="2" t="s">
        <v>324</v>
      </c>
      <c r="B74" s="2" t="s">
        <v>47</v>
      </c>
      <c r="C74" s="2">
        <v>30</v>
      </c>
      <c r="D74" s="2">
        <v>80</v>
      </c>
      <c r="E74" s="2">
        <v>27.8</v>
      </c>
      <c r="F74" s="2">
        <v>0.55100000000000005</v>
      </c>
      <c r="G74" s="2">
        <v>0</v>
      </c>
      <c r="H74" s="2">
        <v>0.622</v>
      </c>
      <c r="I74" s="2">
        <v>7.5</v>
      </c>
      <c r="J74" s="2">
        <v>1.3</v>
      </c>
      <c r="K74" s="2">
        <v>1.2</v>
      </c>
      <c r="L74" s="2">
        <v>0.6</v>
      </c>
      <c r="M74" s="2">
        <v>1</v>
      </c>
      <c r="N74" s="2">
        <v>2.5</v>
      </c>
      <c r="O74" s="2">
        <v>9.4</v>
      </c>
      <c r="P74" s="2">
        <v>0.57499999999999996</v>
      </c>
      <c r="Q74" s="2">
        <v>15.4</v>
      </c>
      <c r="R74" s="2">
        <v>6.6</v>
      </c>
      <c r="S74" s="2">
        <v>2.5</v>
      </c>
      <c r="T74" s="2">
        <v>2.5</v>
      </c>
      <c r="U74" s="5">
        <v>11</v>
      </c>
      <c r="V74" s="51">
        <f t="shared" si="5"/>
        <v>2.6104878048780491</v>
      </c>
      <c r="W74" s="51">
        <f t="shared" si="6"/>
        <v>5.84</v>
      </c>
      <c r="X74" s="51">
        <f t="shared" si="7"/>
        <v>15.245248780487806</v>
      </c>
      <c r="Y74" s="49">
        <f t="shared" si="8"/>
        <v>58.415999999999997</v>
      </c>
      <c r="Z74" s="9">
        <f t="shared" si="9"/>
        <v>36.830624390243898</v>
      </c>
    </row>
    <row r="75" spans="1:26" x14ac:dyDescent="0.2">
      <c r="A75" s="2" t="s">
        <v>552</v>
      </c>
      <c r="B75" s="2" t="s">
        <v>46</v>
      </c>
      <c r="C75" s="2">
        <v>41</v>
      </c>
      <c r="D75" s="2">
        <v>82</v>
      </c>
      <c r="E75" s="2">
        <v>26</v>
      </c>
      <c r="F75" s="2">
        <v>0.54100000000000004</v>
      </c>
      <c r="G75" s="2">
        <v>0.27300000000000002</v>
      </c>
      <c r="H75" s="2">
        <v>0.70699999999999996</v>
      </c>
      <c r="I75" s="2">
        <v>5.3</v>
      </c>
      <c r="J75" s="2">
        <v>1</v>
      </c>
      <c r="K75" s="2">
        <v>1.1000000000000001</v>
      </c>
      <c r="L75" s="2">
        <v>0.3</v>
      </c>
      <c r="M75" s="2">
        <v>1.2</v>
      </c>
      <c r="N75" s="2">
        <v>2.1</v>
      </c>
      <c r="O75" s="2">
        <v>12.7</v>
      </c>
      <c r="P75" s="2">
        <v>0.56599999999999995</v>
      </c>
      <c r="Q75" s="2">
        <v>22.1</v>
      </c>
      <c r="R75" s="2">
        <v>6.2</v>
      </c>
      <c r="S75" s="2">
        <v>0.3</v>
      </c>
      <c r="T75" s="2">
        <v>1.2</v>
      </c>
      <c r="U75" s="5">
        <v>6</v>
      </c>
      <c r="V75" s="51">
        <f t="shared" si="5"/>
        <v>4.9080416666666666</v>
      </c>
      <c r="W75" s="51">
        <f t="shared" si="6"/>
        <v>4.16</v>
      </c>
      <c r="X75" s="51">
        <f t="shared" si="7"/>
        <v>20.417453333333334</v>
      </c>
      <c r="Y75" s="49">
        <f t="shared" si="8"/>
        <v>52.310095999999994</v>
      </c>
      <c r="Z75" s="9">
        <f t="shared" si="9"/>
        <v>36.363774666666664</v>
      </c>
    </row>
    <row r="76" spans="1:26" x14ac:dyDescent="0.2">
      <c r="A76" s="2" t="s">
        <v>309</v>
      </c>
      <c r="B76" s="2" t="s">
        <v>42</v>
      </c>
      <c r="C76" s="2">
        <v>23</v>
      </c>
      <c r="D76" s="2">
        <v>79</v>
      </c>
      <c r="E76" s="2">
        <v>27.8</v>
      </c>
      <c r="F76" s="2">
        <v>0.55000000000000004</v>
      </c>
      <c r="G76" s="2">
        <v>0</v>
      </c>
      <c r="H76" s="2">
        <v>0.58299999999999996</v>
      </c>
      <c r="I76" s="2">
        <v>8</v>
      </c>
      <c r="J76" s="2">
        <v>0.5</v>
      </c>
      <c r="K76" s="2">
        <v>0.5</v>
      </c>
      <c r="L76" s="2">
        <v>2.4</v>
      </c>
      <c r="M76" s="2">
        <v>1.3</v>
      </c>
      <c r="N76" s="2">
        <v>2.9</v>
      </c>
      <c r="O76" s="2">
        <v>10.1</v>
      </c>
      <c r="P76" s="2">
        <v>0.56599999999999995</v>
      </c>
      <c r="Q76" s="2">
        <v>16.3</v>
      </c>
      <c r="R76" s="2">
        <v>5.3</v>
      </c>
      <c r="S76" s="2">
        <v>-0.1</v>
      </c>
      <c r="T76" s="2">
        <v>1</v>
      </c>
      <c r="U76" s="5">
        <v>5</v>
      </c>
      <c r="V76" s="51">
        <f t="shared" si="5"/>
        <v>2.0918581808943091</v>
      </c>
      <c r="W76" s="51">
        <f t="shared" si="6"/>
        <v>3.52</v>
      </c>
      <c r="X76" s="51">
        <f t="shared" si="7"/>
        <v>7.363340796747968</v>
      </c>
      <c r="Y76" s="49">
        <f t="shared" si="8"/>
        <v>64.990456000000009</v>
      </c>
      <c r="Z76" s="9">
        <f t="shared" si="9"/>
        <v>36.176898398373986</v>
      </c>
    </row>
    <row r="77" spans="1:26" x14ac:dyDescent="0.2">
      <c r="A77" s="2" t="s">
        <v>572</v>
      </c>
      <c r="B77" s="2" t="s">
        <v>557</v>
      </c>
      <c r="C77" s="2">
        <v>34</v>
      </c>
      <c r="D77" s="2">
        <v>82</v>
      </c>
      <c r="E77" s="2">
        <v>33.9</v>
      </c>
      <c r="F77" s="2">
        <v>0.49199999999999999</v>
      </c>
      <c r="G77" s="2">
        <v>0.34499999999999997</v>
      </c>
      <c r="H77" s="2">
        <v>0.68300000000000005</v>
      </c>
      <c r="I77" s="2">
        <v>5</v>
      </c>
      <c r="J77" s="2">
        <v>4.0999999999999996</v>
      </c>
      <c r="K77" s="2">
        <v>0.9</v>
      </c>
      <c r="L77" s="2">
        <v>0.6</v>
      </c>
      <c r="M77" s="2">
        <v>2</v>
      </c>
      <c r="N77" s="2">
        <v>2.2999999999999998</v>
      </c>
      <c r="O77" s="2">
        <v>11.3</v>
      </c>
      <c r="P77" s="2">
        <v>0.55800000000000005</v>
      </c>
      <c r="Q77" s="2">
        <v>16.8</v>
      </c>
      <c r="R77" s="2">
        <v>4.8</v>
      </c>
      <c r="S77" s="2">
        <v>1.5</v>
      </c>
      <c r="T77" s="2">
        <v>2.5</v>
      </c>
      <c r="U77" s="5">
        <v>-2</v>
      </c>
      <c r="V77" s="51">
        <f t="shared" si="5"/>
        <v>4.0341000000000005</v>
      </c>
      <c r="W77" s="51">
        <f t="shared" si="6"/>
        <v>2.52</v>
      </c>
      <c r="X77" s="51">
        <f t="shared" si="7"/>
        <v>10.165932000000002</v>
      </c>
      <c r="Y77" s="49">
        <f t="shared" si="8"/>
        <v>61.189712</v>
      </c>
      <c r="Z77" s="9">
        <f t="shared" si="9"/>
        <v>35.677821999999999</v>
      </c>
    </row>
    <row r="78" spans="1:26" x14ac:dyDescent="0.2">
      <c r="A78" s="2" t="s">
        <v>435</v>
      </c>
      <c r="B78" s="2" t="s">
        <v>42</v>
      </c>
      <c r="C78" s="2">
        <v>23</v>
      </c>
      <c r="D78" s="2">
        <v>69</v>
      </c>
      <c r="E78" s="2">
        <v>37.799999999999997</v>
      </c>
      <c r="F78" s="2">
        <v>0.40899999999999997</v>
      </c>
      <c r="G78" s="2">
        <v>0.29599999999999999</v>
      </c>
      <c r="H78" s="2">
        <v>0.76600000000000001</v>
      </c>
      <c r="I78" s="2">
        <v>4.5999999999999996</v>
      </c>
      <c r="J78" s="2">
        <v>8.3000000000000007</v>
      </c>
      <c r="K78" s="2">
        <v>1.8</v>
      </c>
      <c r="L78" s="2">
        <v>0.5</v>
      </c>
      <c r="M78" s="2">
        <v>3.8</v>
      </c>
      <c r="N78" s="2">
        <v>2.5</v>
      </c>
      <c r="O78" s="2">
        <v>16.399999999999999</v>
      </c>
      <c r="P78" s="2">
        <v>0.49399999999999999</v>
      </c>
      <c r="Q78" s="2">
        <v>23.8</v>
      </c>
      <c r="R78" s="2">
        <v>2.2000000000000002</v>
      </c>
      <c r="S78" s="2">
        <v>-0.2</v>
      </c>
      <c r="T78" s="2">
        <v>1.2</v>
      </c>
      <c r="U78" s="5">
        <v>-10</v>
      </c>
      <c r="V78" s="51">
        <f t="shared" si="5"/>
        <v>3.6273594512195118</v>
      </c>
      <c r="W78" s="51">
        <f t="shared" si="6"/>
        <v>-0.6399999999999999</v>
      </c>
      <c r="X78" s="51">
        <f t="shared" si="7"/>
        <v>-2.3215100487804872</v>
      </c>
      <c r="Y78" s="49">
        <f t="shared" si="8"/>
        <v>73.613616000000007</v>
      </c>
      <c r="Z78" s="9">
        <f t="shared" si="9"/>
        <v>35.646052975609763</v>
      </c>
    </row>
    <row r="79" spans="1:26" x14ac:dyDescent="0.2">
      <c r="A79" s="2" t="s">
        <v>222</v>
      </c>
      <c r="B79" s="2" t="s">
        <v>24</v>
      </c>
      <c r="C79" s="2">
        <v>61</v>
      </c>
      <c r="D79" s="2">
        <v>76</v>
      </c>
      <c r="E79" s="2">
        <v>28.3</v>
      </c>
      <c r="F79" s="2">
        <v>0.45300000000000001</v>
      </c>
      <c r="G79" s="2">
        <v>0.377</v>
      </c>
      <c r="H79" s="2">
        <v>0.86299999999999999</v>
      </c>
      <c r="I79" s="2">
        <v>2.6</v>
      </c>
      <c r="J79" s="2">
        <v>2.5</v>
      </c>
      <c r="K79" s="2">
        <v>0.9</v>
      </c>
      <c r="L79" s="2">
        <v>0.3</v>
      </c>
      <c r="M79" s="2">
        <v>1.3</v>
      </c>
      <c r="N79" s="2">
        <v>2</v>
      </c>
      <c r="O79" s="2">
        <v>11.6</v>
      </c>
      <c r="P79" s="2">
        <v>0.58799999999999997</v>
      </c>
      <c r="Q79" s="2">
        <v>18.2</v>
      </c>
      <c r="R79" s="2">
        <v>6.1</v>
      </c>
      <c r="S79" s="2">
        <v>1.1000000000000001</v>
      </c>
      <c r="T79" s="2">
        <v>1.7</v>
      </c>
      <c r="U79" s="5">
        <v>8</v>
      </c>
      <c r="V79" s="51">
        <f t="shared" si="5"/>
        <v>6.0666111788617885</v>
      </c>
      <c r="W79" s="51">
        <f t="shared" si="6"/>
        <v>4.7200000000000006</v>
      </c>
      <c r="X79" s="51">
        <f t="shared" si="7"/>
        <v>28.634404764227646</v>
      </c>
      <c r="Y79" s="49">
        <f t="shared" si="8"/>
        <v>42.532031999999987</v>
      </c>
      <c r="Z79" s="9">
        <f t="shared" si="9"/>
        <v>35.583218382113813</v>
      </c>
    </row>
    <row r="80" spans="1:26" x14ac:dyDescent="0.2">
      <c r="A80" s="2" t="s">
        <v>743</v>
      </c>
      <c r="B80" s="2" t="s">
        <v>28</v>
      </c>
      <c r="C80" s="2">
        <v>42</v>
      </c>
      <c r="D80" s="2">
        <v>82</v>
      </c>
      <c r="E80" s="2">
        <v>31</v>
      </c>
      <c r="F80" s="2">
        <v>0.497</v>
      </c>
      <c r="G80" s="2">
        <v>0.39300000000000002</v>
      </c>
      <c r="H80" s="2">
        <v>0.76900000000000002</v>
      </c>
      <c r="I80" s="2">
        <v>6.4</v>
      </c>
      <c r="J80" s="2">
        <v>1.9</v>
      </c>
      <c r="K80" s="2">
        <v>1</v>
      </c>
      <c r="L80" s="2">
        <v>0.2</v>
      </c>
      <c r="M80" s="2">
        <v>1.3</v>
      </c>
      <c r="N80" s="2">
        <v>1.4</v>
      </c>
      <c r="O80" s="2">
        <v>9.6999999999999993</v>
      </c>
      <c r="P80" s="2">
        <v>0.59799999999999998</v>
      </c>
      <c r="Q80" s="2">
        <v>13.5</v>
      </c>
      <c r="R80" s="2">
        <v>5.3</v>
      </c>
      <c r="S80" s="2">
        <v>0.6</v>
      </c>
      <c r="T80" s="2">
        <v>1.7</v>
      </c>
      <c r="U80" s="5">
        <v>5</v>
      </c>
      <c r="V80" s="51">
        <f t="shared" si="5"/>
        <v>3.6618750000000002</v>
      </c>
      <c r="W80" s="51">
        <f t="shared" si="6"/>
        <v>3.8000000000000003</v>
      </c>
      <c r="X80" s="51">
        <f t="shared" si="7"/>
        <v>13.915125000000002</v>
      </c>
      <c r="Y80" s="49">
        <f t="shared" si="8"/>
        <v>56.516367999999993</v>
      </c>
      <c r="Z80" s="9">
        <f t="shared" si="9"/>
        <v>35.215746499999995</v>
      </c>
    </row>
    <row r="81" spans="1:26" x14ac:dyDescent="0.2">
      <c r="A81" s="2" t="s">
        <v>799</v>
      </c>
      <c r="B81" s="2" t="s">
        <v>21</v>
      </c>
      <c r="C81" s="2">
        <v>58</v>
      </c>
      <c r="D81" s="2">
        <v>82</v>
      </c>
      <c r="E81" s="2">
        <v>29</v>
      </c>
      <c r="F81" s="2">
        <v>0.45</v>
      </c>
      <c r="G81" s="2">
        <v>0.38200000000000001</v>
      </c>
      <c r="H81" s="2">
        <v>0.68799999999999994</v>
      </c>
      <c r="I81" s="2">
        <v>4.5</v>
      </c>
      <c r="J81" s="2">
        <v>2.2999999999999998</v>
      </c>
      <c r="K81" s="2">
        <v>0.8</v>
      </c>
      <c r="L81" s="2">
        <v>1</v>
      </c>
      <c r="M81" s="2">
        <v>1</v>
      </c>
      <c r="N81" s="2">
        <v>1.9</v>
      </c>
      <c r="O81" s="2">
        <v>7.6</v>
      </c>
      <c r="P81" s="2">
        <v>0.56699999999999995</v>
      </c>
      <c r="Q81" s="2">
        <v>11.7</v>
      </c>
      <c r="R81" s="2">
        <v>5.0999999999999996</v>
      </c>
      <c r="S81" s="2">
        <v>2.5</v>
      </c>
      <c r="T81" s="2">
        <v>2.7</v>
      </c>
      <c r="U81" s="5">
        <v>7</v>
      </c>
      <c r="V81" s="51">
        <f t="shared" si="5"/>
        <v>4.099874999999999</v>
      </c>
      <c r="W81" s="51">
        <f t="shared" si="6"/>
        <v>4.5200000000000005</v>
      </c>
      <c r="X81" s="51">
        <f t="shared" si="7"/>
        <v>18.531434999999998</v>
      </c>
      <c r="Y81" s="49">
        <f t="shared" si="8"/>
        <v>51.362175999999991</v>
      </c>
      <c r="Z81" s="9">
        <f t="shared" si="9"/>
        <v>34.946805499999996</v>
      </c>
    </row>
    <row r="82" spans="1:26" x14ac:dyDescent="0.2">
      <c r="A82" s="2" t="s">
        <v>655</v>
      </c>
      <c r="B82" s="2" t="s">
        <v>24</v>
      </c>
      <c r="C82" s="2">
        <v>61</v>
      </c>
      <c r="D82" s="2">
        <v>81</v>
      </c>
      <c r="E82" s="2">
        <v>21.4</v>
      </c>
      <c r="F82" s="2">
        <v>0.501</v>
      </c>
      <c r="G82" s="2">
        <v>0</v>
      </c>
      <c r="H82" s="2">
        <v>0.65700000000000003</v>
      </c>
      <c r="I82" s="2">
        <v>7</v>
      </c>
      <c r="J82" s="2">
        <v>1</v>
      </c>
      <c r="K82" s="2">
        <v>1.2</v>
      </c>
      <c r="L82" s="2">
        <v>0.5</v>
      </c>
      <c r="M82" s="2">
        <v>1.4</v>
      </c>
      <c r="N82" s="2">
        <v>2.6</v>
      </c>
      <c r="O82" s="2">
        <v>8.3000000000000007</v>
      </c>
      <c r="P82" s="2">
        <v>0.52400000000000002</v>
      </c>
      <c r="Q82" s="2">
        <v>20.100000000000001</v>
      </c>
      <c r="R82" s="2">
        <v>4.8</v>
      </c>
      <c r="S82" s="2">
        <v>1.1000000000000001</v>
      </c>
      <c r="T82" s="2">
        <v>1.3</v>
      </c>
      <c r="U82" s="5">
        <v>6</v>
      </c>
      <c r="V82" s="51">
        <f t="shared" si="5"/>
        <v>5.3996995426829271</v>
      </c>
      <c r="W82" s="51">
        <f t="shared" si="6"/>
        <v>3.64</v>
      </c>
      <c r="X82" s="51">
        <f t="shared" si="7"/>
        <v>19.654906335365855</v>
      </c>
      <c r="Y82" s="49">
        <f t="shared" si="8"/>
        <v>49.731408000000016</v>
      </c>
      <c r="Z82" s="9">
        <f t="shared" si="9"/>
        <v>34.693157167682934</v>
      </c>
    </row>
    <row r="83" spans="1:26" x14ac:dyDescent="0.2">
      <c r="A83" s="2" t="s">
        <v>591</v>
      </c>
      <c r="B83" s="2" t="s">
        <v>970</v>
      </c>
      <c r="C83" s="2">
        <v>24</v>
      </c>
      <c r="D83" s="2">
        <v>74</v>
      </c>
      <c r="E83" s="2">
        <v>27.9</v>
      </c>
      <c r="F83" s="2">
        <v>0.52700000000000002</v>
      </c>
      <c r="G83" s="2">
        <v>0</v>
      </c>
      <c r="H83" s="2">
        <v>0.66500000000000004</v>
      </c>
      <c r="I83" s="2">
        <v>10.4</v>
      </c>
      <c r="J83" s="2">
        <v>1.1000000000000001</v>
      </c>
      <c r="K83" s="2">
        <v>0.4</v>
      </c>
      <c r="L83" s="2">
        <v>1.1000000000000001</v>
      </c>
      <c r="M83" s="2">
        <v>1.4</v>
      </c>
      <c r="N83" s="2">
        <v>2.2999999999999998</v>
      </c>
      <c r="O83" s="2">
        <v>10</v>
      </c>
      <c r="P83" s="2">
        <v>0.55500000000000005</v>
      </c>
      <c r="Q83" s="2">
        <v>17.3</v>
      </c>
      <c r="R83" s="2">
        <v>5.4</v>
      </c>
      <c r="S83" s="2">
        <v>0</v>
      </c>
      <c r="T83" s="2">
        <v>1</v>
      </c>
      <c r="U83" s="5">
        <v>6</v>
      </c>
      <c r="V83" s="51">
        <f t="shared" si="5"/>
        <v>2.1779012195121954</v>
      </c>
      <c r="W83" s="51">
        <f t="shared" si="6"/>
        <v>3.7600000000000002</v>
      </c>
      <c r="X83" s="51">
        <f t="shared" si="7"/>
        <v>8.188908585365855</v>
      </c>
      <c r="Y83" s="49">
        <f t="shared" si="8"/>
        <v>60.620800000000003</v>
      </c>
      <c r="Z83" s="9">
        <f t="shared" si="9"/>
        <v>34.404854292682927</v>
      </c>
    </row>
    <row r="84" spans="1:26" x14ac:dyDescent="0.2">
      <c r="A84" s="2" t="s">
        <v>588</v>
      </c>
      <c r="B84" s="2" t="s">
        <v>31</v>
      </c>
      <c r="C84" s="2">
        <v>37</v>
      </c>
      <c r="D84" s="2">
        <v>81</v>
      </c>
      <c r="E84" s="2">
        <v>27.7</v>
      </c>
      <c r="F84" s="2">
        <v>0.46100000000000002</v>
      </c>
      <c r="G84" s="2">
        <v>0</v>
      </c>
      <c r="H84" s="2">
        <v>0.745</v>
      </c>
      <c r="I84" s="2">
        <v>7.5</v>
      </c>
      <c r="J84" s="2">
        <v>2</v>
      </c>
      <c r="K84" s="2">
        <v>0.4</v>
      </c>
      <c r="L84" s="2">
        <v>1.8</v>
      </c>
      <c r="M84" s="2">
        <v>2.2999999999999998</v>
      </c>
      <c r="N84" s="2">
        <v>3.2</v>
      </c>
      <c r="O84" s="2">
        <v>12.7</v>
      </c>
      <c r="P84" s="2">
        <v>0.50700000000000001</v>
      </c>
      <c r="Q84" s="2">
        <v>23.6</v>
      </c>
      <c r="R84" s="2">
        <v>3.6</v>
      </c>
      <c r="S84" s="2">
        <v>-0.2</v>
      </c>
      <c r="T84" s="2">
        <v>1</v>
      </c>
      <c r="U84" s="5">
        <v>-4</v>
      </c>
      <c r="V84" s="51">
        <f t="shared" si="5"/>
        <v>4.9776393292682926</v>
      </c>
      <c r="W84" s="51">
        <f t="shared" si="6"/>
        <v>1.0400000000000003</v>
      </c>
      <c r="X84" s="51">
        <f t="shared" si="7"/>
        <v>5.176744902439026</v>
      </c>
      <c r="Y84" s="49">
        <f t="shared" si="8"/>
        <v>63.306036000000006</v>
      </c>
      <c r="Z84" s="9">
        <f t="shared" si="9"/>
        <v>34.241390451219516</v>
      </c>
    </row>
    <row r="85" spans="1:26" x14ac:dyDescent="0.2">
      <c r="A85" s="2" t="s">
        <v>488</v>
      </c>
      <c r="B85" s="2" t="s">
        <v>24</v>
      </c>
      <c r="C85" s="2">
        <v>61</v>
      </c>
      <c r="D85" s="2">
        <v>81</v>
      </c>
      <c r="E85" s="2">
        <v>30.4</v>
      </c>
      <c r="F85" s="2">
        <v>0.47399999999999998</v>
      </c>
      <c r="G85" s="2">
        <v>0.44</v>
      </c>
      <c r="H85" s="2">
        <v>0.75900000000000001</v>
      </c>
      <c r="I85" s="2">
        <v>3.8</v>
      </c>
      <c r="J85" s="2">
        <v>1.3</v>
      </c>
      <c r="K85" s="2">
        <v>0.5</v>
      </c>
      <c r="L85" s="2">
        <v>0.4</v>
      </c>
      <c r="M85" s="2">
        <v>1.1000000000000001</v>
      </c>
      <c r="N85" s="2">
        <v>2</v>
      </c>
      <c r="O85" s="2">
        <v>11</v>
      </c>
      <c r="P85" s="2">
        <v>0.61199999999999999</v>
      </c>
      <c r="Q85" s="2">
        <v>15.4</v>
      </c>
      <c r="R85" s="2">
        <v>5.9</v>
      </c>
      <c r="S85" s="2">
        <v>1.2</v>
      </c>
      <c r="T85" s="2">
        <v>2</v>
      </c>
      <c r="U85" s="5">
        <v>7</v>
      </c>
      <c r="V85" s="51">
        <f t="shared" si="5"/>
        <v>5.8769780487804884</v>
      </c>
      <c r="W85" s="51">
        <f t="shared" si="6"/>
        <v>4.5600000000000005</v>
      </c>
      <c r="X85" s="51">
        <f t="shared" si="7"/>
        <v>26.799019902439031</v>
      </c>
      <c r="Y85" s="49">
        <f t="shared" si="8"/>
        <v>41.608080000000001</v>
      </c>
      <c r="Z85" s="9">
        <f t="shared" si="9"/>
        <v>34.203549951219514</v>
      </c>
    </row>
    <row r="86" spans="1:26" x14ac:dyDescent="0.2">
      <c r="A86" s="2" t="s">
        <v>404</v>
      </c>
      <c r="B86" s="2" t="s">
        <v>23</v>
      </c>
      <c r="C86" s="2">
        <v>50</v>
      </c>
      <c r="D86" s="2">
        <v>79</v>
      </c>
      <c r="E86" s="2">
        <v>24.9</v>
      </c>
      <c r="F86" s="2">
        <v>0.435</v>
      </c>
      <c r="G86" s="2">
        <v>0.39</v>
      </c>
      <c r="H86" s="2">
        <v>0.73799999999999999</v>
      </c>
      <c r="I86" s="2">
        <v>4.0999999999999996</v>
      </c>
      <c r="J86" s="2">
        <v>2.2000000000000002</v>
      </c>
      <c r="K86" s="2">
        <v>1.2</v>
      </c>
      <c r="L86" s="2">
        <v>0.2</v>
      </c>
      <c r="M86" s="2">
        <v>1.3</v>
      </c>
      <c r="N86" s="2">
        <v>2.2000000000000002</v>
      </c>
      <c r="O86" s="2">
        <v>12.3</v>
      </c>
      <c r="P86" s="2">
        <v>0.55000000000000004</v>
      </c>
      <c r="Q86" s="2">
        <v>22.2</v>
      </c>
      <c r="R86" s="2">
        <v>5</v>
      </c>
      <c r="S86" s="2">
        <v>1.9</v>
      </c>
      <c r="T86" s="2">
        <v>1.9</v>
      </c>
      <c r="U86" s="5">
        <v>3</v>
      </c>
      <c r="V86" s="51">
        <f t="shared" si="5"/>
        <v>5.5474618902439019</v>
      </c>
      <c r="W86" s="51">
        <f t="shared" si="6"/>
        <v>3.36</v>
      </c>
      <c r="X86" s="51">
        <f t="shared" si="7"/>
        <v>18.639471951219509</v>
      </c>
      <c r="Y86" s="49">
        <f t="shared" si="8"/>
        <v>49.564599999999999</v>
      </c>
      <c r="Z86" s="9">
        <f t="shared" si="9"/>
        <v>34.102035975609752</v>
      </c>
    </row>
    <row r="87" spans="1:26" x14ac:dyDescent="0.2">
      <c r="A87" s="2" t="s">
        <v>566</v>
      </c>
      <c r="B87" s="2" t="s">
        <v>36</v>
      </c>
      <c r="C87" s="2">
        <v>52</v>
      </c>
      <c r="D87" s="2">
        <v>76</v>
      </c>
      <c r="E87" s="2">
        <v>26.1</v>
      </c>
      <c r="F87" s="2">
        <v>0.51500000000000001</v>
      </c>
      <c r="G87" s="2">
        <v>0</v>
      </c>
      <c r="H87" s="2">
        <v>0.81499999999999995</v>
      </c>
      <c r="I87" s="2">
        <v>5.6</v>
      </c>
      <c r="J87" s="2">
        <v>0.8</v>
      </c>
      <c r="K87" s="2">
        <v>0.4</v>
      </c>
      <c r="L87" s="2">
        <v>0.7</v>
      </c>
      <c r="M87" s="2">
        <v>1.3</v>
      </c>
      <c r="N87" s="2">
        <v>2.1</v>
      </c>
      <c r="O87" s="2">
        <v>11.2</v>
      </c>
      <c r="P87" s="2">
        <v>0.57099999999999995</v>
      </c>
      <c r="Q87" s="2">
        <v>19.8</v>
      </c>
      <c r="R87" s="2">
        <v>6.3</v>
      </c>
      <c r="S87" s="2">
        <v>-0.5</v>
      </c>
      <c r="T87" s="2">
        <v>0.7</v>
      </c>
      <c r="U87" s="5">
        <v>10</v>
      </c>
      <c r="V87" s="51">
        <f t="shared" si="5"/>
        <v>5.1888073170731719</v>
      </c>
      <c r="W87" s="51">
        <f t="shared" si="6"/>
        <v>4.8</v>
      </c>
      <c r="X87" s="51">
        <f t="shared" si="7"/>
        <v>24.906275121951225</v>
      </c>
      <c r="Y87" s="49">
        <f t="shared" si="8"/>
        <v>43.214207999999992</v>
      </c>
      <c r="Z87" s="9">
        <f t="shared" si="9"/>
        <v>34.060241560975612</v>
      </c>
    </row>
    <row r="88" spans="1:26" x14ac:dyDescent="0.2">
      <c r="A88" s="2" t="s">
        <v>451</v>
      </c>
      <c r="B88" s="2" t="s">
        <v>23</v>
      </c>
      <c r="C88" s="2">
        <v>50</v>
      </c>
      <c r="D88" s="2">
        <v>69</v>
      </c>
      <c r="E88" s="2">
        <v>33.700000000000003</v>
      </c>
      <c r="F88" s="2">
        <v>0.498</v>
      </c>
      <c r="G88" s="2">
        <v>0.42299999999999999</v>
      </c>
      <c r="H88" s="2">
        <v>0.84699999999999998</v>
      </c>
      <c r="I88" s="2">
        <v>3.6</v>
      </c>
      <c r="J88" s="2">
        <v>2.4</v>
      </c>
      <c r="K88" s="2">
        <v>0.5</v>
      </c>
      <c r="L88" s="2">
        <v>0.4</v>
      </c>
      <c r="M88" s="2">
        <v>1</v>
      </c>
      <c r="N88" s="2">
        <v>2.2000000000000002</v>
      </c>
      <c r="O88" s="2">
        <v>12.6</v>
      </c>
      <c r="P88" s="2">
        <v>0.62</v>
      </c>
      <c r="Q88" s="2">
        <v>14.8</v>
      </c>
      <c r="R88" s="2">
        <v>6.2</v>
      </c>
      <c r="S88" s="2">
        <v>2.1</v>
      </c>
      <c r="T88" s="2">
        <v>2.4</v>
      </c>
      <c r="U88" s="5">
        <v>12</v>
      </c>
      <c r="V88" s="51">
        <f t="shared" si="5"/>
        <v>4.3717530487804881</v>
      </c>
      <c r="W88" s="51">
        <f t="shared" si="6"/>
        <v>5.8400000000000007</v>
      </c>
      <c r="X88" s="51">
        <f t="shared" si="7"/>
        <v>25.531037804878054</v>
      </c>
      <c r="Y88" s="49">
        <f t="shared" si="8"/>
        <v>42.040320000000001</v>
      </c>
      <c r="Z88" s="9">
        <f t="shared" si="9"/>
        <v>33.785678902439031</v>
      </c>
    </row>
    <row r="89" spans="1:26" x14ac:dyDescent="0.2">
      <c r="A89" s="2" t="s">
        <v>492</v>
      </c>
      <c r="B89" s="2" t="s">
        <v>20</v>
      </c>
      <c r="C89" s="2">
        <v>44</v>
      </c>
      <c r="D89" s="2">
        <v>72</v>
      </c>
      <c r="E89" s="2">
        <v>35.5</v>
      </c>
      <c r="F89" s="2">
        <v>0.443</v>
      </c>
      <c r="G89" s="2">
        <v>0.29699999999999999</v>
      </c>
      <c r="H89" s="2">
        <v>0.80200000000000005</v>
      </c>
      <c r="I89" s="2">
        <v>4</v>
      </c>
      <c r="J89" s="2">
        <v>4.7</v>
      </c>
      <c r="K89" s="2">
        <v>0.7</v>
      </c>
      <c r="L89" s="2">
        <v>0.1</v>
      </c>
      <c r="M89" s="2">
        <v>2</v>
      </c>
      <c r="N89" s="2">
        <v>1.8</v>
      </c>
      <c r="O89" s="2">
        <v>18.2</v>
      </c>
      <c r="P89" s="2">
        <v>0.51700000000000002</v>
      </c>
      <c r="Q89" s="2">
        <v>26.3</v>
      </c>
      <c r="R89" s="2">
        <v>4.2</v>
      </c>
      <c r="S89" s="2">
        <v>-0.2</v>
      </c>
      <c r="T89" s="2">
        <v>1.2</v>
      </c>
      <c r="U89" s="5">
        <v>-5</v>
      </c>
      <c r="V89" s="51">
        <f t="shared" si="5"/>
        <v>7.5147439024390259</v>
      </c>
      <c r="W89" s="51">
        <f t="shared" si="6"/>
        <v>1.1600000000000001</v>
      </c>
      <c r="X89" s="51">
        <f t="shared" si="7"/>
        <v>8.7171029268292717</v>
      </c>
      <c r="Y89" s="49">
        <f t="shared" si="8"/>
        <v>57.195072000000003</v>
      </c>
      <c r="Z89" s="9">
        <f t="shared" si="9"/>
        <v>32.95608746341464</v>
      </c>
    </row>
    <row r="90" spans="1:26" x14ac:dyDescent="0.2">
      <c r="A90" s="2" t="s">
        <v>180</v>
      </c>
      <c r="B90" s="2" t="s">
        <v>19</v>
      </c>
      <c r="C90" s="2">
        <v>40</v>
      </c>
      <c r="D90" s="2">
        <v>77</v>
      </c>
      <c r="E90" s="2">
        <v>33</v>
      </c>
      <c r="F90" s="2">
        <v>0.432</v>
      </c>
      <c r="G90" s="2">
        <v>0.39</v>
      </c>
      <c r="H90" s="2">
        <v>0.83199999999999996</v>
      </c>
      <c r="I90" s="2">
        <v>6.7</v>
      </c>
      <c r="J90" s="2">
        <v>1.2</v>
      </c>
      <c r="K90" s="2">
        <v>0.6</v>
      </c>
      <c r="L90" s="2">
        <v>1</v>
      </c>
      <c r="M90" s="2">
        <v>0.9</v>
      </c>
      <c r="N90" s="2">
        <v>3.5</v>
      </c>
      <c r="O90" s="2">
        <v>12.7</v>
      </c>
      <c r="P90" s="2">
        <v>0.55700000000000005</v>
      </c>
      <c r="Q90" s="2">
        <v>16.899999999999999</v>
      </c>
      <c r="R90" s="2">
        <v>4.7</v>
      </c>
      <c r="S90" s="2">
        <v>1.2</v>
      </c>
      <c r="T90" s="2">
        <v>2</v>
      </c>
      <c r="U90" s="5">
        <v>1</v>
      </c>
      <c r="V90" s="51">
        <f t="shared" si="5"/>
        <v>4.3641158536585367</v>
      </c>
      <c r="W90" s="51">
        <f t="shared" si="6"/>
        <v>2.8800000000000003</v>
      </c>
      <c r="X90" s="51">
        <f t="shared" si="7"/>
        <v>12.568653658536586</v>
      </c>
      <c r="Y90" s="49">
        <f t="shared" si="8"/>
        <v>53.326811999999997</v>
      </c>
      <c r="Z90" s="9">
        <f t="shared" si="9"/>
        <v>32.94773282926829</v>
      </c>
    </row>
    <row r="91" spans="1:26" x14ac:dyDescent="0.2">
      <c r="A91" s="2" t="s">
        <v>57</v>
      </c>
      <c r="B91" s="2" t="s">
        <v>36</v>
      </c>
      <c r="C91" s="2">
        <v>52</v>
      </c>
      <c r="D91" s="2">
        <v>64</v>
      </c>
      <c r="E91" s="2">
        <v>22.3</v>
      </c>
      <c r="F91" s="2">
        <v>0.43</v>
      </c>
      <c r="G91" s="2">
        <v>0.39300000000000002</v>
      </c>
      <c r="H91" s="2">
        <v>0.81200000000000006</v>
      </c>
      <c r="I91" s="2">
        <v>5.5</v>
      </c>
      <c r="J91" s="2">
        <v>0.8</v>
      </c>
      <c r="K91" s="2">
        <v>0.5</v>
      </c>
      <c r="L91" s="2">
        <v>0.6</v>
      </c>
      <c r="M91" s="2">
        <v>0.8</v>
      </c>
      <c r="N91" s="2">
        <v>2.1</v>
      </c>
      <c r="O91" s="2">
        <v>10.6</v>
      </c>
      <c r="P91" s="2">
        <v>0.59099999999999997</v>
      </c>
      <c r="Q91" s="2">
        <v>20.399999999999999</v>
      </c>
      <c r="R91" s="2">
        <v>6.4</v>
      </c>
      <c r="S91" s="2">
        <v>4.4000000000000004</v>
      </c>
      <c r="T91" s="2">
        <v>2.2999999999999998</v>
      </c>
      <c r="U91" s="5">
        <v>20</v>
      </c>
      <c r="V91" s="51">
        <f t="shared" si="5"/>
        <v>3.8464780487804875</v>
      </c>
      <c r="W91" s="51">
        <f t="shared" si="6"/>
        <v>7.48</v>
      </c>
      <c r="X91" s="51">
        <f t="shared" si="7"/>
        <v>28.771655804878048</v>
      </c>
      <c r="Y91" s="49">
        <f t="shared" si="8"/>
        <v>37.029375999999999</v>
      </c>
      <c r="Z91" s="9">
        <f t="shared" si="9"/>
        <v>32.900515902439025</v>
      </c>
    </row>
    <row r="92" spans="1:26" x14ac:dyDescent="0.2">
      <c r="A92" s="2" t="s">
        <v>759</v>
      </c>
      <c r="B92" s="2" t="s">
        <v>26</v>
      </c>
      <c r="C92" s="2">
        <v>39</v>
      </c>
      <c r="D92" s="2">
        <v>64</v>
      </c>
      <c r="E92" s="2">
        <v>31.2</v>
      </c>
      <c r="F92" s="2">
        <v>0.46700000000000003</v>
      </c>
      <c r="G92" s="2">
        <v>0.36699999999999999</v>
      </c>
      <c r="H92" s="2">
        <v>0.77</v>
      </c>
      <c r="I92" s="2">
        <v>5.0999999999999996</v>
      </c>
      <c r="J92" s="2">
        <v>3</v>
      </c>
      <c r="K92" s="2">
        <v>1.3</v>
      </c>
      <c r="L92" s="2">
        <v>1.2</v>
      </c>
      <c r="M92" s="2">
        <v>1.8</v>
      </c>
      <c r="N92" s="2">
        <v>1.8</v>
      </c>
      <c r="O92" s="2">
        <v>11.7</v>
      </c>
      <c r="P92" s="2">
        <v>0.56699999999999995</v>
      </c>
      <c r="Q92" s="2">
        <v>17.8</v>
      </c>
      <c r="R92" s="2">
        <v>4.5</v>
      </c>
      <c r="S92" s="2">
        <v>2.2000000000000002</v>
      </c>
      <c r="T92" s="2">
        <v>2.1</v>
      </c>
      <c r="U92" s="5">
        <v>3</v>
      </c>
      <c r="V92" s="51">
        <f t="shared" si="5"/>
        <v>3.5217951219512198</v>
      </c>
      <c r="W92" s="51">
        <f t="shared" si="6"/>
        <v>3.24</v>
      </c>
      <c r="X92" s="51">
        <f t="shared" si="7"/>
        <v>11.410616195121953</v>
      </c>
      <c r="Y92" s="49">
        <f t="shared" si="8"/>
        <v>54.153983999999994</v>
      </c>
      <c r="Z92" s="9">
        <f t="shared" si="9"/>
        <v>32.782300097560977</v>
      </c>
    </row>
    <row r="93" spans="1:26" x14ac:dyDescent="0.2">
      <c r="A93" s="2" t="s">
        <v>158</v>
      </c>
      <c r="B93" s="2" t="s">
        <v>19</v>
      </c>
      <c r="C93" s="2">
        <v>40</v>
      </c>
      <c r="D93" s="2">
        <v>82</v>
      </c>
      <c r="E93" s="2">
        <v>26.1</v>
      </c>
      <c r="F93" s="2">
        <v>0.47699999999999998</v>
      </c>
      <c r="G93" s="2">
        <v>0.41499999999999998</v>
      </c>
      <c r="H93" s="2">
        <v>0.74299999999999999</v>
      </c>
      <c r="I93" s="2">
        <v>3.9</v>
      </c>
      <c r="J93" s="2">
        <v>1.3</v>
      </c>
      <c r="K93" s="2">
        <v>1.1000000000000001</v>
      </c>
      <c r="L93" s="2">
        <v>0.2</v>
      </c>
      <c r="M93" s="2">
        <v>0.9</v>
      </c>
      <c r="N93" s="2">
        <v>1.7</v>
      </c>
      <c r="O93" s="2">
        <v>10.6</v>
      </c>
      <c r="P93" s="2">
        <v>0.59799999999999998</v>
      </c>
      <c r="Q93" s="2">
        <v>16.899999999999999</v>
      </c>
      <c r="R93" s="2">
        <v>5.6</v>
      </c>
      <c r="S93" s="2">
        <v>2.8</v>
      </c>
      <c r="T93" s="2">
        <v>2.5</v>
      </c>
      <c r="U93" s="5">
        <v>8</v>
      </c>
      <c r="V93" s="51">
        <f t="shared" si="5"/>
        <v>3.6757499999999999</v>
      </c>
      <c r="W93" s="51">
        <f t="shared" si="6"/>
        <v>4.84</v>
      </c>
      <c r="X93" s="51">
        <f t="shared" si="7"/>
        <v>17.79063</v>
      </c>
      <c r="Y93" s="49">
        <f t="shared" si="8"/>
        <v>46.801664000000002</v>
      </c>
      <c r="Z93" s="9">
        <f t="shared" si="9"/>
        <v>32.296147000000005</v>
      </c>
    </row>
    <row r="94" spans="1:26" x14ac:dyDescent="0.2">
      <c r="A94" s="2" t="s">
        <v>128</v>
      </c>
      <c r="B94" s="2" t="s">
        <v>31</v>
      </c>
      <c r="C94" s="2">
        <v>37</v>
      </c>
      <c r="D94" s="2">
        <v>79</v>
      </c>
      <c r="E94" s="2">
        <v>29.9</v>
      </c>
      <c r="F94" s="2">
        <v>0.45700000000000002</v>
      </c>
      <c r="G94" s="2">
        <v>0.33100000000000002</v>
      </c>
      <c r="H94" s="2">
        <v>0.871</v>
      </c>
      <c r="I94" s="2">
        <v>2.8</v>
      </c>
      <c r="J94" s="2">
        <v>5.0999999999999996</v>
      </c>
      <c r="K94" s="2">
        <v>1.1000000000000001</v>
      </c>
      <c r="L94" s="2">
        <v>0.2</v>
      </c>
      <c r="M94" s="2">
        <v>2.5</v>
      </c>
      <c r="N94" s="2">
        <v>1.4</v>
      </c>
      <c r="O94" s="2">
        <v>13.2</v>
      </c>
      <c r="P94" s="2">
        <v>0.53400000000000003</v>
      </c>
      <c r="Q94" s="2">
        <v>21.9</v>
      </c>
      <c r="R94" s="2">
        <v>4.3</v>
      </c>
      <c r="S94" s="2">
        <v>-0.7</v>
      </c>
      <c r="T94" s="2">
        <v>0.8</v>
      </c>
      <c r="U94" s="5">
        <v>-3</v>
      </c>
      <c r="V94" s="51">
        <f t="shared" si="5"/>
        <v>4.8628293445121944</v>
      </c>
      <c r="W94" s="51">
        <f t="shared" si="6"/>
        <v>1.44</v>
      </c>
      <c r="X94" s="51">
        <f t="shared" si="7"/>
        <v>7.0024742560975595</v>
      </c>
      <c r="Y94" s="49">
        <f t="shared" si="8"/>
        <v>57.065807999999997</v>
      </c>
      <c r="Z94" s="9">
        <f t="shared" si="9"/>
        <v>32.03414112804878</v>
      </c>
    </row>
    <row r="95" spans="1:26" x14ac:dyDescent="0.2">
      <c r="A95" s="2" t="s">
        <v>192</v>
      </c>
      <c r="B95" s="2" t="s">
        <v>45</v>
      </c>
      <c r="C95" s="2">
        <v>32</v>
      </c>
      <c r="D95" s="2">
        <v>56</v>
      </c>
      <c r="E95" s="2">
        <v>37.700000000000003</v>
      </c>
      <c r="F95" s="2">
        <v>0.45</v>
      </c>
      <c r="G95" s="2">
        <v>0.36399999999999999</v>
      </c>
      <c r="H95" s="2">
        <v>0.82499999999999996</v>
      </c>
      <c r="I95" s="2">
        <v>2.9</v>
      </c>
      <c r="J95" s="2">
        <v>4.4000000000000004</v>
      </c>
      <c r="K95" s="2">
        <v>1.3</v>
      </c>
      <c r="L95" s="2">
        <v>0.3</v>
      </c>
      <c r="M95" s="2">
        <v>2.7</v>
      </c>
      <c r="N95" s="2">
        <v>2.1</v>
      </c>
      <c r="O95" s="2">
        <v>22.3</v>
      </c>
      <c r="P95" s="2">
        <v>0.56599999999999995</v>
      </c>
      <c r="Q95" s="2">
        <v>26.5</v>
      </c>
      <c r="R95" s="2">
        <v>5.3</v>
      </c>
      <c r="S95" s="2">
        <v>1.3</v>
      </c>
      <c r="T95" s="2">
        <v>1.7</v>
      </c>
      <c r="U95" s="5">
        <v>0</v>
      </c>
      <c r="V95" s="51">
        <f t="shared" si="5"/>
        <v>4.5485203252032527</v>
      </c>
      <c r="W95" s="51">
        <f t="shared" si="6"/>
        <v>2.8000000000000003</v>
      </c>
      <c r="X95" s="51">
        <f t="shared" si="7"/>
        <v>12.735856910569108</v>
      </c>
      <c r="Y95" s="49">
        <f t="shared" si="8"/>
        <v>50.852032000000001</v>
      </c>
      <c r="Z95" s="9">
        <f t="shared" si="9"/>
        <v>31.793944455284553</v>
      </c>
    </row>
    <row r="96" spans="1:26" x14ac:dyDescent="0.2">
      <c r="A96" s="2" t="s">
        <v>261</v>
      </c>
      <c r="B96" s="2" t="s">
        <v>45</v>
      </c>
      <c r="C96" s="2">
        <v>32</v>
      </c>
      <c r="D96" s="2">
        <v>80</v>
      </c>
      <c r="E96" s="2">
        <v>25.6</v>
      </c>
      <c r="F96" s="2">
        <v>0.68600000000000005</v>
      </c>
      <c r="G96" s="2">
        <v>0</v>
      </c>
      <c r="H96" s="2">
        <v>0.45200000000000001</v>
      </c>
      <c r="I96" s="2">
        <v>7.2</v>
      </c>
      <c r="J96" s="2">
        <v>0.5</v>
      </c>
      <c r="K96" s="2">
        <v>0.5</v>
      </c>
      <c r="L96" s="2">
        <v>1.8</v>
      </c>
      <c r="M96" s="2">
        <v>1.3</v>
      </c>
      <c r="N96" s="2">
        <v>3.2</v>
      </c>
      <c r="O96" s="2">
        <v>7.1</v>
      </c>
      <c r="P96" s="2">
        <v>0.64800000000000002</v>
      </c>
      <c r="Q96" s="2">
        <v>11.7</v>
      </c>
      <c r="R96" s="2">
        <v>5.2</v>
      </c>
      <c r="S96" s="2">
        <v>1.3</v>
      </c>
      <c r="T96" s="2">
        <v>1.7</v>
      </c>
      <c r="U96" s="5">
        <v>11</v>
      </c>
      <c r="V96" s="51">
        <f t="shared" si="5"/>
        <v>1.9480975609756095</v>
      </c>
      <c r="W96" s="51">
        <f t="shared" si="6"/>
        <v>4.9600000000000009</v>
      </c>
      <c r="X96" s="51">
        <f t="shared" si="7"/>
        <v>9.6625639024390253</v>
      </c>
      <c r="Y96" s="49">
        <f t="shared" si="8"/>
        <v>52.450559999999996</v>
      </c>
      <c r="Z96" s="9">
        <f t="shared" si="9"/>
        <v>31.056561951219511</v>
      </c>
    </row>
    <row r="97" spans="1:26" x14ac:dyDescent="0.2">
      <c r="A97" s="2" t="s">
        <v>187</v>
      </c>
      <c r="B97" s="2" t="s">
        <v>25</v>
      </c>
      <c r="C97" s="2">
        <v>62</v>
      </c>
      <c r="D97" s="2">
        <v>80</v>
      </c>
      <c r="E97" s="2">
        <v>21.8</v>
      </c>
      <c r="F97" s="2">
        <v>0.46600000000000003</v>
      </c>
      <c r="G97" s="2">
        <v>0.125</v>
      </c>
      <c r="H97" s="2">
        <v>0.67600000000000005</v>
      </c>
      <c r="I97" s="2">
        <v>5.7</v>
      </c>
      <c r="J97" s="2">
        <v>0.7</v>
      </c>
      <c r="K97" s="2">
        <v>0.5</v>
      </c>
      <c r="L97" s="2">
        <v>1.3</v>
      </c>
      <c r="M97" s="2">
        <v>0.9</v>
      </c>
      <c r="N97" s="2">
        <v>2.5</v>
      </c>
      <c r="O97" s="2">
        <v>7.1</v>
      </c>
      <c r="P97" s="2">
        <v>0.502</v>
      </c>
      <c r="Q97" s="2">
        <v>16.8</v>
      </c>
      <c r="R97" s="2">
        <v>5.2</v>
      </c>
      <c r="S97" s="2">
        <v>0</v>
      </c>
      <c r="T97" s="2">
        <v>0.9</v>
      </c>
      <c r="U97" s="5">
        <v>8</v>
      </c>
      <c r="V97" s="51">
        <f t="shared" si="5"/>
        <v>4.6152195121951225</v>
      </c>
      <c r="W97" s="51">
        <f t="shared" si="6"/>
        <v>4.04</v>
      </c>
      <c r="X97" s="51">
        <f t="shared" si="7"/>
        <v>18.645486829268297</v>
      </c>
      <c r="Y97" s="49">
        <f t="shared" si="8"/>
        <v>43.053439999999995</v>
      </c>
      <c r="Z97" s="9">
        <f t="shared" si="9"/>
        <v>30.849463414634144</v>
      </c>
    </row>
    <row r="98" spans="1:26" x14ac:dyDescent="0.2">
      <c r="A98" s="2" t="s">
        <v>521</v>
      </c>
      <c r="B98" s="2" t="s">
        <v>22</v>
      </c>
      <c r="C98" s="2">
        <v>19</v>
      </c>
      <c r="D98" s="2">
        <v>81</v>
      </c>
      <c r="E98" s="2">
        <v>26.3</v>
      </c>
      <c r="F98" s="2">
        <v>0.46600000000000003</v>
      </c>
      <c r="G98" s="2">
        <v>0.2</v>
      </c>
      <c r="H98" s="2">
        <v>0.82299999999999995</v>
      </c>
      <c r="I98" s="2">
        <v>3.1</v>
      </c>
      <c r="J98" s="2">
        <v>5.2</v>
      </c>
      <c r="K98" s="2">
        <v>0.7</v>
      </c>
      <c r="L98" s="2">
        <v>0.1</v>
      </c>
      <c r="M98" s="2">
        <v>2.2000000000000002</v>
      </c>
      <c r="N98" s="2">
        <v>1.1000000000000001</v>
      </c>
      <c r="O98" s="2">
        <v>13.3</v>
      </c>
      <c r="P98" s="2">
        <v>0.55900000000000005</v>
      </c>
      <c r="Q98" s="2">
        <v>24.2</v>
      </c>
      <c r="R98" s="2">
        <v>4.4000000000000004</v>
      </c>
      <c r="S98" s="2">
        <v>-0.6</v>
      </c>
      <c r="T98" s="2">
        <v>0.8</v>
      </c>
      <c r="U98" s="5">
        <v>-4</v>
      </c>
      <c r="V98" s="51">
        <f t="shared" si="5"/>
        <v>2.4885974085365854</v>
      </c>
      <c r="W98" s="51">
        <f t="shared" si="6"/>
        <v>1.28</v>
      </c>
      <c r="X98" s="51">
        <f t="shared" si="7"/>
        <v>3.1854046829268294</v>
      </c>
      <c r="Y98" s="49">
        <f t="shared" si="8"/>
        <v>58.497228000000007</v>
      </c>
      <c r="Z98" s="9">
        <f t="shared" si="9"/>
        <v>30.841316341463418</v>
      </c>
    </row>
    <row r="99" spans="1:26" x14ac:dyDescent="0.2">
      <c r="A99" s="2" t="s">
        <v>878</v>
      </c>
      <c r="B99" s="2" t="s">
        <v>25</v>
      </c>
      <c r="C99" s="2">
        <v>62</v>
      </c>
      <c r="D99" s="2">
        <v>81</v>
      </c>
      <c r="E99" s="2">
        <v>22</v>
      </c>
      <c r="F99" s="2">
        <v>0.48</v>
      </c>
      <c r="G99" s="2">
        <v>0.222</v>
      </c>
      <c r="H99" s="2">
        <v>0.65400000000000003</v>
      </c>
      <c r="I99" s="2">
        <v>3.2</v>
      </c>
      <c r="J99" s="2">
        <v>1.7</v>
      </c>
      <c r="K99" s="2">
        <v>1.3</v>
      </c>
      <c r="L99" s="2">
        <v>0.3</v>
      </c>
      <c r="M99" s="2">
        <v>0.7</v>
      </c>
      <c r="N99" s="2">
        <v>1</v>
      </c>
      <c r="O99" s="2">
        <v>6.2</v>
      </c>
      <c r="P99" s="2">
        <v>0.51800000000000002</v>
      </c>
      <c r="Q99" s="2">
        <v>13.9</v>
      </c>
      <c r="R99" s="2">
        <v>5.4</v>
      </c>
      <c r="S99" s="2">
        <v>1.8</v>
      </c>
      <c r="T99" s="2">
        <v>1.7</v>
      </c>
      <c r="U99" s="5">
        <v>12</v>
      </c>
      <c r="V99" s="51">
        <f t="shared" si="5"/>
        <v>3.9017469512195126</v>
      </c>
      <c r="W99" s="51">
        <f t="shared" si="6"/>
        <v>5.24</v>
      </c>
      <c r="X99" s="51">
        <f t="shared" si="7"/>
        <v>20.445154024390249</v>
      </c>
      <c r="Y99" s="49">
        <f t="shared" si="8"/>
        <v>41.153184000000003</v>
      </c>
      <c r="Z99" s="9">
        <f t="shared" si="9"/>
        <v>30.799169012195126</v>
      </c>
    </row>
    <row r="100" spans="1:26" x14ac:dyDescent="0.2">
      <c r="A100" s="2" t="s">
        <v>626</v>
      </c>
      <c r="B100" s="2" t="s">
        <v>47</v>
      </c>
      <c r="C100" s="2">
        <v>30</v>
      </c>
      <c r="D100" s="2">
        <v>70</v>
      </c>
      <c r="E100" s="2">
        <v>31.2</v>
      </c>
      <c r="F100" s="2">
        <v>0.439</v>
      </c>
      <c r="G100" s="2">
        <v>0.28899999999999998</v>
      </c>
      <c r="H100" s="2">
        <v>0.86599999999999999</v>
      </c>
      <c r="I100" s="2">
        <v>3.1</v>
      </c>
      <c r="J100" s="2">
        <v>5.2</v>
      </c>
      <c r="K100" s="2">
        <v>1.1000000000000001</v>
      </c>
      <c r="L100" s="2">
        <v>0.1</v>
      </c>
      <c r="M100" s="2">
        <v>2.2000000000000002</v>
      </c>
      <c r="N100" s="2">
        <v>2.5</v>
      </c>
      <c r="O100" s="2">
        <v>15.5</v>
      </c>
      <c r="P100" s="2">
        <v>0.54400000000000004</v>
      </c>
      <c r="Q100" s="2">
        <v>24.5</v>
      </c>
      <c r="R100" s="2">
        <v>5</v>
      </c>
      <c r="S100" s="2">
        <v>0.3</v>
      </c>
      <c r="T100" s="2">
        <v>1.3</v>
      </c>
      <c r="U100" s="5">
        <v>-2</v>
      </c>
      <c r="V100" s="51">
        <f t="shared" si="5"/>
        <v>4.078353658536586</v>
      </c>
      <c r="W100" s="51">
        <f t="shared" si="6"/>
        <v>2.12</v>
      </c>
      <c r="X100" s="51">
        <f t="shared" si="7"/>
        <v>8.6461097560975624</v>
      </c>
      <c r="Y100" s="49">
        <f t="shared" si="8"/>
        <v>52.785600000000002</v>
      </c>
      <c r="Z100" s="9">
        <f t="shared" si="9"/>
        <v>30.715854878048781</v>
      </c>
    </row>
    <row r="101" spans="1:26" x14ac:dyDescent="0.2">
      <c r="A101" s="2" t="s">
        <v>110</v>
      </c>
      <c r="B101" s="2" t="s">
        <v>35</v>
      </c>
      <c r="C101" s="2">
        <v>22</v>
      </c>
      <c r="D101" s="2">
        <v>68</v>
      </c>
      <c r="E101" s="2">
        <v>30.9</v>
      </c>
      <c r="F101" s="2">
        <v>0.44</v>
      </c>
      <c r="G101" s="2">
        <v>0.36499999999999999</v>
      </c>
      <c r="H101" s="2">
        <v>0.85399999999999998</v>
      </c>
      <c r="I101" s="2">
        <v>3</v>
      </c>
      <c r="J101" s="2">
        <v>8.9</v>
      </c>
      <c r="K101" s="2">
        <v>1.2</v>
      </c>
      <c r="L101" s="2">
        <v>0.1</v>
      </c>
      <c r="M101" s="2">
        <v>2.2000000000000002</v>
      </c>
      <c r="N101" s="2">
        <v>2.1</v>
      </c>
      <c r="O101" s="2">
        <v>9.8000000000000007</v>
      </c>
      <c r="P101" s="2">
        <v>0.52200000000000002</v>
      </c>
      <c r="Q101" s="2">
        <v>16.8</v>
      </c>
      <c r="R101" s="2">
        <v>3.7</v>
      </c>
      <c r="S101" s="2">
        <v>-1.3</v>
      </c>
      <c r="T101" s="2">
        <v>0.4</v>
      </c>
      <c r="U101" s="5">
        <v>-2</v>
      </c>
      <c r="V101" s="51">
        <f t="shared" si="5"/>
        <v>1.9730780487804878</v>
      </c>
      <c r="W101" s="51">
        <f t="shared" si="6"/>
        <v>1.2400000000000002</v>
      </c>
      <c r="X101" s="51">
        <f t="shared" si="7"/>
        <v>2.4466167804878052</v>
      </c>
      <c r="Y101" s="49">
        <f t="shared" si="8"/>
        <v>58.930432000000003</v>
      </c>
      <c r="Z101" s="9">
        <f t="shared" si="9"/>
        <v>30.688524390243906</v>
      </c>
    </row>
    <row r="102" spans="1:26" x14ac:dyDescent="0.2">
      <c r="A102" s="2" t="s">
        <v>489</v>
      </c>
      <c r="B102" s="2" t="s">
        <v>32</v>
      </c>
      <c r="C102" s="2">
        <v>35</v>
      </c>
      <c r="D102" s="2">
        <v>63</v>
      </c>
      <c r="E102" s="2">
        <v>34.4</v>
      </c>
      <c r="F102" s="2">
        <v>0.39</v>
      </c>
      <c r="G102" s="2">
        <v>0.32300000000000001</v>
      </c>
      <c r="H102" s="2">
        <v>0.80900000000000005</v>
      </c>
      <c r="I102" s="2">
        <v>3.7</v>
      </c>
      <c r="J102" s="2">
        <v>4.8</v>
      </c>
      <c r="K102" s="2">
        <v>1.5</v>
      </c>
      <c r="L102" s="2">
        <v>0.3</v>
      </c>
      <c r="M102" s="2">
        <v>2.2999999999999998</v>
      </c>
      <c r="N102" s="2">
        <v>2.1</v>
      </c>
      <c r="O102" s="2">
        <v>16.2</v>
      </c>
      <c r="P102" s="2">
        <v>0.49299999999999999</v>
      </c>
      <c r="Q102" s="2">
        <v>25.5</v>
      </c>
      <c r="R102" s="2">
        <v>3.9</v>
      </c>
      <c r="S102" s="2">
        <v>1.8</v>
      </c>
      <c r="T102" s="2">
        <v>2.1</v>
      </c>
      <c r="U102" s="5">
        <v>-3</v>
      </c>
      <c r="V102" s="51">
        <f t="shared" si="5"/>
        <v>4.9141920731707316</v>
      </c>
      <c r="W102" s="51">
        <f t="shared" si="6"/>
        <v>1.8000000000000003</v>
      </c>
      <c r="X102" s="51">
        <f t="shared" si="7"/>
        <v>8.8455457317073183</v>
      </c>
      <c r="Y102" s="49">
        <f t="shared" si="8"/>
        <v>51.979031999999997</v>
      </c>
      <c r="Z102" s="9">
        <f t="shared" si="9"/>
        <v>30.412288865853657</v>
      </c>
    </row>
    <row r="103" spans="1:26" x14ac:dyDescent="0.2">
      <c r="A103" s="2" t="s">
        <v>905</v>
      </c>
      <c r="B103" s="2" t="s">
        <v>19</v>
      </c>
      <c r="C103" s="2">
        <v>40</v>
      </c>
      <c r="D103" s="2">
        <v>80</v>
      </c>
      <c r="E103" s="2">
        <v>30.1</v>
      </c>
      <c r="F103" s="2">
        <v>0.48399999999999999</v>
      </c>
      <c r="G103" s="2">
        <v>0.39500000000000002</v>
      </c>
      <c r="H103" s="2">
        <v>0.82899999999999996</v>
      </c>
      <c r="I103" s="2">
        <v>4.2</v>
      </c>
      <c r="J103" s="2">
        <v>2.5</v>
      </c>
      <c r="K103" s="2">
        <v>0.8</v>
      </c>
      <c r="L103" s="2">
        <v>0.4</v>
      </c>
      <c r="M103" s="2">
        <v>1.7</v>
      </c>
      <c r="N103" s="2">
        <v>2.2999999999999998</v>
      </c>
      <c r="O103" s="2">
        <v>13.2</v>
      </c>
      <c r="P103" s="2">
        <v>0.56299999999999994</v>
      </c>
      <c r="Q103" s="2">
        <v>20.100000000000001</v>
      </c>
      <c r="R103" s="2">
        <v>4.4000000000000004</v>
      </c>
      <c r="S103" s="2">
        <v>0.5</v>
      </c>
      <c r="T103" s="2">
        <v>1.5</v>
      </c>
      <c r="U103" s="5">
        <v>-2</v>
      </c>
      <c r="V103" s="51">
        <f t="shared" si="5"/>
        <v>4.9187804878048782</v>
      </c>
      <c r="W103" s="51">
        <f t="shared" si="6"/>
        <v>1.9600000000000004</v>
      </c>
      <c r="X103" s="51">
        <f t="shared" si="7"/>
        <v>9.6408097560975641</v>
      </c>
      <c r="Y103" s="49">
        <f t="shared" si="8"/>
        <v>50.62912</v>
      </c>
      <c r="Z103" s="9">
        <f t="shared" si="9"/>
        <v>30.134964878048784</v>
      </c>
    </row>
    <row r="104" spans="1:26" x14ac:dyDescent="0.2">
      <c r="A104" s="2" t="s">
        <v>738</v>
      </c>
      <c r="B104" s="2" t="s">
        <v>41</v>
      </c>
      <c r="C104" s="2">
        <v>56</v>
      </c>
      <c r="D104" s="2">
        <v>78</v>
      </c>
      <c r="E104" s="2">
        <v>29.5</v>
      </c>
      <c r="F104" s="2">
        <v>0.44800000000000001</v>
      </c>
      <c r="G104" s="2">
        <v>0.13300000000000001</v>
      </c>
      <c r="H104" s="2">
        <v>0.73599999999999999</v>
      </c>
      <c r="I104" s="2">
        <v>5.4</v>
      </c>
      <c r="J104" s="2">
        <v>1.2</v>
      </c>
      <c r="K104" s="2">
        <v>1</v>
      </c>
      <c r="L104" s="2">
        <v>0.4</v>
      </c>
      <c r="M104" s="2">
        <v>1.1000000000000001</v>
      </c>
      <c r="N104" s="2">
        <v>3</v>
      </c>
      <c r="O104" s="2">
        <v>11.7</v>
      </c>
      <c r="P104" s="2">
        <v>0.499</v>
      </c>
      <c r="Q104" s="2">
        <v>20.9</v>
      </c>
      <c r="R104" s="2">
        <v>4.9000000000000004</v>
      </c>
      <c r="S104" s="2">
        <v>-1.4</v>
      </c>
      <c r="T104" s="2">
        <v>0.3</v>
      </c>
      <c r="U104" s="5">
        <v>1</v>
      </c>
      <c r="V104" s="51">
        <f t="shared" si="5"/>
        <v>6.8422012195121944</v>
      </c>
      <c r="W104" s="51">
        <f t="shared" si="6"/>
        <v>2.2800000000000002</v>
      </c>
      <c r="X104" s="51">
        <f t="shared" si="7"/>
        <v>15.600218780487804</v>
      </c>
      <c r="Y104" s="49">
        <f t="shared" si="8"/>
        <v>44.361095999999996</v>
      </c>
      <c r="Z104" s="9">
        <f t="shared" si="9"/>
        <v>29.980657390243898</v>
      </c>
    </row>
    <row r="105" spans="1:26" x14ac:dyDescent="0.2">
      <c r="A105" s="2" t="s">
        <v>201</v>
      </c>
      <c r="B105" s="2" t="s">
        <v>41</v>
      </c>
      <c r="C105" s="2">
        <v>56</v>
      </c>
      <c r="D105" s="2">
        <v>75</v>
      </c>
      <c r="E105" s="2">
        <v>32.4</v>
      </c>
      <c r="F105" s="2">
        <v>0.44900000000000001</v>
      </c>
      <c r="G105" s="2">
        <v>0.30299999999999999</v>
      </c>
      <c r="H105" s="2">
        <v>0.81100000000000005</v>
      </c>
      <c r="I105" s="2">
        <v>4.8</v>
      </c>
      <c r="J105" s="2">
        <v>1.4</v>
      </c>
      <c r="K105" s="2">
        <v>0.7</v>
      </c>
      <c r="L105" s="2">
        <v>0.5</v>
      </c>
      <c r="M105" s="2">
        <v>1.3</v>
      </c>
      <c r="N105" s="2">
        <v>2.8</v>
      </c>
      <c r="O105" s="2">
        <v>13.3</v>
      </c>
      <c r="P105" s="2">
        <v>0.53800000000000003</v>
      </c>
      <c r="Q105" s="2">
        <v>19.5</v>
      </c>
      <c r="R105" s="2">
        <v>4.8</v>
      </c>
      <c r="S105" s="2">
        <v>-0.8</v>
      </c>
      <c r="T105" s="2">
        <v>0.7</v>
      </c>
      <c r="U105" s="5">
        <v>0</v>
      </c>
      <c r="V105" s="51">
        <f t="shared" si="5"/>
        <v>6.7417682926829263</v>
      </c>
      <c r="W105" s="51">
        <f t="shared" si="6"/>
        <v>2.1999999999999997</v>
      </c>
      <c r="X105" s="51">
        <f t="shared" si="7"/>
        <v>14.831890243902436</v>
      </c>
      <c r="Y105" s="49">
        <f t="shared" si="8"/>
        <v>43.546199999999999</v>
      </c>
      <c r="Z105" s="9">
        <f t="shared" si="9"/>
        <v>29.189045121951217</v>
      </c>
    </row>
    <row r="106" spans="1:26" x14ac:dyDescent="0.2">
      <c r="A106" s="2" t="s">
        <v>542</v>
      </c>
      <c r="B106" s="2" t="s">
        <v>46</v>
      </c>
      <c r="C106" s="2">
        <v>41</v>
      </c>
      <c r="D106" s="2">
        <v>75</v>
      </c>
      <c r="E106" s="2">
        <v>23.3</v>
      </c>
      <c r="F106" s="2">
        <v>0.40600000000000003</v>
      </c>
      <c r="G106" s="2">
        <v>0.34799999999999998</v>
      </c>
      <c r="H106" s="2">
        <v>0.82299999999999995</v>
      </c>
      <c r="I106" s="2">
        <v>2</v>
      </c>
      <c r="J106" s="2">
        <v>3.4</v>
      </c>
      <c r="K106" s="2">
        <v>0.6</v>
      </c>
      <c r="L106" s="2">
        <v>0.2</v>
      </c>
      <c r="M106" s="2">
        <v>1.4</v>
      </c>
      <c r="N106" s="2">
        <v>1.7</v>
      </c>
      <c r="O106" s="2">
        <v>13.7</v>
      </c>
      <c r="P106" s="2">
        <v>0.54</v>
      </c>
      <c r="Q106" s="2">
        <v>27.8</v>
      </c>
      <c r="R106" s="2">
        <v>5.0999999999999996</v>
      </c>
      <c r="S106" s="2">
        <v>0.4</v>
      </c>
      <c r="T106" s="2">
        <v>1</v>
      </c>
      <c r="U106" s="5">
        <v>3</v>
      </c>
      <c r="V106" s="51">
        <f t="shared" si="5"/>
        <v>5.0604687499999992</v>
      </c>
      <c r="W106" s="51">
        <f t="shared" si="6"/>
        <v>3.04</v>
      </c>
      <c r="X106" s="51">
        <f t="shared" si="7"/>
        <v>15.383824999999998</v>
      </c>
      <c r="Y106" s="49">
        <f t="shared" si="8"/>
        <v>42.594000000000008</v>
      </c>
      <c r="Z106" s="9">
        <f t="shared" si="9"/>
        <v>28.988912500000005</v>
      </c>
    </row>
    <row r="107" spans="1:26" x14ac:dyDescent="0.2">
      <c r="A107" s="2" t="s">
        <v>802</v>
      </c>
      <c r="B107" s="2" t="s">
        <v>42</v>
      </c>
      <c r="C107" s="2">
        <v>23</v>
      </c>
      <c r="D107" s="2">
        <v>64</v>
      </c>
      <c r="E107" s="2">
        <v>33.9</v>
      </c>
      <c r="F107" s="2">
        <v>0.44500000000000001</v>
      </c>
      <c r="G107" s="2">
        <v>0.222</v>
      </c>
      <c r="H107" s="2">
        <v>0.77700000000000002</v>
      </c>
      <c r="I107" s="2">
        <v>8.1999999999999993</v>
      </c>
      <c r="J107" s="2">
        <v>2.2999999999999998</v>
      </c>
      <c r="K107" s="2">
        <v>1.5</v>
      </c>
      <c r="L107" s="2">
        <v>0.8</v>
      </c>
      <c r="M107" s="2">
        <v>2.7</v>
      </c>
      <c r="N107" s="2">
        <v>2.8</v>
      </c>
      <c r="O107" s="2">
        <v>16.8</v>
      </c>
      <c r="P107" s="2">
        <v>0.497</v>
      </c>
      <c r="Q107" s="2">
        <v>25.5</v>
      </c>
      <c r="R107" s="2">
        <v>2.4</v>
      </c>
      <c r="S107" s="2">
        <v>-0.5</v>
      </c>
      <c r="T107" s="2">
        <v>0.8</v>
      </c>
      <c r="U107" s="5">
        <v>-8</v>
      </c>
      <c r="V107" s="51">
        <f t="shared" si="5"/>
        <v>3.2329024390243899</v>
      </c>
      <c r="W107" s="51">
        <f t="shared" si="6"/>
        <v>-0.32000000000000006</v>
      </c>
      <c r="X107" s="51">
        <f t="shared" si="7"/>
        <v>-1.0345287804878049</v>
      </c>
      <c r="Y107" s="49">
        <f t="shared" si="8"/>
        <v>58.98137599999999</v>
      </c>
      <c r="Z107" s="9">
        <f t="shared" si="9"/>
        <v>28.973423609756093</v>
      </c>
    </row>
    <row r="108" spans="1:26" x14ac:dyDescent="0.2">
      <c r="A108" s="2" t="s">
        <v>644</v>
      </c>
      <c r="B108" s="2" t="s">
        <v>39</v>
      </c>
      <c r="C108" s="2">
        <v>57</v>
      </c>
      <c r="D108" s="2">
        <v>82</v>
      </c>
      <c r="E108" s="2">
        <v>29.4</v>
      </c>
      <c r="F108" s="2">
        <v>0.39700000000000002</v>
      </c>
      <c r="G108" s="2">
        <v>0.35599999999999998</v>
      </c>
      <c r="H108" s="2">
        <v>0.67600000000000005</v>
      </c>
      <c r="I108" s="2">
        <v>3.3</v>
      </c>
      <c r="J108" s="2">
        <v>2.1</v>
      </c>
      <c r="K108" s="2">
        <v>1.5</v>
      </c>
      <c r="L108" s="2">
        <v>0.4</v>
      </c>
      <c r="M108" s="2">
        <v>1.1000000000000001</v>
      </c>
      <c r="N108" s="2">
        <v>2.2000000000000002</v>
      </c>
      <c r="O108" s="2">
        <v>8.5</v>
      </c>
      <c r="P108" s="2">
        <v>0.48499999999999999</v>
      </c>
      <c r="Q108" s="2">
        <v>15.3</v>
      </c>
      <c r="R108" s="2">
        <v>4.4000000000000004</v>
      </c>
      <c r="S108" s="2">
        <v>1.1000000000000001</v>
      </c>
      <c r="T108" s="2">
        <v>1.9</v>
      </c>
      <c r="U108" s="5">
        <v>-1</v>
      </c>
      <c r="V108" s="51">
        <f t="shared" si="5"/>
        <v>5.3416125000000001</v>
      </c>
      <c r="W108" s="51">
        <f t="shared" si="6"/>
        <v>2.3200000000000003</v>
      </c>
      <c r="X108" s="51">
        <f t="shared" si="7"/>
        <v>12.392541000000001</v>
      </c>
      <c r="Y108" s="49">
        <f t="shared" si="8"/>
        <v>44.71459999999999</v>
      </c>
      <c r="Z108" s="9">
        <f t="shared" si="9"/>
        <v>28.553570499999996</v>
      </c>
    </row>
    <row r="109" spans="1:26" x14ac:dyDescent="0.2">
      <c r="A109" s="2" t="s">
        <v>453</v>
      </c>
      <c r="B109" s="2" t="s">
        <v>30</v>
      </c>
      <c r="C109" s="2">
        <v>46</v>
      </c>
      <c r="D109" s="2">
        <v>72</v>
      </c>
      <c r="E109" s="2">
        <v>20.8</v>
      </c>
      <c r="F109" s="2">
        <v>0.51</v>
      </c>
      <c r="G109" s="2">
        <v>0.17399999999999999</v>
      </c>
      <c r="H109" s="2">
        <v>0.753</v>
      </c>
      <c r="I109" s="2">
        <v>2.7</v>
      </c>
      <c r="J109" s="2">
        <v>1.4</v>
      </c>
      <c r="K109" s="2">
        <v>1.8</v>
      </c>
      <c r="L109" s="2">
        <v>0.6</v>
      </c>
      <c r="M109" s="2">
        <v>1.2</v>
      </c>
      <c r="N109" s="2">
        <v>2.2000000000000002</v>
      </c>
      <c r="O109" s="2">
        <v>8.9</v>
      </c>
      <c r="P109" s="2">
        <v>0.56200000000000006</v>
      </c>
      <c r="Q109" s="2">
        <v>19.899999999999999</v>
      </c>
      <c r="R109" s="2">
        <v>4.7</v>
      </c>
      <c r="S109" s="2">
        <v>3.6</v>
      </c>
      <c r="T109" s="2">
        <v>2.1</v>
      </c>
      <c r="U109" s="5">
        <v>9</v>
      </c>
      <c r="V109" s="51">
        <f t="shared" si="5"/>
        <v>3.4829853658536591</v>
      </c>
      <c r="W109" s="51">
        <f t="shared" si="6"/>
        <v>4.5200000000000005</v>
      </c>
      <c r="X109" s="51">
        <f t="shared" si="7"/>
        <v>15.743093853658541</v>
      </c>
      <c r="Y109" s="49">
        <f t="shared" si="8"/>
        <v>40.728383999999998</v>
      </c>
      <c r="Z109" s="9">
        <f t="shared" si="9"/>
        <v>28.235738926829271</v>
      </c>
    </row>
    <row r="110" spans="1:26" x14ac:dyDescent="0.2">
      <c r="A110" s="2" t="s">
        <v>881</v>
      </c>
      <c r="B110" s="2" t="s">
        <v>29</v>
      </c>
      <c r="C110" s="2">
        <v>48</v>
      </c>
      <c r="D110" s="2">
        <v>59</v>
      </c>
      <c r="E110" s="2">
        <v>26.1</v>
      </c>
      <c r="F110" s="2">
        <v>0.39800000000000002</v>
      </c>
      <c r="G110" s="2">
        <v>0</v>
      </c>
      <c r="H110" s="2">
        <v>0.61399999999999999</v>
      </c>
      <c r="I110" s="2">
        <v>10.3</v>
      </c>
      <c r="J110" s="2">
        <v>2.1</v>
      </c>
      <c r="K110" s="2">
        <v>0.7</v>
      </c>
      <c r="L110" s="2">
        <v>1.6</v>
      </c>
      <c r="M110" s="2">
        <v>1.1000000000000001</v>
      </c>
      <c r="N110" s="2">
        <v>2.4</v>
      </c>
      <c r="O110" s="2">
        <v>4.7</v>
      </c>
      <c r="P110" s="2">
        <v>0.42599999999999999</v>
      </c>
      <c r="Q110" s="2">
        <v>11.7</v>
      </c>
      <c r="R110" s="2">
        <v>3.7</v>
      </c>
      <c r="S110" s="2">
        <v>2.2999999999999998</v>
      </c>
      <c r="T110" s="2">
        <v>1.7</v>
      </c>
      <c r="U110" s="5">
        <v>5</v>
      </c>
      <c r="V110" s="51">
        <f t="shared" si="5"/>
        <v>2.1971743902439025</v>
      </c>
      <c r="W110" s="51">
        <f t="shared" si="6"/>
        <v>3.16</v>
      </c>
      <c r="X110" s="51">
        <f t="shared" si="7"/>
        <v>6.9430710731707324</v>
      </c>
      <c r="Y110" s="49">
        <f t="shared" si="8"/>
        <v>49.352792000000001</v>
      </c>
      <c r="Z110" s="9">
        <f t="shared" si="9"/>
        <v>28.147931536585368</v>
      </c>
    </row>
    <row r="111" spans="1:26" x14ac:dyDescent="0.2">
      <c r="A111" s="2" t="s">
        <v>251</v>
      </c>
      <c r="B111" s="2" t="s">
        <v>35</v>
      </c>
      <c r="C111" s="2">
        <v>22</v>
      </c>
      <c r="D111" s="2">
        <v>72</v>
      </c>
      <c r="E111" s="2">
        <v>25.7</v>
      </c>
      <c r="F111" s="2">
        <v>0.56799999999999995</v>
      </c>
      <c r="G111" s="2">
        <v>0</v>
      </c>
      <c r="H111" s="2">
        <v>0.78800000000000003</v>
      </c>
      <c r="I111" s="2">
        <v>6.4</v>
      </c>
      <c r="J111" s="2">
        <v>1.1000000000000001</v>
      </c>
      <c r="K111" s="2">
        <v>0.7</v>
      </c>
      <c r="L111" s="2">
        <v>1.2</v>
      </c>
      <c r="M111" s="2">
        <v>1</v>
      </c>
      <c r="N111" s="2">
        <v>3.7</v>
      </c>
      <c r="O111" s="2">
        <v>9.6</v>
      </c>
      <c r="P111" s="2">
        <v>0.60799999999999998</v>
      </c>
      <c r="Q111" s="2">
        <v>15.3</v>
      </c>
      <c r="R111" s="2">
        <v>5.6</v>
      </c>
      <c r="S111" s="2">
        <v>2.7</v>
      </c>
      <c r="T111" s="2">
        <v>2.2000000000000002</v>
      </c>
      <c r="U111" s="5">
        <v>14</v>
      </c>
      <c r="V111" s="51">
        <f t="shared" si="5"/>
        <v>1.582430487804878</v>
      </c>
      <c r="W111" s="51">
        <f t="shared" si="6"/>
        <v>5.92</v>
      </c>
      <c r="X111" s="51">
        <f t="shared" si="7"/>
        <v>9.3679884878048778</v>
      </c>
      <c r="Y111" s="49">
        <f t="shared" si="8"/>
        <v>46.560383999999992</v>
      </c>
      <c r="Z111" s="9">
        <f t="shared" si="9"/>
        <v>27.964186243902436</v>
      </c>
    </row>
    <row r="112" spans="1:26" x14ac:dyDescent="0.2">
      <c r="A112" s="2" t="s">
        <v>780</v>
      </c>
      <c r="B112" s="2" t="s">
        <v>32</v>
      </c>
      <c r="C112" s="2">
        <v>35</v>
      </c>
      <c r="D112" s="2">
        <v>73</v>
      </c>
      <c r="E112" s="2">
        <v>35</v>
      </c>
      <c r="F112" s="2">
        <v>0.41499999999999998</v>
      </c>
      <c r="G112" s="2">
        <v>0.379</v>
      </c>
      <c r="H112" s="2">
        <v>0.81299999999999994</v>
      </c>
      <c r="I112" s="2">
        <v>3.6</v>
      </c>
      <c r="J112" s="2">
        <v>3.5</v>
      </c>
      <c r="K112" s="2">
        <v>1</v>
      </c>
      <c r="L112" s="2">
        <v>0.4</v>
      </c>
      <c r="M112" s="2">
        <v>1.9</v>
      </c>
      <c r="N112" s="2">
        <v>2.2000000000000002</v>
      </c>
      <c r="O112" s="2">
        <v>14</v>
      </c>
      <c r="P112" s="2">
        <v>0.51</v>
      </c>
      <c r="Q112" s="2">
        <v>20.9</v>
      </c>
      <c r="R112" s="2">
        <v>4.3</v>
      </c>
      <c r="S112" s="2">
        <v>-0.2</v>
      </c>
      <c r="T112" s="2">
        <v>1.2</v>
      </c>
      <c r="U112" s="5">
        <v>-4</v>
      </c>
      <c r="V112" s="51">
        <f t="shared" si="5"/>
        <v>4.7484311483739834</v>
      </c>
      <c r="W112" s="51">
        <f t="shared" si="6"/>
        <v>1.4000000000000001</v>
      </c>
      <c r="X112" s="51">
        <f t="shared" si="7"/>
        <v>6.6478036077235778</v>
      </c>
      <c r="Y112" s="49">
        <f t="shared" si="8"/>
        <v>49.085200000000007</v>
      </c>
      <c r="Z112" s="9">
        <f t="shared" si="9"/>
        <v>27.866501803861794</v>
      </c>
    </row>
    <row r="113" spans="1:26" x14ac:dyDescent="0.2">
      <c r="A113" s="2" t="s">
        <v>62</v>
      </c>
      <c r="B113" s="2" t="s">
        <v>876</v>
      </c>
      <c r="C113" s="2">
        <v>46</v>
      </c>
      <c r="D113" s="2">
        <v>75</v>
      </c>
      <c r="E113" s="2">
        <v>34.700000000000003</v>
      </c>
      <c r="F113" s="2">
        <v>0.39800000000000002</v>
      </c>
      <c r="G113" s="2">
        <v>0.30299999999999999</v>
      </c>
      <c r="H113" s="2">
        <v>0.70099999999999996</v>
      </c>
      <c r="I113" s="2">
        <v>5.4</v>
      </c>
      <c r="J113" s="2">
        <v>2.2000000000000002</v>
      </c>
      <c r="K113" s="2">
        <v>1.6</v>
      </c>
      <c r="L113" s="2">
        <v>0.4</v>
      </c>
      <c r="M113" s="2">
        <v>1.6</v>
      </c>
      <c r="N113" s="2">
        <v>2.4</v>
      </c>
      <c r="O113" s="2">
        <v>11</v>
      </c>
      <c r="P113" s="2">
        <v>0.48699999999999999</v>
      </c>
      <c r="Q113" s="2">
        <v>17.7</v>
      </c>
      <c r="R113" s="2">
        <v>3.4</v>
      </c>
      <c r="S113" s="2">
        <v>1.1000000000000001</v>
      </c>
      <c r="T113" s="2">
        <v>2</v>
      </c>
      <c r="U113" s="5">
        <v>-7</v>
      </c>
      <c r="V113" s="51">
        <f t="shared" si="5"/>
        <v>5.3835251524390246</v>
      </c>
      <c r="W113" s="51">
        <f t="shared" si="6"/>
        <v>0.76</v>
      </c>
      <c r="X113" s="51">
        <f t="shared" si="7"/>
        <v>4.0914791158536588</v>
      </c>
      <c r="Y113" s="49">
        <f t="shared" si="8"/>
        <v>51.411000000000001</v>
      </c>
      <c r="Z113" s="9">
        <f t="shared" si="9"/>
        <v>27.75123955792683</v>
      </c>
    </row>
    <row r="114" spans="1:26" x14ac:dyDescent="0.2">
      <c r="A114" s="2" t="s">
        <v>132</v>
      </c>
      <c r="B114" s="2" t="s">
        <v>38</v>
      </c>
      <c r="C114" s="2">
        <v>24</v>
      </c>
      <c r="D114" s="2">
        <v>81</v>
      </c>
      <c r="E114" s="2">
        <v>28.5</v>
      </c>
      <c r="F114" s="2">
        <v>0.43</v>
      </c>
      <c r="G114" s="2">
        <v>0.16700000000000001</v>
      </c>
      <c r="H114" s="2">
        <v>0.68700000000000006</v>
      </c>
      <c r="I114" s="2">
        <v>8.6</v>
      </c>
      <c r="J114" s="2">
        <v>2.5</v>
      </c>
      <c r="K114" s="2">
        <v>1</v>
      </c>
      <c r="L114" s="2">
        <v>0.8</v>
      </c>
      <c r="M114" s="2">
        <v>3.3</v>
      </c>
      <c r="N114" s="2">
        <v>4.0999999999999996</v>
      </c>
      <c r="O114" s="2">
        <v>14.1</v>
      </c>
      <c r="P114" s="2">
        <v>0.48399999999999999</v>
      </c>
      <c r="Q114" s="2">
        <v>27.2</v>
      </c>
      <c r="R114" s="2">
        <v>1.1000000000000001</v>
      </c>
      <c r="S114" s="2">
        <v>-1.4</v>
      </c>
      <c r="T114" s="2">
        <v>0.4</v>
      </c>
      <c r="U114" s="5">
        <v>-11</v>
      </c>
      <c r="V114" s="51">
        <f t="shared" si="5"/>
        <v>3.8287317073170732</v>
      </c>
      <c r="W114" s="51">
        <f t="shared" si="6"/>
        <v>-1.6</v>
      </c>
      <c r="X114" s="51">
        <f t="shared" si="7"/>
        <v>-6.1259707317073175</v>
      </c>
      <c r="Y114" s="49">
        <f t="shared" si="8"/>
        <v>61.217855999999991</v>
      </c>
      <c r="Z114" s="9">
        <f t="shared" si="9"/>
        <v>27.545942634146336</v>
      </c>
    </row>
    <row r="115" spans="1:26" x14ac:dyDescent="0.2">
      <c r="A115" s="2" t="s">
        <v>500</v>
      </c>
      <c r="B115" s="2" t="s">
        <v>31</v>
      </c>
      <c r="C115" s="2">
        <v>37</v>
      </c>
      <c r="D115" s="2">
        <v>72</v>
      </c>
      <c r="E115" s="2">
        <v>22.2</v>
      </c>
      <c r="F115" s="2">
        <v>0.54700000000000004</v>
      </c>
      <c r="G115" s="2">
        <v>0.38300000000000001</v>
      </c>
      <c r="H115" s="2">
        <v>0.73899999999999999</v>
      </c>
      <c r="I115" s="2">
        <v>5.3</v>
      </c>
      <c r="J115" s="2">
        <v>2.1</v>
      </c>
      <c r="K115" s="2">
        <v>0.7</v>
      </c>
      <c r="L115" s="2">
        <v>0.8</v>
      </c>
      <c r="M115" s="2">
        <v>1.3</v>
      </c>
      <c r="N115" s="2">
        <v>2.2999999999999998</v>
      </c>
      <c r="O115" s="2">
        <v>7.4</v>
      </c>
      <c r="P115" s="2">
        <v>0.60799999999999998</v>
      </c>
      <c r="Q115" s="2">
        <v>14.7</v>
      </c>
      <c r="R115" s="2">
        <v>4.9000000000000004</v>
      </c>
      <c r="S115" s="2">
        <v>2.9</v>
      </c>
      <c r="T115" s="2">
        <v>2</v>
      </c>
      <c r="U115" s="5">
        <v>12</v>
      </c>
      <c r="V115" s="51">
        <f t="shared" si="5"/>
        <v>2.2087646341463412</v>
      </c>
      <c r="W115" s="51">
        <f t="shared" si="6"/>
        <v>5.16</v>
      </c>
      <c r="X115" s="51">
        <f t="shared" si="7"/>
        <v>11.397225512195121</v>
      </c>
      <c r="Y115" s="49">
        <f t="shared" si="8"/>
        <v>42.938495999999994</v>
      </c>
      <c r="Z115" s="9">
        <f t="shared" si="9"/>
        <v>27.167860756097557</v>
      </c>
    </row>
    <row r="116" spans="1:26" x14ac:dyDescent="0.2">
      <c r="A116" s="2" t="s">
        <v>779</v>
      </c>
      <c r="B116" s="2" t="s">
        <v>40</v>
      </c>
      <c r="C116" s="2">
        <v>17</v>
      </c>
      <c r="D116" s="2">
        <v>71</v>
      </c>
      <c r="E116" s="2">
        <v>30.4</v>
      </c>
      <c r="F116" s="2">
        <v>0.46800000000000003</v>
      </c>
      <c r="G116" s="2">
        <v>0.44</v>
      </c>
      <c r="H116" s="2">
        <v>0.88300000000000001</v>
      </c>
      <c r="I116" s="2">
        <v>2.8</v>
      </c>
      <c r="J116" s="2">
        <v>5.4</v>
      </c>
      <c r="K116" s="2">
        <v>1.3</v>
      </c>
      <c r="L116" s="2">
        <v>0.1</v>
      </c>
      <c r="M116" s="2">
        <v>2.2000000000000002</v>
      </c>
      <c r="N116" s="2">
        <v>2.1</v>
      </c>
      <c r="O116" s="2">
        <v>11.8</v>
      </c>
      <c r="P116" s="2">
        <v>0.56699999999999995</v>
      </c>
      <c r="Q116" s="2">
        <v>17.8</v>
      </c>
      <c r="R116" s="2">
        <v>4</v>
      </c>
      <c r="S116" s="2">
        <v>-0.3</v>
      </c>
      <c r="T116" s="2">
        <v>0.9</v>
      </c>
      <c r="U116" s="5">
        <v>-1</v>
      </c>
      <c r="V116" s="51">
        <f t="shared" si="5"/>
        <v>1.659379674796748</v>
      </c>
      <c r="W116" s="51">
        <f t="shared" si="6"/>
        <v>1.7600000000000002</v>
      </c>
      <c r="X116" s="51">
        <f t="shared" si="7"/>
        <v>2.9205082276422769</v>
      </c>
      <c r="Y116" s="49">
        <f t="shared" si="8"/>
        <v>51.263703999999997</v>
      </c>
      <c r="Z116" s="9">
        <f t="shared" si="9"/>
        <v>27.092106113821139</v>
      </c>
    </row>
    <row r="117" spans="1:26" x14ac:dyDescent="0.2">
      <c r="A117" s="2" t="s">
        <v>573</v>
      </c>
      <c r="B117" s="2" t="s">
        <v>28</v>
      </c>
      <c r="C117" s="2">
        <v>42</v>
      </c>
      <c r="D117" s="2">
        <v>81</v>
      </c>
      <c r="E117" s="2">
        <v>24.3</v>
      </c>
      <c r="F117" s="2">
        <v>0.41599999999999998</v>
      </c>
      <c r="G117" s="2">
        <v>0.373</v>
      </c>
      <c r="H117" s="2">
        <v>0.79400000000000004</v>
      </c>
      <c r="I117" s="2">
        <v>3</v>
      </c>
      <c r="J117" s="2">
        <v>3</v>
      </c>
      <c r="K117" s="2">
        <v>1.1000000000000001</v>
      </c>
      <c r="L117" s="2">
        <v>0</v>
      </c>
      <c r="M117" s="2">
        <v>1.1000000000000001</v>
      </c>
      <c r="N117" s="2">
        <v>2.2000000000000002</v>
      </c>
      <c r="O117" s="2">
        <v>10.6</v>
      </c>
      <c r="P117" s="2">
        <v>0.53400000000000003</v>
      </c>
      <c r="Q117" s="2">
        <v>20.100000000000001</v>
      </c>
      <c r="R117" s="2">
        <v>4.2</v>
      </c>
      <c r="S117" s="2">
        <v>0.7</v>
      </c>
      <c r="T117" s="2">
        <v>1.4</v>
      </c>
      <c r="U117" s="5">
        <v>0</v>
      </c>
      <c r="V117" s="51">
        <f t="shared" si="5"/>
        <v>4.221643445121952</v>
      </c>
      <c r="W117" s="51">
        <f t="shared" si="6"/>
        <v>2.2400000000000002</v>
      </c>
      <c r="X117" s="51">
        <f t="shared" si="7"/>
        <v>9.4564813170731732</v>
      </c>
      <c r="Y117" s="49">
        <f t="shared" si="8"/>
        <v>44.583695999999989</v>
      </c>
      <c r="Z117" s="9">
        <f t="shared" si="9"/>
        <v>27.020088658536579</v>
      </c>
    </row>
    <row r="118" spans="1:26" x14ac:dyDescent="0.2">
      <c r="A118" s="2" t="s">
        <v>735</v>
      </c>
      <c r="B118" s="2" t="s">
        <v>38</v>
      </c>
      <c r="C118" s="2">
        <v>24</v>
      </c>
      <c r="D118" s="2">
        <v>80</v>
      </c>
      <c r="E118" s="2">
        <v>24.2</v>
      </c>
      <c r="F118" s="2">
        <v>0.47299999999999998</v>
      </c>
      <c r="G118" s="2">
        <v>0</v>
      </c>
      <c r="H118" s="2">
        <v>0.73</v>
      </c>
      <c r="I118" s="2">
        <v>8.1999999999999993</v>
      </c>
      <c r="J118" s="2">
        <v>0.8</v>
      </c>
      <c r="K118" s="2">
        <v>0.5</v>
      </c>
      <c r="L118" s="2">
        <v>1.5</v>
      </c>
      <c r="M118" s="2">
        <v>1.7</v>
      </c>
      <c r="N118" s="2">
        <v>2.8</v>
      </c>
      <c r="O118" s="2">
        <v>8.1</v>
      </c>
      <c r="P118" s="2">
        <v>0.50900000000000001</v>
      </c>
      <c r="Q118" s="2">
        <v>17.100000000000001</v>
      </c>
      <c r="R118" s="2">
        <v>2.9</v>
      </c>
      <c r="S118" s="2">
        <v>-2</v>
      </c>
      <c r="T118" s="2">
        <v>0</v>
      </c>
      <c r="U118" s="5">
        <v>-5</v>
      </c>
      <c r="V118" s="51">
        <f t="shared" si="5"/>
        <v>2.018634146341463</v>
      </c>
      <c r="W118" s="51">
        <f t="shared" si="6"/>
        <v>0.15999999999999992</v>
      </c>
      <c r="X118" s="51">
        <f t="shared" si="7"/>
        <v>0.32298146341463391</v>
      </c>
      <c r="Y118" s="49">
        <f t="shared" si="8"/>
        <v>53.321279999999987</v>
      </c>
      <c r="Z118" s="9">
        <f t="shared" si="9"/>
        <v>26.822130731707311</v>
      </c>
    </row>
    <row r="119" spans="1:26" x14ac:dyDescent="0.2">
      <c r="A119" s="2" t="s">
        <v>706</v>
      </c>
      <c r="B119" s="2" t="s">
        <v>47</v>
      </c>
      <c r="C119" s="2">
        <v>30</v>
      </c>
      <c r="D119" s="2">
        <v>78</v>
      </c>
      <c r="E119" s="2">
        <v>32.799999999999997</v>
      </c>
      <c r="F119" s="2">
        <v>0.47299999999999998</v>
      </c>
      <c r="G119" s="2">
        <v>0.34699999999999998</v>
      </c>
      <c r="H119" s="2">
        <v>0.70199999999999996</v>
      </c>
      <c r="I119" s="2">
        <v>4.2</v>
      </c>
      <c r="J119" s="2">
        <v>2.8</v>
      </c>
      <c r="K119" s="2">
        <v>0.4</v>
      </c>
      <c r="L119" s="2">
        <v>0.5</v>
      </c>
      <c r="M119" s="2">
        <v>1.1000000000000001</v>
      </c>
      <c r="N119" s="2">
        <v>1.2</v>
      </c>
      <c r="O119" s="2">
        <v>14.1</v>
      </c>
      <c r="P119" s="2">
        <v>0.51100000000000001</v>
      </c>
      <c r="Q119" s="2">
        <v>21</v>
      </c>
      <c r="R119" s="2">
        <v>3.3</v>
      </c>
      <c r="S119" s="2">
        <v>-1.7</v>
      </c>
      <c r="T119" s="2">
        <v>0.2</v>
      </c>
      <c r="U119" s="5">
        <v>-7</v>
      </c>
      <c r="V119" s="51">
        <f t="shared" si="5"/>
        <v>4.0949999999999998</v>
      </c>
      <c r="W119" s="51">
        <f t="shared" si="6"/>
        <v>0</v>
      </c>
      <c r="X119" s="51">
        <f t="shared" si="7"/>
        <v>0</v>
      </c>
      <c r="Y119" s="49">
        <f t="shared" si="8"/>
        <v>52.556711999999997</v>
      </c>
      <c r="Z119" s="9">
        <f t="shared" si="9"/>
        <v>26.278355999999999</v>
      </c>
    </row>
    <row r="120" spans="1:26" x14ac:dyDescent="0.2">
      <c r="A120" s="2" t="s">
        <v>683</v>
      </c>
      <c r="B120" s="2" t="s">
        <v>22</v>
      </c>
      <c r="C120" s="2">
        <v>19</v>
      </c>
      <c r="D120" s="2">
        <v>80</v>
      </c>
      <c r="E120" s="2">
        <v>28.2</v>
      </c>
      <c r="F120" s="2">
        <v>0.45800000000000002</v>
      </c>
      <c r="G120" s="2">
        <v>0</v>
      </c>
      <c r="H120" s="2">
        <v>0.67300000000000004</v>
      </c>
      <c r="I120" s="2">
        <v>8.6999999999999993</v>
      </c>
      <c r="J120" s="2">
        <v>1.1000000000000001</v>
      </c>
      <c r="K120" s="2">
        <v>0.6</v>
      </c>
      <c r="L120" s="2">
        <v>0.7</v>
      </c>
      <c r="M120" s="2">
        <v>2.2000000000000002</v>
      </c>
      <c r="N120" s="2">
        <v>2.7</v>
      </c>
      <c r="O120" s="2">
        <v>13.8</v>
      </c>
      <c r="P120" s="2">
        <v>0.503</v>
      </c>
      <c r="Q120" s="2">
        <v>25.5</v>
      </c>
      <c r="R120" s="2">
        <v>1.5</v>
      </c>
      <c r="S120" s="2">
        <v>-4.3</v>
      </c>
      <c r="T120" s="2">
        <v>-1.3</v>
      </c>
      <c r="U120" s="5">
        <v>-11</v>
      </c>
      <c r="V120" s="51">
        <f t="shared" si="5"/>
        <v>2.7770121951219511</v>
      </c>
      <c r="W120" s="51">
        <f t="shared" si="6"/>
        <v>-2.12</v>
      </c>
      <c r="X120" s="51">
        <f t="shared" si="7"/>
        <v>-5.8872658536585369</v>
      </c>
      <c r="Y120" s="49">
        <f t="shared" si="8"/>
        <v>57.700479999999992</v>
      </c>
      <c r="Z120" s="9">
        <f t="shared" si="9"/>
        <v>25.906607073170726</v>
      </c>
    </row>
    <row r="121" spans="1:26" x14ac:dyDescent="0.2">
      <c r="A121" s="2" t="s">
        <v>149</v>
      </c>
      <c r="B121" s="2" t="s">
        <v>35</v>
      </c>
      <c r="C121" s="2">
        <v>22</v>
      </c>
      <c r="D121" s="2">
        <v>82</v>
      </c>
      <c r="E121" s="2">
        <v>34.799999999999997</v>
      </c>
      <c r="F121" s="2">
        <v>0.46700000000000003</v>
      </c>
      <c r="G121" s="2">
        <v>9.6000000000000002E-2</v>
      </c>
      <c r="H121" s="2">
        <v>0.81299999999999994</v>
      </c>
      <c r="I121" s="2">
        <v>3.8</v>
      </c>
      <c r="J121" s="2">
        <v>1.8</v>
      </c>
      <c r="K121" s="2">
        <v>1</v>
      </c>
      <c r="L121" s="2">
        <v>0.4</v>
      </c>
      <c r="M121" s="2">
        <v>1.8</v>
      </c>
      <c r="N121" s="2">
        <v>2.6</v>
      </c>
      <c r="O121" s="2">
        <v>17.2</v>
      </c>
      <c r="P121" s="2">
        <v>0.53</v>
      </c>
      <c r="Q121" s="2">
        <v>23.2</v>
      </c>
      <c r="R121" s="2">
        <v>3.2</v>
      </c>
      <c r="S121" s="2">
        <v>-2.4</v>
      </c>
      <c r="T121" s="2">
        <v>-0.3</v>
      </c>
      <c r="U121" s="5">
        <v>-9</v>
      </c>
      <c r="V121" s="51">
        <f t="shared" si="5"/>
        <v>3.7004000000000001</v>
      </c>
      <c r="W121" s="51">
        <f t="shared" si="6"/>
        <v>-0.6399999999999999</v>
      </c>
      <c r="X121" s="51">
        <f t="shared" si="7"/>
        <v>-2.3682559999999997</v>
      </c>
      <c r="Y121" s="49">
        <f t="shared" si="8"/>
        <v>53.057279999999984</v>
      </c>
      <c r="Z121" s="9">
        <f t="shared" si="9"/>
        <v>25.344511999999991</v>
      </c>
    </row>
    <row r="122" spans="1:26" x14ac:dyDescent="0.2">
      <c r="A122" s="2" t="s">
        <v>270</v>
      </c>
      <c r="B122" s="2" t="s">
        <v>25</v>
      </c>
      <c r="C122" s="2">
        <v>62</v>
      </c>
      <c r="D122" s="2">
        <v>82</v>
      </c>
      <c r="E122" s="2">
        <v>20.100000000000001</v>
      </c>
      <c r="F122" s="2">
        <v>0.434</v>
      </c>
      <c r="G122" s="2">
        <v>0.41499999999999998</v>
      </c>
      <c r="H122" s="2">
        <v>0.88500000000000001</v>
      </c>
      <c r="I122" s="2">
        <v>1.8</v>
      </c>
      <c r="J122" s="2">
        <v>1.5</v>
      </c>
      <c r="K122" s="2">
        <v>0.4</v>
      </c>
      <c r="L122" s="2">
        <v>0.2</v>
      </c>
      <c r="M122" s="2">
        <v>0.7</v>
      </c>
      <c r="N122" s="2">
        <v>1.9</v>
      </c>
      <c r="O122" s="2">
        <v>8.3000000000000007</v>
      </c>
      <c r="P122" s="2">
        <v>0.57199999999999995</v>
      </c>
      <c r="Q122" s="2">
        <v>18.3</v>
      </c>
      <c r="R122" s="2">
        <v>5.0999999999999996</v>
      </c>
      <c r="S122" s="2">
        <v>0</v>
      </c>
      <c r="T122" s="2">
        <v>0.8</v>
      </c>
      <c r="U122" s="5">
        <v>11</v>
      </c>
      <c r="V122" s="51">
        <f t="shared" si="5"/>
        <v>4.7511374999999987</v>
      </c>
      <c r="W122" s="51">
        <f t="shared" si="6"/>
        <v>4.5600000000000005</v>
      </c>
      <c r="X122" s="51">
        <f t="shared" si="7"/>
        <v>21.665186999999996</v>
      </c>
      <c r="Y122" s="49">
        <f t="shared" si="8"/>
        <v>27.412928000000008</v>
      </c>
      <c r="Z122" s="9">
        <f t="shared" si="9"/>
        <v>24.539057500000002</v>
      </c>
    </row>
    <row r="123" spans="1:26" x14ac:dyDescent="0.2">
      <c r="A123" s="2" t="s">
        <v>392</v>
      </c>
      <c r="B123" s="2" t="s">
        <v>18</v>
      </c>
      <c r="C123" s="2">
        <v>55</v>
      </c>
      <c r="D123" s="2">
        <v>79</v>
      </c>
      <c r="E123" s="2">
        <v>25.9</v>
      </c>
      <c r="F123" s="2">
        <v>0.47099999999999997</v>
      </c>
      <c r="G123" s="2">
        <v>0.27500000000000002</v>
      </c>
      <c r="H123" s="2">
        <v>0.747</v>
      </c>
      <c r="I123" s="2">
        <v>4.4000000000000004</v>
      </c>
      <c r="J123" s="2">
        <v>1.4</v>
      </c>
      <c r="K123" s="2">
        <v>1.2</v>
      </c>
      <c r="L123" s="2">
        <v>0.5</v>
      </c>
      <c r="M123" s="2">
        <v>0.7</v>
      </c>
      <c r="N123" s="2">
        <v>2.2000000000000002</v>
      </c>
      <c r="O123" s="2">
        <v>5.0999999999999996</v>
      </c>
      <c r="P123" s="2">
        <v>0.54500000000000004</v>
      </c>
      <c r="Q123" s="2">
        <v>9.4</v>
      </c>
      <c r="R123" s="2">
        <v>4.0999999999999996</v>
      </c>
      <c r="S123" s="2">
        <v>2</v>
      </c>
      <c r="T123" s="2">
        <v>2</v>
      </c>
      <c r="U123" s="5">
        <v>6</v>
      </c>
      <c r="V123" s="51">
        <f t="shared" si="5"/>
        <v>2.6875856199186989</v>
      </c>
      <c r="W123" s="51">
        <f t="shared" si="6"/>
        <v>3.64</v>
      </c>
      <c r="X123" s="51">
        <f t="shared" si="7"/>
        <v>9.7828116565040641</v>
      </c>
      <c r="Y123" s="49">
        <f t="shared" si="8"/>
        <v>39.056020000000004</v>
      </c>
      <c r="Z123" s="9">
        <f t="shared" si="9"/>
        <v>24.419415828252035</v>
      </c>
    </row>
    <row r="124" spans="1:26" x14ac:dyDescent="0.2">
      <c r="A124" s="2" t="s">
        <v>314</v>
      </c>
      <c r="B124" s="2" t="s">
        <v>46</v>
      </c>
      <c r="C124" s="2">
        <v>41</v>
      </c>
      <c r="D124" s="2">
        <v>74</v>
      </c>
      <c r="E124" s="2">
        <v>27.9</v>
      </c>
      <c r="F124" s="2">
        <v>0.42499999999999999</v>
      </c>
      <c r="G124" s="2">
        <v>0.39700000000000002</v>
      </c>
      <c r="H124" s="2">
        <v>0.89400000000000002</v>
      </c>
      <c r="I124" s="2">
        <v>2.2999999999999998</v>
      </c>
      <c r="J124" s="2">
        <v>1.1000000000000001</v>
      </c>
      <c r="K124" s="2">
        <v>0.9</v>
      </c>
      <c r="L124" s="2">
        <v>0.1</v>
      </c>
      <c r="M124" s="2">
        <v>0.8</v>
      </c>
      <c r="N124" s="2">
        <v>1.3</v>
      </c>
      <c r="O124" s="2">
        <v>10.5</v>
      </c>
      <c r="P124" s="2">
        <v>0.6</v>
      </c>
      <c r="Q124" s="2">
        <v>15.7</v>
      </c>
      <c r="R124" s="2">
        <v>5.0999999999999996</v>
      </c>
      <c r="S124" s="2">
        <v>0.6</v>
      </c>
      <c r="T124" s="2">
        <v>1.4</v>
      </c>
      <c r="U124" s="5">
        <v>8</v>
      </c>
      <c r="V124" s="51">
        <f t="shared" si="5"/>
        <v>3.3764812499999999</v>
      </c>
      <c r="W124" s="51">
        <f t="shared" si="6"/>
        <v>4.2</v>
      </c>
      <c r="X124" s="51">
        <f t="shared" si="7"/>
        <v>14.18122125</v>
      </c>
      <c r="Y124" s="49">
        <f t="shared" si="8"/>
        <v>34.365600000000001</v>
      </c>
      <c r="Z124" s="9">
        <f t="shared" si="9"/>
        <v>24.273410625</v>
      </c>
    </row>
    <row r="125" spans="1:26" x14ac:dyDescent="0.2">
      <c r="A125" s="2" t="s">
        <v>166</v>
      </c>
      <c r="B125" s="2" t="s">
        <v>38</v>
      </c>
      <c r="C125" s="2">
        <v>24</v>
      </c>
      <c r="D125" s="2">
        <v>57</v>
      </c>
      <c r="E125" s="2">
        <v>37</v>
      </c>
      <c r="F125" s="2">
        <v>0.40899999999999997</v>
      </c>
      <c r="G125" s="2">
        <v>0.29099999999999998</v>
      </c>
      <c r="H125" s="2">
        <v>0.77100000000000002</v>
      </c>
      <c r="I125" s="2">
        <v>4.8</v>
      </c>
      <c r="J125" s="2">
        <v>5.6</v>
      </c>
      <c r="K125" s="2">
        <v>1.5</v>
      </c>
      <c r="L125" s="2">
        <v>0.5</v>
      </c>
      <c r="M125" s="2">
        <v>3.2</v>
      </c>
      <c r="N125" s="2">
        <v>2.5</v>
      </c>
      <c r="O125" s="2">
        <v>17.8</v>
      </c>
      <c r="P125" s="2">
        <v>0.48199999999999998</v>
      </c>
      <c r="Q125" s="2">
        <v>25.3</v>
      </c>
      <c r="R125" s="2">
        <v>1.6</v>
      </c>
      <c r="S125" s="2">
        <v>-0.5</v>
      </c>
      <c r="T125" s="2">
        <v>0.8</v>
      </c>
      <c r="U125" s="5">
        <v>-11</v>
      </c>
      <c r="V125" s="51">
        <f t="shared" si="5"/>
        <v>3.2535182926829265</v>
      </c>
      <c r="W125" s="51">
        <f t="shared" si="6"/>
        <v>-1.24</v>
      </c>
      <c r="X125" s="51">
        <f t="shared" si="7"/>
        <v>-4.0343626829268286</v>
      </c>
      <c r="Y125" s="49">
        <f t="shared" si="8"/>
        <v>52.530287999999992</v>
      </c>
      <c r="Z125" s="9">
        <f t="shared" si="9"/>
        <v>24.247962658536583</v>
      </c>
    </row>
    <row r="126" spans="1:26" x14ac:dyDescent="0.2">
      <c r="A126" s="2" t="s">
        <v>78</v>
      </c>
      <c r="B126" s="2" t="s">
        <v>40</v>
      </c>
      <c r="C126" s="2">
        <v>17</v>
      </c>
      <c r="D126" s="2">
        <v>73</v>
      </c>
      <c r="E126" s="2">
        <v>32.299999999999997</v>
      </c>
      <c r="F126" s="2">
        <v>0.45</v>
      </c>
      <c r="G126" s="2">
        <v>0.36599999999999999</v>
      </c>
      <c r="H126" s="2">
        <v>0.753</v>
      </c>
      <c r="I126" s="2">
        <v>5.6</v>
      </c>
      <c r="J126" s="2">
        <v>2.2000000000000002</v>
      </c>
      <c r="K126" s="2">
        <v>0.7</v>
      </c>
      <c r="L126" s="2">
        <v>0.7</v>
      </c>
      <c r="M126" s="2">
        <v>2.7</v>
      </c>
      <c r="N126" s="2">
        <v>3</v>
      </c>
      <c r="O126" s="2">
        <v>19.2</v>
      </c>
      <c r="P126" s="2">
        <v>0.51</v>
      </c>
      <c r="Q126" s="2">
        <v>28.3</v>
      </c>
      <c r="R126" s="2">
        <v>1.7</v>
      </c>
      <c r="S126" s="2">
        <v>-2.4</v>
      </c>
      <c r="T126" s="2">
        <v>-0.3</v>
      </c>
      <c r="U126" s="5">
        <v>-12</v>
      </c>
      <c r="V126" s="51">
        <f t="shared" si="5"/>
        <v>2.8820774644308944</v>
      </c>
      <c r="W126" s="51">
        <f t="shared" si="6"/>
        <v>-1.8400000000000003</v>
      </c>
      <c r="X126" s="51">
        <f t="shared" si="7"/>
        <v>-5.3030225345528468</v>
      </c>
      <c r="Y126" s="49">
        <f t="shared" si="8"/>
        <v>53.471040000000002</v>
      </c>
      <c r="Z126" s="9">
        <f t="shared" si="9"/>
        <v>24.084008732723579</v>
      </c>
    </row>
    <row r="127" spans="1:26" x14ac:dyDescent="0.2">
      <c r="A127" s="2" t="s">
        <v>574</v>
      </c>
      <c r="B127" s="2" t="s">
        <v>31</v>
      </c>
      <c r="C127" s="2">
        <v>37</v>
      </c>
      <c r="D127" s="2">
        <v>61</v>
      </c>
      <c r="E127" s="2">
        <v>27.6</v>
      </c>
      <c r="F127" s="2">
        <v>0.46200000000000002</v>
      </c>
      <c r="G127" s="2">
        <v>0.40200000000000002</v>
      </c>
      <c r="H127" s="2">
        <v>0.8</v>
      </c>
      <c r="I127" s="2">
        <v>4.5</v>
      </c>
      <c r="J127" s="2">
        <v>1.7</v>
      </c>
      <c r="K127" s="2">
        <v>0.7</v>
      </c>
      <c r="L127" s="2">
        <v>0.5</v>
      </c>
      <c r="M127" s="2">
        <v>1.1000000000000001</v>
      </c>
      <c r="N127" s="2">
        <v>1.8</v>
      </c>
      <c r="O127" s="2">
        <v>11.2</v>
      </c>
      <c r="P127" s="2">
        <v>0.59299999999999997</v>
      </c>
      <c r="Q127" s="2">
        <v>16.899999999999999</v>
      </c>
      <c r="R127" s="2">
        <v>4.5</v>
      </c>
      <c r="S127" s="2">
        <v>1.3</v>
      </c>
      <c r="T127" s="2">
        <v>1.4</v>
      </c>
      <c r="U127" s="5">
        <v>8</v>
      </c>
      <c r="V127" s="51">
        <f t="shared" si="5"/>
        <v>2.6746826219512196</v>
      </c>
      <c r="W127" s="51">
        <f t="shared" si="6"/>
        <v>3.96</v>
      </c>
      <c r="X127" s="51">
        <f t="shared" si="7"/>
        <v>10.59174318292683</v>
      </c>
      <c r="Y127" s="49">
        <f t="shared" si="8"/>
        <v>37.311503999999992</v>
      </c>
      <c r="Z127" s="9">
        <f t="shared" si="9"/>
        <v>23.951623591463409</v>
      </c>
    </row>
    <row r="128" spans="1:26" x14ac:dyDescent="0.2">
      <c r="A128" s="2" t="s">
        <v>819</v>
      </c>
      <c r="B128" s="2" t="s">
        <v>557</v>
      </c>
      <c r="C128" s="2">
        <v>34</v>
      </c>
      <c r="D128" s="2">
        <v>67</v>
      </c>
      <c r="E128" s="2">
        <v>35.9</v>
      </c>
      <c r="F128" s="2">
        <v>0.41099999999999998</v>
      </c>
      <c r="G128" s="2">
        <v>0.33700000000000002</v>
      </c>
      <c r="H128" s="2">
        <v>0.81599999999999995</v>
      </c>
      <c r="I128" s="2">
        <v>4.5</v>
      </c>
      <c r="J128" s="2">
        <v>3.6</v>
      </c>
      <c r="K128" s="2">
        <v>1.2</v>
      </c>
      <c r="L128" s="2">
        <v>0.4</v>
      </c>
      <c r="M128" s="2">
        <v>3.1</v>
      </c>
      <c r="N128" s="2">
        <v>2.4</v>
      </c>
      <c r="O128" s="2">
        <v>18.5</v>
      </c>
      <c r="P128" s="2">
        <v>0.52</v>
      </c>
      <c r="Q128" s="2">
        <v>27.4</v>
      </c>
      <c r="R128" s="2">
        <v>1.9</v>
      </c>
      <c r="S128" s="2">
        <v>-0.2</v>
      </c>
      <c r="T128" s="2">
        <v>1.1000000000000001</v>
      </c>
      <c r="U128" s="5">
        <v>-11</v>
      </c>
      <c r="V128" s="51">
        <f t="shared" si="5"/>
        <v>5.693032215447154</v>
      </c>
      <c r="W128" s="51">
        <f t="shared" si="6"/>
        <v>-1</v>
      </c>
      <c r="X128" s="51">
        <f t="shared" si="7"/>
        <v>-5.693032215447154</v>
      </c>
      <c r="Y128" s="49">
        <f t="shared" si="8"/>
        <v>52.849600000000009</v>
      </c>
      <c r="Z128" s="9">
        <f t="shared" si="9"/>
        <v>23.578283892276428</v>
      </c>
    </row>
    <row r="129" spans="1:26" x14ac:dyDescent="0.2">
      <c r="A129" s="2" t="s">
        <v>654</v>
      </c>
      <c r="B129" s="2" t="s">
        <v>35</v>
      </c>
      <c r="C129" s="2">
        <v>22</v>
      </c>
      <c r="D129" s="2">
        <v>66</v>
      </c>
      <c r="E129" s="2">
        <v>35.700000000000003</v>
      </c>
      <c r="F129" s="2">
        <v>0.44800000000000001</v>
      </c>
      <c r="G129" s="2">
        <v>0.34499999999999997</v>
      </c>
      <c r="H129" s="2">
        <v>0.82</v>
      </c>
      <c r="I129" s="2">
        <v>5.2</v>
      </c>
      <c r="J129" s="2">
        <v>1.8</v>
      </c>
      <c r="K129" s="2">
        <v>0.5</v>
      </c>
      <c r="L129" s="2">
        <v>0.7</v>
      </c>
      <c r="M129" s="2">
        <v>2.2999999999999998</v>
      </c>
      <c r="N129" s="2">
        <v>2.4</v>
      </c>
      <c r="O129" s="2">
        <v>21.4</v>
      </c>
      <c r="P129" s="2">
        <v>0.53300000000000003</v>
      </c>
      <c r="Q129" s="2">
        <v>28.2</v>
      </c>
      <c r="R129" s="2">
        <v>2.5</v>
      </c>
      <c r="S129" s="2">
        <v>-2.7</v>
      </c>
      <c r="T129" s="2">
        <v>-0.4</v>
      </c>
      <c r="U129" s="5">
        <v>-10</v>
      </c>
      <c r="V129" s="51">
        <f t="shared" si="5"/>
        <v>3.7138884146341464</v>
      </c>
      <c r="W129" s="51">
        <f t="shared" si="6"/>
        <v>-1.1600000000000001</v>
      </c>
      <c r="X129" s="51">
        <f t="shared" si="7"/>
        <v>-4.3081105609756101</v>
      </c>
      <c r="Y129" s="49">
        <f t="shared" si="8"/>
        <v>50.809968000000019</v>
      </c>
      <c r="Z129" s="9">
        <f t="shared" si="9"/>
        <v>23.250928719512203</v>
      </c>
    </row>
    <row r="130" spans="1:26" x14ac:dyDescent="0.2">
      <c r="A130" s="2" t="s">
        <v>991</v>
      </c>
      <c r="B130" s="2" t="s">
        <v>29</v>
      </c>
      <c r="C130" s="2">
        <v>48</v>
      </c>
      <c r="D130" s="2">
        <v>78</v>
      </c>
      <c r="E130" s="2">
        <v>23.3</v>
      </c>
      <c r="F130" s="2">
        <v>0.37</v>
      </c>
      <c r="G130" s="2">
        <v>0.32100000000000001</v>
      </c>
      <c r="H130" s="2">
        <v>0.86299999999999999</v>
      </c>
      <c r="I130" s="2">
        <v>2.2000000000000002</v>
      </c>
      <c r="J130" s="2">
        <v>2.5</v>
      </c>
      <c r="K130" s="2">
        <v>1.1000000000000001</v>
      </c>
      <c r="L130" s="2">
        <v>0.2</v>
      </c>
      <c r="M130" s="2">
        <v>1.1000000000000001</v>
      </c>
      <c r="N130" s="2">
        <v>1.7</v>
      </c>
      <c r="O130" s="2">
        <v>8.6</v>
      </c>
      <c r="P130" s="2">
        <v>0.52200000000000002</v>
      </c>
      <c r="Q130" s="2">
        <v>18.7</v>
      </c>
      <c r="R130" s="2">
        <v>3.8</v>
      </c>
      <c r="S130" s="2">
        <v>0.9</v>
      </c>
      <c r="T130" s="2">
        <v>1.3</v>
      </c>
      <c r="U130" s="5">
        <v>0</v>
      </c>
      <c r="V130" s="51">
        <f t="shared" si="5"/>
        <v>4.1445585365853654</v>
      </c>
      <c r="W130" s="51">
        <f t="shared" si="6"/>
        <v>2.04</v>
      </c>
      <c r="X130" s="51">
        <f t="shared" si="7"/>
        <v>8.454899414634145</v>
      </c>
      <c r="Y130" s="49">
        <f t="shared" si="8"/>
        <v>37.375104000000007</v>
      </c>
      <c r="Z130" s="9">
        <f t="shared" si="9"/>
        <v>22.915001707317074</v>
      </c>
    </row>
    <row r="131" spans="1:26" x14ac:dyDescent="0.2">
      <c r="A131" s="2" t="s">
        <v>454</v>
      </c>
      <c r="B131" s="2" t="s">
        <v>30</v>
      </c>
      <c r="C131" s="2">
        <v>46</v>
      </c>
      <c r="D131" s="2">
        <v>80</v>
      </c>
      <c r="E131" s="2">
        <v>20.100000000000001</v>
      </c>
      <c r="F131" s="2">
        <v>0.497</v>
      </c>
      <c r="G131" s="2">
        <v>0</v>
      </c>
      <c r="H131" s="2">
        <v>0.81299999999999994</v>
      </c>
      <c r="I131" s="2">
        <v>4.3</v>
      </c>
      <c r="J131" s="2">
        <v>0.7</v>
      </c>
      <c r="K131" s="2">
        <v>0.7</v>
      </c>
      <c r="L131" s="2">
        <v>0.8</v>
      </c>
      <c r="M131" s="2">
        <v>1.1000000000000001</v>
      </c>
      <c r="N131" s="2">
        <v>2.9</v>
      </c>
      <c r="O131" s="2">
        <v>9.1</v>
      </c>
      <c r="P131" s="2">
        <v>0.53400000000000003</v>
      </c>
      <c r="Q131" s="2">
        <v>21.6</v>
      </c>
      <c r="R131" s="2">
        <v>3.8</v>
      </c>
      <c r="S131" s="2">
        <v>-1.3</v>
      </c>
      <c r="T131" s="2">
        <v>0.3</v>
      </c>
      <c r="U131" s="5">
        <v>2</v>
      </c>
      <c r="V131" s="51">
        <f t="shared" si="5"/>
        <v>4.0592195121951216</v>
      </c>
      <c r="W131" s="51">
        <f t="shared" si="6"/>
        <v>2.04</v>
      </c>
      <c r="X131" s="51">
        <f t="shared" si="7"/>
        <v>8.280807804878048</v>
      </c>
      <c r="Y131" s="49">
        <f t="shared" si="8"/>
        <v>37.022079999999995</v>
      </c>
      <c r="Z131" s="9">
        <f t="shared" si="9"/>
        <v>22.65144390243902</v>
      </c>
    </row>
    <row r="132" spans="1:26" x14ac:dyDescent="0.2">
      <c r="A132" s="2" t="s">
        <v>821</v>
      </c>
      <c r="B132" s="2" t="s">
        <v>22</v>
      </c>
      <c r="C132" s="2">
        <v>19</v>
      </c>
      <c r="D132" s="2">
        <v>56</v>
      </c>
      <c r="E132" s="2">
        <v>32.9</v>
      </c>
      <c r="F132" s="2">
        <v>0.42699999999999999</v>
      </c>
      <c r="G132" s="2">
        <v>0.34599999999999997</v>
      </c>
      <c r="H132" s="2">
        <v>0.73099999999999998</v>
      </c>
      <c r="I132" s="2">
        <v>6.7</v>
      </c>
      <c r="J132" s="2">
        <v>1.7</v>
      </c>
      <c r="K132" s="2">
        <v>0.9</v>
      </c>
      <c r="L132" s="2">
        <v>0.5</v>
      </c>
      <c r="M132" s="2">
        <v>1.4</v>
      </c>
      <c r="N132" s="2">
        <v>2.4</v>
      </c>
      <c r="O132" s="2">
        <v>18</v>
      </c>
      <c r="P132" s="2">
        <v>0.51600000000000001</v>
      </c>
      <c r="Q132" s="2">
        <v>26</v>
      </c>
      <c r="R132" s="2">
        <v>2.6</v>
      </c>
      <c r="S132" s="2">
        <v>-0.9</v>
      </c>
      <c r="T132" s="2">
        <v>0.5</v>
      </c>
      <c r="U132" s="5">
        <v>-7</v>
      </c>
      <c r="V132" s="51">
        <f t="shared" si="5"/>
        <v>2.3123617886178862</v>
      </c>
      <c r="W132" s="51">
        <f t="shared" si="6"/>
        <v>-0.16000000000000014</v>
      </c>
      <c r="X132" s="51">
        <f t="shared" si="7"/>
        <v>-0.36997788617886213</v>
      </c>
      <c r="Y132" s="49">
        <f t="shared" si="8"/>
        <v>45.422720000000005</v>
      </c>
      <c r="Z132" s="9">
        <f t="shared" si="9"/>
        <v>22.526371056910573</v>
      </c>
    </row>
    <row r="133" spans="1:26" x14ac:dyDescent="0.2">
      <c r="A133" s="2" t="s">
        <v>304</v>
      </c>
      <c r="B133" s="2" t="s">
        <v>32</v>
      </c>
      <c r="C133" s="2">
        <v>35</v>
      </c>
      <c r="D133" s="2">
        <v>79</v>
      </c>
      <c r="E133" s="2">
        <v>26.5</v>
      </c>
      <c r="F133" s="2">
        <v>0.46300000000000002</v>
      </c>
      <c r="G133" s="2">
        <v>0</v>
      </c>
      <c r="H133" s="2">
        <v>0.70699999999999996</v>
      </c>
      <c r="I133" s="2">
        <v>5.3</v>
      </c>
      <c r="J133" s="2">
        <v>0.9</v>
      </c>
      <c r="K133" s="2">
        <v>0.9</v>
      </c>
      <c r="L133" s="2">
        <v>0.4</v>
      </c>
      <c r="M133" s="2">
        <v>1</v>
      </c>
      <c r="N133" s="2">
        <v>2.2999999999999998</v>
      </c>
      <c r="O133" s="2">
        <v>6.7</v>
      </c>
      <c r="P133" s="2">
        <v>0.51800000000000002</v>
      </c>
      <c r="Q133" s="2">
        <v>13.1</v>
      </c>
      <c r="R133" s="2">
        <v>4.8</v>
      </c>
      <c r="S133" s="2">
        <v>0</v>
      </c>
      <c r="T133" s="2">
        <v>1</v>
      </c>
      <c r="U133" s="5">
        <v>4</v>
      </c>
      <c r="V133" s="51">
        <f t="shared" si="5"/>
        <v>2.4386934705284551</v>
      </c>
      <c r="W133" s="51">
        <f t="shared" si="6"/>
        <v>3.12</v>
      </c>
      <c r="X133" s="51">
        <f t="shared" si="7"/>
        <v>7.6087236280487804</v>
      </c>
      <c r="Y133" s="49">
        <f t="shared" si="8"/>
        <v>37.226695999999997</v>
      </c>
      <c r="Z133" s="9">
        <f t="shared" si="9"/>
        <v>22.417709814024388</v>
      </c>
    </row>
    <row r="134" spans="1:26" x14ac:dyDescent="0.2">
      <c r="A134" s="2" t="s">
        <v>136</v>
      </c>
      <c r="B134" s="2" t="s">
        <v>20</v>
      </c>
      <c r="C134" s="2">
        <v>44</v>
      </c>
      <c r="D134" s="2">
        <v>76</v>
      </c>
      <c r="E134" s="2">
        <v>30.2</v>
      </c>
      <c r="F134" s="2">
        <v>0.42099999999999999</v>
      </c>
      <c r="G134" s="2">
        <v>0.34100000000000003</v>
      </c>
      <c r="H134" s="2">
        <v>0.85399999999999998</v>
      </c>
      <c r="I134" s="2">
        <v>1.7</v>
      </c>
      <c r="J134" s="2">
        <v>3.2</v>
      </c>
      <c r="K134" s="2">
        <v>0.8</v>
      </c>
      <c r="L134" s="2">
        <v>0.2</v>
      </c>
      <c r="M134" s="2">
        <v>1.9</v>
      </c>
      <c r="N134" s="2">
        <v>1.3</v>
      </c>
      <c r="O134" s="2">
        <v>14.2</v>
      </c>
      <c r="P134" s="2">
        <v>0.54500000000000004</v>
      </c>
      <c r="Q134" s="2">
        <v>23.4</v>
      </c>
      <c r="R134" s="2">
        <v>3.4</v>
      </c>
      <c r="S134" s="2">
        <v>-2</v>
      </c>
      <c r="T134" s="2">
        <v>0</v>
      </c>
      <c r="U134" s="5">
        <v>-6</v>
      </c>
      <c r="V134" s="51">
        <f t="shared" si="5"/>
        <v>6.0039073170731712</v>
      </c>
      <c r="W134" s="51">
        <f t="shared" si="6"/>
        <v>0.15999999999999992</v>
      </c>
      <c r="X134" s="51">
        <f t="shared" si="7"/>
        <v>0.96062517073170695</v>
      </c>
      <c r="Y134" s="49">
        <f t="shared" si="8"/>
        <v>43.712159999999997</v>
      </c>
      <c r="Z134" s="9">
        <f t="shared" si="9"/>
        <v>22.336392585365854</v>
      </c>
    </row>
    <row r="135" spans="1:26" x14ac:dyDescent="0.2">
      <c r="A135" s="2" t="s">
        <v>144</v>
      </c>
      <c r="B135" s="2" t="s">
        <v>35</v>
      </c>
      <c r="C135" s="2">
        <v>22</v>
      </c>
      <c r="D135" s="2">
        <v>65</v>
      </c>
      <c r="E135" s="2">
        <v>24.6</v>
      </c>
      <c r="F135" s="2">
        <v>0.57599999999999996</v>
      </c>
      <c r="G135" s="3"/>
      <c r="H135" s="2">
        <v>0.55500000000000005</v>
      </c>
      <c r="I135" s="2">
        <v>7.1</v>
      </c>
      <c r="J135" s="2">
        <v>0.6</v>
      </c>
      <c r="K135" s="2">
        <v>0.6</v>
      </c>
      <c r="L135" s="2">
        <v>1</v>
      </c>
      <c r="M135" s="2">
        <v>0.7</v>
      </c>
      <c r="N135" s="2">
        <v>2.8</v>
      </c>
      <c r="O135" s="2">
        <v>7.7</v>
      </c>
      <c r="P135" s="2">
        <v>0.58299999999999996</v>
      </c>
      <c r="Q135" s="2">
        <v>13.3</v>
      </c>
      <c r="R135" s="2">
        <v>4</v>
      </c>
      <c r="S135" s="2">
        <v>0.3</v>
      </c>
      <c r="T135" s="2">
        <v>0.9</v>
      </c>
      <c r="U135" s="5">
        <v>10</v>
      </c>
      <c r="V135" s="51">
        <f t="shared" si="5"/>
        <v>1.1886875000000003</v>
      </c>
      <c r="W135" s="51">
        <f t="shared" si="6"/>
        <v>3.96</v>
      </c>
      <c r="X135" s="51">
        <f t="shared" si="7"/>
        <v>4.7072025000000011</v>
      </c>
      <c r="Y135" s="49">
        <f t="shared" si="8"/>
        <v>39.543660000000003</v>
      </c>
      <c r="Z135" s="9">
        <f t="shared" si="9"/>
        <v>22.125431250000002</v>
      </c>
    </row>
    <row r="136" spans="1:26" x14ac:dyDescent="0.2">
      <c r="A136" s="2" t="s">
        <v>657</v>
      </c>
      <c r="B136" s="2" t="s">
        <v>24</v>
      </c>
      <c r="C136" s="2">
        <v>61</v>
      </c>
      <c r="D136" s="2">
        <v>66</v>
      </c>
      <c r="E136" s="2">
        <v>21.7</v>
      </c>
      <c r="F136" s="2">
        <v>0.46400000000000002</v>
      </c>
      <c r="G136" s="2">
        <v>0.45700000000000002</v>
      </c>
      <c r="H136" s="2">
        <v>0.74399999999999999</v>
      </c>
      <c r="I136" s="2">
        <v>3.6</v>
      </c>
      <c r="J136" s="2">
        <v>0.9</v>
      </c>
      <c r="K136" s="2">
        <v>0.4</v>
      </c>
      <c r="L136" s="2">
        <v>0.3</v>
      </c>
      <c r="M136" s="2">
        <v>0.4</v>
      </c>
      <c r="N136" s="2">
        <v>1.7</v>
      </c>
      <c r="O136" s="2">
        <v>7.3</v>
      </c>
      <c r="P136" s="2">
        <v>0.61699999999999999</v>
      </c>
      <c r="Q136" s="2">
        <v>13.4</v>
      </c>
      <c r="R136" s="2">
        <v>4.4000000000000004</v>
      </c>
      <c r="S136" s="2">
        <v>2</v>
      </c>
      <c r="T136" s="2">
        <v>1.5</v>
      </c>
      <c r="U136" s="5">
        <v>17</v>
      </c>
      <c r="V136" s="51">
        <f t="shared" ref="V136:V199" si="10">C136*(E136/48*D136/82*Q136/100)</f>
        <v>2.9742893292682919</v>
      </c>
      <c r="W136" s="51">
        <f t="shared" ref="W136:W199" si="11">R136*0.4+T136*0.4+U136*0.2</f>
        <v>5.7600000000000007</v>
      </c>
      <c r="X136" s="51">
        <f t="shared" ref="X136:X199" si="12">V136*W136</f>
        <v>17.131906536585362</v>
      </c>
      <c r="Y136" s="49">
        <f t="shared" ref="Y136:Y199" si="13">D136*(O136*P136+1.5*J136+1.2*I136+3*(K136+L136)-M136-N136)/25</f>
        <v>26.859624000000004</v>
      </c>
      <c r="Z136" s="9">
        <f t="shared" ref="Z136:Z199" si="14">0.5*(X136)+0.5*(Y136)</f>
        <v>21.995765268292683</v>
      </c>
    </row>
    <row r="137" spans="1:26" x14ac:dyDescent="0.2">
      <c r="A137" s="2" t="s">
        <v>543</v>
      </c>
      <c r="B137" s="2" t="s">
        <v>20</v>
      </c>
      <c r="C137" s="2">
        <v>44</v>
      </c>
      <c r="D137" s="2">
        <v>65</v>
      </c>
      <c r="E137" s="2">
        <v>28.7</v>
      </c>
      <c r="F137" s="2">
        <v>0.45800000000000002</v>
      </c>
      <c r="G137" s="2">
        <v>0.33600000000000002</v>
      </c>
      <c r="H137" s="2">
        <v>0.84499999999999997</v>
      </c>
      <c r="I137" s="2">
        <v>4.8</v>
      </c>
      <c r="J137" s="2">
        <v>1.4</v>
      </c>
      <c r="K137" s="2">
        <v>0.5</v>
      </c>
      <c r="L137" s="2">
        <v>0.4</v>
      </c>
      <c r="M137" s="2">
        <v>1</v>
      </c>
      <c r="N137" s="2">
        <v>1.6</v>
      </c>
      <c r="O137" s="2">
        <v>10.4</v>
      </c>
      <c r="P137" s="2">
        <v>0.55100000000000005</v>
      </c>
      <c r="Q137" s="2">
        <v>17.2</v>
      </c>
      <c r="R137" s="2">
        <v>4</v>
      </c>
      <c r="S137" s="2">
        <v>-1.3</v>
      </c>
      <c r="T137" s="2">
        <v>0.3</v>
      </c>
      <c r="U137" s="5">
        <v>3</v>
      </c>
      <c r="V137" s="51">
        <f t="shared" si="10"/>
        <v>3.5869166666666668</v>
      </c>
      <c r="W137" s="51">
        <f t="shared" si="11"/>
        <v>2.3200000000000003</v>
      </c>
      <c r="X137" s="51">
        <f t="shared" si="12"/>
        <v>8.321646666666668</v>
      </c>
      <c r="Y137" s="49">
        <f t="shared" si="13"/>
        <v>35.595039999999997</v>
      </c>
      <c r="Z137" s="9">
        <f t="shared" si="14"/>
        <v>21.958343333333332</v>
      </c>
    </row>
    <row r="138" spans="1:26" x14ac:dyDescent="0.2">
      <c r="A138" s="2" t="s">
        <v>1015</v>
      </c>
      <c r="B138" s="2" t="s">
        <v>47</v>
      </c>
      <c r="C138" s="2">
        <v>30</v>
      </c>
      <c r="D138" s="2">
        <v>72</v>
      </c>
      <c r="E138" s="2">
        <v>23.4</v>
      </c>
      <c r="F138" s="2">
        <v>0.442</v>
      </c>
      <c r="G138" s="2">
        <v>0.34100000000000003</v>
      </c>
      <c r="H138" s="2">
        <v>0.69799999999999995</v>
      </c>
      <c r="I138" s="2">
        <v>3.5</v>
      </c>
      <c r="J138" s="2">
        <v>3.5</v>
      </c>
      <c r="K138" s="2">
        <v>0.9</v>
      </c>
      <c r="L138" s="2">
        <v>0.5</v>
      </c>
      <c r="M138" s="2">
        <v>1.4</v>
      </c>
      <c r="N138" s="2">
        <v>1.4</v>
      </c>
      <c r="O138" s="2">
        <v>8</v>
      </c>
      <c r="P138" s="2">
        <v>0.503</v>
      </c>
      <c r="Q138" s="2">
        <v>18.600000000000001</v>
      </c>
      <c r="R138" s="2">
        <v>2.1</v>
      </c>
      <c r="S138" s="2">
        <v>-0.3</v>
      </c>
      <c r="T138" s="2">
        <v>0.7</v>
      </c>
      <c r="U138" s="5">
        <v>-6</v>
      </c>
      <c r="V138" s="51">
        <f t="shared" si="10"/>
        <v>2.388512195121951</v>
      </c>
      <c r="W138" s="51">
        <f t="shared" si="11"/>
        <v>-8.0000000000000071E-2</v>
      </c>
      <c r="X138" s="51">
        <f t="shared" si="12"/>
        <v>-0.19108097560975626</v>
      </c>
      <c r="Y138" s="49">
        <f t="shared" si="13"/>
        <v>42.837120000000006</v>
      </c>
      <c r="Z138" s="9">
        <f t="shared" si="14"/>
        <v>21.323019512195124</v>
      </c>
    </row>
    <row r="139" spans="1:26" x14ac:dyDescent="0.2">
      <c r="A139" s="2" t="s">
        <v>661</v>
      </c>
      <c r="B139" s="2" t="s">
        <v>34</v>
      </c>
      <c r="C139" s="2">
        <v>43</v>
      </c>
      <c r="D139" s="2">
        <v>78</v>
      </c>
      <c r="E139" s="2">
        <v>22.3</v>
      </c>
      <c r="F139" s="2">
        <v>0.42499999999999999</v>
      </c>
      <c r="G139" s="2">
        <v>0.32500000000000001</v>
      </c>
      <c r="H139" s="2">
        <v>0.85499999999999998</v>
      </c>
      <c r="I139" s="2">
        <v>3.6</v>
      </c>
      <c r="J139" s="2">
        <v>1.6</v>
      </c>
      <c r="K139" s="2">
        <v>0.5</v>
      </c>
      <c r="L139" s="2">
        <v>0.2</v>
      </c>
      <c r="M139" s="2">
        <v>0.9</v>
      </c>
      <c r="N139" s="2">
        <v>1.5</v>
      </c>
      <c r="O139" s="2">
        <v>9.8000000000000007</v>
      </c>
      <c r="P139" s="2">
        <v>0.53400000000000003</v>
      </c>
      <c r="Q139" s="2">
        <v>19.899999999999999</v>
      </c>
      <c r="R139" s="2">
        <v>3.4</v>
      </c>
      <c r="S139" s="2">
        <v>-0.7</v>
      </c>
      <c r="T139" s="2">
        <v>0.6</v>
      </c>
      <c r="U139" s="5">
        <v>0</v>
      </c>
      <c r="V139" s="51">
        <f t="shared" si="10"/>
        <v>3.7815157012195124</v>
      </c>
      <c r="W139" s="51">
        <f t="shared" si="11"/>
        <v>1.6</v>
      </c>
      <c r="X139" s="51">
        <f t="shared" si="12"/>
        <v>6.0504251219512204</v>
      </c>
      <c r="Y139" s="49">
        <f t="shared" si="13"/>
        <v>36.357984000000009</v>
      </c>
      <c r="Z139" s="9">
        <f t="shared" si="14"/>
        <v>21.204204560975615</v>
      </c>
    </row>
    <row r="140" spans="1:26" x14ac:dyDescent="0.2">
      <c r="A140" s="2" t="s">
        <v>69</v>
      </c>
      <c r="B140" s="2" t="s">
        <v>33</v>
      </c>
      <c r="C140" s="2">
        <v>57</v>
      </c>
      <c r="D140" s="2">
        <v>81</v>
      </c>
      <c r="E140" s="2">
        <v>20.6</v>
      </c>
      <c r="F140" s="2">
        <v>0.439</v>
      </c>
      <c r="G140" s="2">
        <v>0.34899999999999998</v>
      </c>
      <c r="H140" s="2">
        <v>0.84699999999999998</v>
      </c>
      <c r="I140" s="2">
        <v>2</v>
      </c>
      <c r="J140" s="2">
        <v>3.9</v>
      </c>
      <c r="K140" s="2">
        <v>0.4</v>
      </c>
      <c r="L140" s="2">
        <v>0</v>
      </c>
      <c r="M140" s="2">
        <v>1.7</v>
      </c>
      <c r="N140" s="2">
        <v>1.7</v>
      </c>
      <c r="O140" s="2">
        <v>9.5</v>
      </c>
      <c r="P140" s="2">
        <v>0.53500000000000003</v>
      </c>
      <c r="Q140" s="2">
        <v>23.9</v>
      </c>
      <c r="R140" s="2">
        <v>3.2</v>
      </c>
      <c r="S140" s="2">
        <v>-1.1000000000000001</v>
      </c>
      <c r="T140" s="2">
        <v>0.4</v>
      </c>
      <c r="U140" s="5">
        <v>-3</v>
      </c>
      <c r="V140" s="51">
        <f t="shared" si="10"/>
        <v>5.7752382621951215</v>
      </c>
      <c r="W140" s="51">
        <f t="shared" si="11"/>
        <v>0.8400000000000003</v>
      </c>
      <c r="X140" s="51">
        <f t="shared" si="12"/>
        <v>4.851200140243904</v>
      </c>
      <c r="Y140" s="49">
        <f t="shared" si="13"/>
        <v>36.069300000000013</v>
      </c>
      <c r="Z140" s="9">
        <f t="shared" si="14"/>
        <v>20.460250070121958</v>
      </c>
    </row>
    <row r="141" spans="1:26" x14ac:dyDescent="0.2">
      <c r="A141" s="2" t="s">
        <v>586</v>
      </c>
      <c r="B141" s="2" t="s">
        <v>46</v>
      </c>
      <c r="C141" s="2">
        <v>41</v>
      </c>
      <c r="D141" s="2">
        <v>81</v>
      </c>
      <c r="E141" s="2">
        <v>21.2</v>
      </c>
      <c r="F141" s="2">
        <v>0.46500000000000002</v>
      </c>
      <c r="G141" s="2">
        <v>0.24299999999999999</v>
      </c>
      <c r="H141" s="2">
        <v>0.53400000000000003</v>
      </c>
      <c r="I141" s="2">
        <v>5.7</v>
      </c>
      <c r="J141" s="2">
        <v>1.5</v>
      </c>
      <c r="K141" s="2">
        <v>0.4</v>
      </c>
      <c r="L141" s="2">
        <v>0.9</v>
      </c>
      <c r="M141" s="2">
        <v>1.2</v>
      </c>
      <c r="N141" s="2">
        <v>2.5</v>
      </c>
      <c r="O141" s="2">
        <v>7.2</v>
      </c>
      <c r="P141" s="2">
        <v>0.48099999999999998</v>
      </c>
      <c r="Q141" s="2">
        <v>18.899999999999999</v>
      </c>
      <c r="R141" s="2">
        <v>2.4</v>
      </c>
      <c r="S141" s="2">
        <v>-1.3</v>
      </c>
      <c r="T141" s="2">
        <v>0.3</v>
      </c>
      <c r="U141" s="5">
        <v>-6</v>
      </c>
      <c r="V141" s="51">
        <f t="shared" si="10"/>
        <v>3.3807374999999995</v>
      </c>
      <c r="W141" s="51">
        <f t="shared" si="11"/>
        <v>-0.12000000000000011</v>
      </c>
      <c r="X141" s="51">
        <f t="shared" si="12"/>
        <v>-0.40568850000000028</v>
      </c>
      <c r="Y141" s="49">
        <f t="shared" si="13"/>
        <v>41.320368000000009</v>
      </c>
      <c r="Z141" s="9">
        <f t="shared" si="14"/>
        <v>20.457339750000003</v>
      </c>
    </row>
    <row r="142" spans="1:26" x14ac:dyDescent="0.2">
      <c r="A142" s="2" t="s">
        <v>594</v>
      </c>
      <c r="B142" s="2" t="s">
        <v>21</v>
      </c>
      <c r="C142" s="2">
        <v>58</v>
      </c>
      <c r="D142" s="2">
        <v>81</v>
      </c>
      <c r="E142" s="2">
        <v>19.100000000000001</v>
      </c>
      <c r="F142" s="2">
        <v>0.42199999999999999</v>
      </c>
      <c r="G142" s="2">
        <v>0.42899999999999999</v>
      </c>
      <c r="H142" s="2">
        <v>0.83299999999999996</v>
      </c>
      <c r="I142" s="2">
        <v>2</v>
      </c>
      <c r="J142" s="2">
        <v>0.5</v>
      </c>
      <c r="K142" s="2">
        <v>0.4</v>
      </c>
      <c r="L142" s="2">
        <v>0.2</v>
      </c>
      <c r="M142" s="2">
        <v>0.3</v>
      </c>
      <c r="N142" s="2">
        <v>1.6</v>
      </c>
      <c r="O142" s="2">
        <v>5.9</v>
      </c>
      <c r="P142" s="2">
        <v>0.629</v>
      </c>
      <c r="Q142" s="2">
        <v>12</v>
      </c>
      <c r="R142" s="2">
        <v>4.7</v>
      </c>
      <c r="S142" s="2">
        <v>0.9</v>
      </c>
      <c r="T142" s="2">
        <v>1.1000000000000001</v>
      </c>
      <c r="U142" s="5">
        <v>21</v>
      </c>
      <c r="V142" s="51">
        <f t="shared" si="10"/>
        <v>2.735725609756098</v>
      </c>
      <c r="W142" s="51">
        <f t="shared" si="11"/>
        <v>6.5200000000000005</v>
      </c>
      <c r="X142" s="51">
        <f t="shared" si="12"/>
        <v>17.836930975609761</v>
      </c>
      <c r="Y142" s="49">
        <f t="shared" si="13"/>
        <v>21.905964000000004</v>
      </c>
      <c r="Z142" s="9">
        <f t="shared" si="14"/>
        <v>19.871447487804883</v>
      </c>
    </row>
    <row r="143" spans="1:26" x14ac:dyDescent="0.2">
      <c r="A143" s="2" t="s">
        <v>317</v>
      </c>
      <c r="B143" s="2" t="s">
        <v>26</v>
      </c>
      <c r="C143" s="2">
        <v>39</v>
      </c>
      <c r="D143" s="2">
        <v>78</v>
      </c>
      <c r="E143" s="2">
        <v>25.2</v>
      </c>
      <c r="F143" s="2">
        <v>0.40699999999999997</v>
      </c>
      <c r="G143" s="2">
        <v>0.32200000000000001</v>
      </c>
      <c r="H143" s="2">
        <v>0.81100000000000005</v>
      </c>
      <c r="I143" s="2">
        <v>3.3</v>
      </c>
      <c r="J143" s="2">
        <v>1.7</v>
      </c>
      <c r="K143" s="2">
        <v>0.9</v>
      </c>
      <c r="L143" s="2">
        <v>0.5</v>
      </c>
      <c r="M143" s="2">
        <v>1.2</v>
      </c>
      <c r="N143" s="2">
        <v>2.8</v>
      </c>
      <c r="O143" s="2">
        <v>12.8</v>
      </c>
      <c r="P143" s="2">
        <v>0.50700000000000001</v>
      </c>
      <c r="Q143" s="2">
        <v>25.1</v>
      </c>
      <c r="R143" s="2">
        <v>2.5</v>
      </c>
      <c r="S143" s="2">
        <v>-1.6</v>
      </c>
      <c r="T143" s="2">
        <v>0.2</v>
      </c>
      <c r="U143" s="5">
        <v>-7</v>
      </c>
      <c r="V143" s="51">
        <f t="shared" si="10"/>
        <v>4.8885310975609766</v>
      </c>
      <c r="W143" s="51">
        <f t="shared" si="11"/>
        <v>-0.32000000000000006</v>
      </c>
      <c r="X143" s="51">
        <f t="shared" si="12"/>
        <v>-1.5643299512195128</v>
      </c>
      <c r="Y143" s="49">
        <f t="shared" si="13"/>
        <v>41.182751999999994</v>
      </c>
      <c r="Z143" s="9">
        <f t="shared" si="14"/>
        <v>19.80921102439024</v>
      </c>
    </row>
    <row r="144" spans="1:26" x14ac:dyDescent="0.2">
      <c r="A144" s="2" t="s">
        <v>576</v>
      </c>
      <c r="B144" s="2" t="s">
        <v>970</v>
      </c>
      <c r="C144" s="2">
        <v>24</v>
      </c>
      <c r="D144" s="2">
        <v>73</v>
      </c>
      <c r="E144" s="2">
        <v>24.6</v>
      </c>
      <c r="F144" s="2">
        <v>0.39200000000000002</v>
      </c>
      <c r="G144" s="2">
        <v>0.35899999999999999</v>
      </c>
      <c r="H144" s="2">
        <v>0.82</v>
      </c>
      <c r="I144" s="2">
        <v>2.4</v>
      </c>
      <c r="J144" s="2">
        <v>5</v>
      </c>
      <c r="K144" s="2">
        <v>0.8</v>
      </c>
      <c r="L144" s="2">
        <v>0.1</v>
      </c>
      <c r="M144" s="2">
        <v>1.9</v>
      </c>
      <c r="N144" s="2">
        <v>1.8</v>
      </c>
      <c r="O144" s="2">
        <v>9.6</v>
      </c>
      <c r="P144" s="2">
        <v>0.504</v>
      </c>
      <c r="Q144" s="2">
        <v>21.6</v>
      </c>
      <c r="R144" s="2">
        <v>1.9</v>
      </c>
      <c r="S144" s="2">
        <v>-0.9</v>
      </c>
      <c r="T144" s="2">
        <v>0.5</v>
      </c>
      <c r="U144" s="5">
        <v>-9</v>
      </c>
      <c r="V144" s="51">
        <f t="shared" si="10"/>
        <v>2.3652000000000006</v>
      </c>
      <c r="W144" s="51">
        <f t="shared" si="11"/>
        <v>-0.84000000000000008</v>
      </c>
      <c r="X144" s="51">
        <f t="shared" si="12"/>
        <v>-1.9867680000000008</v>
      </c>
      <c r="Y144" s="49">
        <f t="shared" si="13"/>
        <v>41.517727999999998</v>
      </c>
      <c r="Z144" s="9">
        <f t="shared" si="14"/>
        <v>19.76548</v>
      </c>
    </row>
    <row r="145" spans="1:26" x14ac:dyDescent="0.2">
      <c r="A145" s="2" t="s">
        <v>236</v>
      </c>
      <c r="B145" s="2" t="s">
        <v>32</v>
      </c>
      <c r="C145" s="2">
        <v>35</v>
      </c>
      <c r="D145" s="2">
        <v>60</v>
      </c>
      <c r="E145" s="2">
        <v>25.1</v>
      </c>
      <c r="F145" s="2">
        <v>0.436</v>
      </c>
      <c r="G145" s="2">
        <v>0.29799999999999999</v>
      </c>
      <c r="H145" s="2">
        <v>0.89400000000000002</v>
      </c>
      <c r="I145" s="2">
        <v>6.1</v>
      </c>
      <c r="J145" s="2">
        <v>0.9</v>
      </c>
      <c r="K145" s="2">
        <v>0.9</v>
      </c>
      <c r="L145" s="2">
        <v>0.4</v>
      </c>
      <c r="M145" s="2">
        <v>1.1000000000000001</v>
      </c>
      <c r="N145" s="2">
        <v>2.7</v>
      </c>
      <c r="O145" s="2">
        <v>9.5</v>
      </c>
      <c r="P145" s="2">
        <v>0.51600000000000001</v>
      </c>
      <c r="Q145" s="2">
        <v>19.100000000000001</v>
      </c>
      <c r="R145" s="2">
        <v>3.8</v>
      </c>
      <c r="S145" s="2">
        <v>-0.2</v>
      </c>
      <c r="T145" s="2">
        <v>0.7</v>
      </c>
      <c r="U145" s="5">
        <v>4</v>
      </c>
      <c r="V145" s="51">
        <f t="shared" si="10"/>
        <v>2.5578277439024393</v>
      </c>
      <c r="W145" s="51">
        <f t="shared" si="11"/>
        <v>2.6</v>
      </c>
      <c r="X145" s="51">
        <f t="shared" si="12"/>
        <v>6.6503521341463427</v>
      </c>
      <c r="Y145" s="49">
        <f t="shared" si="13"/>
        <v>32.812800000000003</v>
      </c>
      <c r="Z145" s="9">
        <f t="shared" si="14"/>
        <v>19.731576067073174</v>
      </c>
    </row>
    <row r="146" spans="1:26" x14ac:dyDescent="0.2">
      <c r="A146" s="2" t="s">
        <v>889</v>
      </c>
      <c r="B146" s="2" t="s">
        <v>32</v>
      </c>
      <c r="C146" s="2">
        <v>35</v>
      </c>
      <c r="D146" s="2">
        <v>49</v>
      </c>
      <c r="E146" s="2">
        <v>32.4</v>
      </c>
      <c r="F146" s="2">
        <v>0.39</v>
      </c>
      <c r="G146" s="2">
        <v>0.37</v>
      </c>
      <c r="H146" s="2">
        <v>0.8</v>
      </c>
      <c r="I146" s="2">
        <v>4.0999999999999996</v>
      </c>
      <c r="J146" s="2">
        <v>2.2999999999999998</v>
      </c>
      <c r="K146" s="2">
        <v>1.6</v>
      </c>
      <c r="L146" s="2">
        <v>0.2</v>
      </c>
      <c r="M146" s="2">
        <v>1.2</v>
      </c>
      <c r="N146" s="2">
        <v>1.5</v>
      </c>
      <c r="O146" s="2">
        <v>11.5</v>
      </c>
      <c r="P146" s="2">
        <v>0.51700000000000002</v>
      </c>
      <c r="Q146" s="2">
        <v>17.7</v>
      </c>
      <c r="R146" s="2">
        <v>3.5</v>
      </c>
      <c r="S146" s="2">
        <v>2.1</v>
      </c>
      <c r="T146" s="2">
        <v>1.6</v>
      </c>
      <c r="U146" s="5">
        <v>2</v>
      </c>
      <c r="V146" s="51">
        <f t="shared" si="10"/>
        <v>2.4987759146341459</v>
      </c>
      <c r="W146" s="51">
        <f t="shared" si="11"/>
        <v>2.44</v>
      </c>
      <c r="X146" s="51">
        <f t="shared" si="12"/>
        <v>6.097013231707316</v>
      </c>
      <c r="Y146" s="49">
        <f t="shared" si="13"/>
        <v>33.350380000000001</v>
      </c>
      <c r="Z146" s="9">
        <f t="shared" si="14"/>
        <v>19.723696615853658</v>
      </c>
    </row>
    <row r="147" spans="1:26" x14ac:dyDescent="0.2">
      <c r="A147" s="2" t="s">
        <v>715</v>
      </c>
      <c r="B147" s="2" t="s">
        <v>47</v>
      </c>
      <c r="C147" s="2">
        <v>30</v>
      </c>
      <c r="D147" s="2">
        <v>76</v>
      </c>
      <c r="E147" s="2">
        <v>21.9</v>
      </c>
      <c r="F147" s="2">
        <v>0.442</v>
      </c>
      <c r="G147" s="2">
        <v>0.38700000000000001</v>
      </c>
      <c r="H147" s="2">
        <v>0.76700000000000002</v>
      </c>
      <c r="I147" s="2">
        <v>3.9</v>
      </c>
      <c r="J147" s="2">
        <v>0.6</v>
      </c>
      <c r="K147" s="2">
        <v>0.6</v>
      </c>
      <c r="L147" s="2">
        <v>0.6</v>
      </c>
      <c r="M147" s="2">
        <v>0.9</v>
      </c>
      <c r="N147" s="2">
        <v>2.2999999999999998</v>
      </c>
      <c r="O147" s="2">
        <v>11.1</v>
      </c>
      <c r="P147" s="2">
        <v>0.55300000000000005</v>
      </c>
      <c r="Q147" s="2">
        <v>23.1</v>
      </c>
      <c r="R147" s="2">
        <v>3.1</v>
      </c>
      <c r="S147" s="2">
        <v>-1.8</v>
      </c>
      <c r="T147" s="2">
        <v>0.1</v>
      </c>
      <c r="U147" s="5">
        <v>-2</v>
      </c>
      <c r="V147" s="51">
        <f t="shared" si="10"/>
        <v>2.9304603658536585</v>
      </c>
      <c r="W147" s="51">
        <f t="shared" si="11"/>
        <v>0.88000000000000023</v>
      </c>
      <c r="X147" s="51">
        <f t="shared" si="12"/>
        <v>2.5788051219512202</v>
      </c>
      <c r="Y147" s="49">
        <f t="shared" si="13"/>
        <v>36.839631999999995</v>
      </c>
      <c r="Z147" s="9">
        <f t="shared" si="14"/>
        <v>19.709218560975607</v>
      </c>
    </row>
    <row r="148" spans="1:26" x14ac:dyDescent="0.2">
      <c r="A148" s="2" t="s">
        <v>714</v>
      </c>
      <c r="B148" s="2" t="s">
        <v>38</v>
      </c>
      <c r="C148" s="2">
        <v>24</v>
      </c>
      <c r="D148" s="2">
        <v>75</v>
      </c>
      <c r="E148" s="2">
        <v>23.3</v>
      </c>
      <c r="F148" s="2">
        <v>0.50700000000000001</v>
      </c>
      <c r="G148" s="2">
        <v>0</v>
      </c>
      <c r="H148" s="2">
        <v>0.60499999999999998</v>
      </c>
      <c r="I148" s="2">
        <v>6.1</v>
      </c>
      <c r="J148" s="2">
        <v>1.2</v>
      </c>
      <c r="K148" s="2">
        <v>0.4</v>
      </c>
      <c r="L148" s="2">
        <v>0.6</v>
      </c>
      <c r="M148" s="2">
        <v>1.3</v>
      </c>
      <c r="N148" s="2">
        <v>2.8</v>
      </c>
      <c r="O148" s="2">
        <v>8.8000000000000007</v>
      </c>
      <c r="P148" s="2">
        <v>0.53300000000000003</v>
      </c>
      <c r="Q148" s="2">
        <v>17.899999999999999</v>
      </c>
      <c r="R148" s="2">
        <v>2.9</v>
      </c>
      <c r="S148" s="2">
        <v>-1.9</v>
      </c>
      <c r="T148" s="2">
        <v>0</v>
      </c>
      <c r="U148" s="5">
        <v>-3</v>
      </c>
      <c r="V148" s="51">
        <f t="shared" si="10"/>
        <v>1.9073323170731706</v>
      </c>
      <c r="W148" s="51">
        <f t="shared" si="11"/>
        <v>0.55999999999999983</v>
      </c>
      <c r="X148" s="51">
        <f t="shared" si="12"/>
        <v>1.0681060975609753</v>
      </c>
      <c r="Y148" s="49">
        <f t="shared" si="13"/>
        <v>38.1312</v>
      </c>
      <c r="Z148" s="9">
        <f t="shared" si="14"/>
        <v>19.599653048780489</v>
      </c>
    </row>
    <row r="149" spans="1:26" x14ac:dyDescent="0.2">
      <c r="A149" s="2" t="s">
        <v>374</v>
      </c>
      <c r="B149" s="2" t="s">
        <v>36</v>
      </c>
      <c r="C149" s="2">
        <v>52</v>
      </c>
      <c r="D149" s="2">
        <v>59</v>
      </c>
      <c r="E149" s="2">
        <v>25.6</v>
      </c>
      <c r="F149" s="2">
        <v>0.441</v>
      </c>
      <c r="G149" s="2">
        <v>0.39700000000000002</v>
      </c>
      <c r="H149" s="2">
        <v>0.875</v>
      </c>
      <c r="I149" s="2">
        <v>1.9</v>
      </c>
      <c r="J149" s="2">
        <v>1.7</v>
      </c>
      <c r="K149" s="2">
        <v>0.5</v>
      </c>
      <c r="L149" s="2">
        <v>0.1</v>
      </c>
      <c r="M149" s="2">
        <v>0.9</v>
      </c>
      <c r="N149" s="2">
        <v>1.4</v>
      </c>
      <c r="O149" s="2">
        <v>10.1</v>
      </c>
      <c r="P149" s="2">
        <v>0.58899999999999997</v>
      </c>
      <c r="Q149" s="2">
        <v>17</v>
      </c>
      <c r="R149" s="2">
        <v>4.5</v>
      </c>
      <c r="S149" s="2">
        <v>0.6</v>
      </c>
      <c r="T149" s="2">
        <v>1</v>
      </c>
      <c r="U149" s="5">
        <v>11</v>
      </c>
      <c r="V149" s="51">
        <f t="shared" si="10"/>
        <v>3.3922601626016258</v>
      </c>
      <c r="W149" s="51">
        <f t="shared" si="11"/>
        <v>4.4000000000000004</v>
      </c>
      <c r="X149" s="51">
        <f t="shared" si="12"/>
        <v>14.925944715447155</v>
      </c>
      <c r="Y149" s="49">
        <f t="shared" si="13"/>
        <v>24.258203999999992</v>
      </c>
      <c r="Z149" s="9">
        <f t="shared" si="14"/>
        <v>19.592074357723575</v>
      </c>
    </row>
    <row r="150" spans="1:26" x14ac:dyDescent="0.2">
      <c r="A150" s="2" t="s">
        <v>811</v>
      </c>
      <c r="B150" s="2" t="s">
        <v>39</v>
      </c>
      <c r="C150" s="2">
        <v>57</v>
      </c>
      <c r="D150" s="2">
        <v>82</v>
      </c>
      <c r="E150" s="2">
        <v>28</v>
      </c>
      <c r="F150" s="2">
        <v>0.38900000000000001</v>
      </c>
      <c r="G150" s="2">
        <v>0.39600000000000002</v>
      </c>
      <c r="H150" s="2">
        <v>0.80600000000000005</v>
      </c>
      <c r="I150" s="2">
        <v>1.9</v>
      </c>
      <c r="J150" s="2">
        <v>2.7</v>
      </c>
      <c r="K150" s="2">
        <v>1.2</v>
      </c>
      <c r="L150" s="2">
        <v>0.1</v>
      </c>
      <c r="M150" s="2">
        <v>0.9</v>
      </c>
      <c r="N150" s="2">
        <v>2.2999999999999998</v>
      </c>
      <c r="O150" s="2">
        <v>6.8</v>
      </c>
      <c r="P150" s="2">
        <v>0.48599999999999999</v>
      </c>
      <c r="Q150" s="2">
        <v>12.8</v>
      </c>
      <c r="R150" s="2">
        <v>3.7</v>
      </c>
      <c r="S150" s="2">
        <v>-1.2</v>
      </c>
      <c r="T150" s="2">
        <v>0.4</v>
      </c>
      <c r="U150" s="5">
        <v>-2</v>
      </c>
      <c r="V150" s="51">
        <f t="shared" si="10"/>
        <v>4.2560000000000002</v>
      </c>
      <c r="W150" s="51">
        <f t="shared" si="11"/>
        <v>1.2400000000000002</v>
      </c>
      <c r="X150" s="51">
        <f t="shared" si="12"/>
        <v>5.2774400000000012</v>
      </c>
      <c r="Y150" s="49">
        <f t="shared" si="13"/>
        <v>33.898144000000002</v>
      </c>
      <c r="Z150" s="9">
        <f t="shared" si="14"/>
        <v>19.587792</v>
      </c>
    </row>
    <row r="151" spans="1:26" x14ac:dyDescent="0.2">
      <c r="A151" s="2" t="s">
        <v>923</v>
      </c>
      <c r="B151" s="2" t="s">
        <v>40</v>
      </c>
      <c r="C151" s="2">
        <v>17</v>
      </c>
      <c r="D151" s="2">
        <v>69</v>
      </c>
      <c r="E151" s="2">
        <v>24.4</v>
      </c>
      <c r="F151" s="2">
        <v>0.46899999999999997</v>
      </c>
      <c r="G151" s="3"/>
      <c r="H151" s="2">
        <v>0.55700000000000005</v>
      </c>
      <c r="I151" s="2">
        <v>5.2</v>
      </c>
      <c r="J151" s="2">
        <v>1.5</v>
      </c>
      <c r="K151" s="2">
        <v>0.8</v>
      </c>
      <c r="L151" s="2">
        <v>2</v>
      </c>
      <c r="M151" s="2">
        <v>2.2000000000000002</v>
      </c>
      <c r="N151" s="2">
        <v>3.3</v>
      </c>
      <c r="O151" s="2">
        <v>8.8000000000000007</v>
      </c>
      <c r="P151" s="2">
        <v>0.48199999999999998</v>
      </c>
      <c r="Q151" s="2">
        <v>19.7</v>
      </c>
      <c r="R151" s="2">
        <v>0.2</v>
      </c>
      <c r="S151" s="2">
        <v>-0.8</v>
      </c>
      <c r="T151" s="2">
        <v>0.5</v>
      </c>
      <c r="U151" s="5">
        <v>-16</v>
      </c>
      <c r="V151" s="51">
        <f t="shared" si="10"/>
        <v>1.4325143292682925</v>
      </c>
      <c r="W151" s="51">
        <f t="shared" si="11"/>
        <v>-2.92</v>
      </c>
      <c r="X151" s="51">
        <f t="shared" si="12"/>
        <v>-4.1829418414634141</v>
      </c>
      <c r="Y151" s="49">
        <f t="shared" si="13"/>
        <v>43.143215999999995</v>
      </c>
      <c r="Z151" s="9">
        <f t="shared" si="14"/>
        <v>19.480137079268289</v>
      </c>
    </row>
    <row r="152" spans="1:26" x14ac:dyDescent="0.2">
      <c r="A152" s="2" t="s">
        <v>681</v>
      </c>
      <c r="B152" s="2" t="s">
        <v>31</v>
      </c>
      <c r="C152" s="2">
        <v>37</v>
      </c>
      <c r="D152" s="2">
        <v>70</v>
      </c>
      <c r="E152" s="2">
        <v>21.9</v>
      </c>
      <c r="F152" s="2">
        <v>0.46500000000000002</v>
      </c>
      <c r="G152" s="2">
        <v>0</v>
      </c>
      <c r="H152" s="2">
        <v>0.77900000000000003</v>
      </c>
      <c r="I152" s="2">
        <v>5.2</v>
      </c>
      <c r="J152" s="2">
        <v>0.6</v>
      </c>
      <c r="K152" s="2">
        <v>0.5</v>
      </c>
      <c r="L152" s="2">
        <v>0.2</v>
      </c>
      <c r="M152" s="2">
        <v>1.1000000000000001</v>
      </c>
      <c r="N152" s="2">
        <v>2.2999999999999998</v>
      </c>
      <c r="O152" s="2">
        <v>11</v>
      </c>
      <c r="P152" s="2">
        <v>0.52900000000000003</v>
      </c>
      <c r="Q152" s="2">
        <v>23.1</v>
      </c>
      <c r="R152" s="2">
        <v>3.8</v>
      </c>
      <c r="S152" s="2">
        <v>-3.3</v>
      </c>
      <c r="T152" s="2">
        <v>-0.5</v>
      </c>
      <c r="U152" s="5">
        <v>2</v>
      </c>
      <c r="V152" s="51">
        <f t="shared" si="10"/>
        <v>3.3289001524390245</v>
      </c>
      <c r="W152" s="51">
        <f t="shared" si="11"/>
        <v>1.7200000000000002</v>
      </c>
      <c r="X152" s="51">
        <f t="shared" si="12"/>
        <v>5.7257082621951225</v>
      </c>
      <c r="Y152" s="49">
        <f t="shared" si="13"/>
        <v>32.645199999999996</v>
      </c>
      <c r="Z152" s="9">
        <f t="shared" si="14"/>
        <v>19.185454131097558</v>
      </c>
    </row>
    <row r="153" spans="1:26" x14ac:dyDescent="0.2">
      <c r="A153" s="2" t="s">
        <v>880</v>
      </c>
      <c r="B153" s="2" t="s">
        <v>557</v>
      </c>
      <c r="C153" s="2">
        <v>34</v>
      </c>
      <c r="D153" s="2">
        <v>66</v>
      </c>
      <c r="E153" s="2">
        <v>26</v>
      </c>
      <c r="F153" s="2">
        <v>0.51700000000000002</v>
      </c>
      <c r="G153" s="3"/>
      <c r="H153" s="2">
        <v>0.58899999999999997</v>
      </c>
      <c r="I153" s="2">
        <v>6.8</v>
      </c>
      <c r="J153" s="2">
        <v>0.7</v>
      </c>
      <c r="K153" s="2">
        <v>0.4</v>
      </c>
      <c r="L153" s="2">
        <v>0.6</v>
      </c>
      <c r="M153" s="2">
        <v>1</v>
      </c>
      <c r="N153" s="2">
        <v>2.6</v>
      </c>
      <c r="O153" s="2">
        <v>7.9</v>
      </c>
      <c r="P153" s="2">
        <v>0.55000000000000004</v>
      </c>
      <c r="Q153" s="2">
        <v>14.9</v>
      </c>
      <c r="R153" s="2">
        <v>3.5</v>
      </c>
      <c r="S153" s="2">
        <v>-2.2999999999999998</v>
      </c>
      <c r="T153" s="2">
        <v>-0.1</v>
      </c>
      <c r="U153" s="5">
        <v>2</v>
      </c>
      <c r="V153" s="51">
        <f t="shared" si="10"/>
        <v>2.2086524390243905</v>
      </c>
      <c r="W153" s="51">
        <f t="shared" si="11"/>
        <v>1.7600000000000002</v>
      </c>
      <c r="X153" s="51">
        <f t="shared" si="12"/>
        <v>3.8872282926829276</v>
      </c>
      <c r="Y153" s="49">
        <f t="shared" si="13"/>
        <v>34.2012</v>
      </c>
      <c r="Z153" s="9">
        <f t="shared" si="14"/>
        <v>19.044214146341464</v>
      </c>
    </row>
    <row r="154" spans="1:26" x14ac:dyDescent="0.2">
      <c r="A154" s="2" t="s">
        <v>641</v>
      </c>
      <c r="B154" s="2" t="s">
        <v>43</v>
      </c>
      <c r="C154" s="2">
        <v>36</v>
      </c>
      <c r="D154" s="2">
        <v>80</v>
      </c>
      <c r="E154" s="2">
        <v>20.3</v>
      </c>
      <c r="F154" s="2">
        <v>0.46899999999999997</v>
      </c>
      <c r="G154" s="2">
        <v>0.42299999999999999</v>
      </c>
      <c r="H154" s="2">
        <v>0.746</v>
      </c>
      <c r="I154" s="2">
        <v>2.7</v>
      </c>
      <c r="J154" s="2">
        <v>1.5</v>
      </c>
      <c r="K154" s="2">
        <v>0.4</v>
      </c>
      <c r="L154" s="2">
        <v>0</v>
      </c>
      <c r="M154" s="2">
        <v>0.7</v>
      </c>
      <c r="N154" s="2">
        <v>1.6</v>
      </c>
      <c r="O154" s="2">
        <v>9.1999999999999993</v>
      </c>
      <c r="P154" s="2">
        <v>0.58499999999999996</v>
      </c>
      <c r="Q154" s="2">
        <v>18.7</v>
      </c>
      <c r="R154" s="2">
        <v>3.7</v>
      </c>
      <c r="S154" s="2">
        <v>-1.9</v>
      </c>
      <c r="T154" s="2">
        <v>0</v>
      </c>
      <c r="U154" s="5">
        <v>4</v>
      </c>
      <c r="V154" s="51">
        <f t="shared" si="10"/>
        <v>2.7776341463414633</v>
      </c>
      <c r="W154" s="51">
        <f t="shared" si="11"/>
        <v>2.2800000000000002</v>
      </c>
      <c r="X154" s="51">
        <f t="shared" si="12"/>
        <v>6.3330058536585367</v>
      </c>
      <c r="Y154" s="49">
        <f t="shared" si="13"/>
        <v>31.270399999999999</v>
      </c>
      <c r="Z154" s="9">
        <f t="shared" si="14"/>
        <v>18.801702926829268</v>
      </c>
    </row>
    <row r="155" spans="1:26" x14ac:dyDescent="0.2">
      <c r="A155" s="2" t="s">
        <v>1074</v>
      </c>
      <c r="B155" s="2" t="s">
        <v>24</v>
      </c>
      <c r="C155" s="2">
        <v>61</v>
      </c>
      <c r="D155" s="2">
        <v>73</v>
      </c>
      <c r="E155" s="2">
        <v>19</v>
      </c>
      <c r="F155" s="2">
        <v>0.49099999999999999</v>
      </c>
      <c r="G155" s="2">
        <v>0</v>
      </c>
      <c r="H155" s="2">
        <v>0.67500000000000004</v>
      </c>
      <c r="I155" s="2">
        <v>5.4</v>
      </c>
      <c r="J155" s="2">
        <v>1.2</v>
      </c>
      <c r="K155" s="2">
        <v>0.5</v>
      </c>
      <c r="L155" s="2">
        <v>0.5</v>
      </c>
      <c r="M155" s="2">
        <v>1</v>
      </c>
      <c r="N155" s="2">
        <v>2.2000000000000002</v>
      </c>
      <c r="O155" s="2">
        <v>5.3</v>
      </c>
      <c r="P155" s="2">
        <v>0.51600000000000001</v>
      </c>
      <c r="Q155" s="2">
        <v>14.9</v>
      </c>
      <c r="R155" s="2">
        <v>3</v>
      </c>
      <c r="S155" s="2">
        <v>0</v>
      </c>
      <c r="T155" s="2">
        <v>0.7</v>
      </c>
      <c r="U155" s="5">
        <v>2</v>
      </c>
      <c r="V155" s="51">
        <f t="shared" si="10"/>
        <v>3.2028564532520325</v>
      </c>
      <c r="W155" s="51">
        <f t="shared" si="11"/>
        <v>1.8800000000000003</v>
      </c>
      <c r="X155" s="51">
        <f t="shared" si="12"/>
        <v>6.0213701321138222</v>
      </c>
      <c r="Y155" s="49">
        <f t="shared" si="13"/>
        <v>31.579216000000006</v>
      </c>
      <c r="Z155" s="9">
        <f t="shared" si="14"/>
        <v>18.800293066056913</v>
      </c>
    </row>
    <row r="156" spans="1:26" x14ac:dyDescent="0.2">
      <c r="A156" s="2" t="s">
        <v>607</v>
      </c>
      <c r="B156" s="2" t="s">
        <v>24</v>
      </c>
      <c r="C156" s="2">
        <v>61</v>
      </c>
      <c r="D156" s="2">
        <v>80</v>
      </c>
      <c r="E156" s="2">
        <v>21.1</v>
      </c>
      <c r="F156" s="2">
        <v>0.45100000000000001</v>
      </c>
      <c r="G156" s="2">
        <v>0.41899999999999998</v>
      </c>
      <c r="H156" s="2">
        <v>0.80800000000000005</v>
      </c>
      <c r="I156" s="2">
        <v>2.5</v>
      </c>
      <c r="J156" s="2">
        <v>1.2</v>
      </c>
      <c r="K156" s="2">
        <v>0.3</v>
      </c>
      <c r="L156" s="2">
        <v>0.1</v>
      </c>
      <c r="M156" s="2">
        <v>1</v>
      </c>
      <c r="N156" s="2">
        <v>1.9</v>
      </c>
      <c r="O156" s="2">
        <v>9.8000000000000007</v>
      </c>
      <c r="P156" s="2">
        <v>0.57799999999999996</v>
      </c>
      <c r="Q156" s="2">
        <v>20.6</v>
      </c>
      <c r="R156" s="2">
        <v>3.5</v>
      </c>
      <c r="S156" s="2">
        <v>-1.1000000000000001</v>
      </c>
      <c r="T156" s="2">
        <v>0.4</v>
      </c>
      <c r="U156" s="5">
        <v>1</v>
      </c>
      <c r="V156" s="51">
        <f t="shared" si="10"/>
        <v>5.3890772357723593</v>
      </c>
      <c r="W156" s="51">
        <f t="shared" si="11"/>
        <v>1.76</v>
      </c>
      <c r="X156" s="51">
        <f t="shared" si="12"/>
        <v>9.4847759349593517</v>
      </c>
      <c r="Y156" s="49">
        <f t="shared" si="13"/>
        <v>28.046080000000003</v>
      </c>
      <c r="Z156" s="9">
        <f t="shared" si="14"/>
        <v>18.765427967479678</v>
      </c>
    </row>
    <row r="157" spans="1:26" x14ac:dyDescent="0.2">
      <c r="A157" s="2" t="s">
        <v>952</v>
      </c>
      <c r="B157" s="2" t="s">
        <v>19</v>
      </c>
      <c r="C157" s="2">
        <v>40</v>
      </c>
      <c r="D157" s="2">
        <v>80</v>
      </c>
      <c r="E157" s="2">
        <v>17.7</v>
      </c>
      <c r="F157" s="2">
        <v>0.51100000000000001</v>
      </c>
      <c r="G157" s="2">
        <v>9.0999999999999998E-2</v>
      </c>
      <c r="H157" s="2">
        <v>0.72099999999999997</v>
      </c>
      <c r="I157" s="2">
        <v>3.7</v>
      </c>
      <c r="J157" s="2">
        <v>0.9</v>
      </c>
      <c r="K157" s="2">
        <v>0.4</v>
      </c>
      <c r="L157" s="2">
        <v>0.1</v>
      </c>
      <c r="M157" s="2">
        <v>1</v>
      </c>
      <c r="N157" s="2">
        <v>1.3</v>
      </c>
      <c r="O157" s="2">
        <v>8.4</v>
      </c>
      <c r="P157" s="2">
        <v>0.58099999999999996</v>
      </c>
      <c r="Q157" s="2">
        <v>20.9</v>
      </c>
      <c r="R157" s="2">
        <v>3.4</v>
      </c>
      <c r="S157" s="2">
        <v>-1.9</v>
      </c>
      <c r="T157" s="2">
        <v>0</v>
      </c>
      <c r="U157" s="5">
        <v>2</v>
      </c>
      <c r="V157" s="51">
        <f t="shared" si="10"/>
        <v>3.0075609756097554</v>
      </c>
      <c r="W157" s="51">
        <f t="shared" si="11"/>
        <v>1.7600000000000002</v>
      </c>
      <c r="X157" s="51">
        <f t="shared" si="12"/>
        <v>5.2933073170731699</v>
      </c>
      <c r="Y157" s="49">
        <f t="shared" si="13"/>
        <v>31.585280000000001</v>
      </c>
      <c r="Z157" s="9">
        <f t="shared" si="14"/>
        <v>18.439293658536585</v>
      </c>
    </row>
    <row r="158" spans="1:26" x14ac:dyDescent="0.2">
      <c r="A158" s="2" t="s">
        <v>766</v>
      </c>
      <c r="B158" s="2" t="s">
        <v>23</v>
      </c>
      <c r="C158" s="2">
        <v>50</v>
      </c>
      <c r="D158" s="2">
        <v>48</v>
      </c>
      <c r="E158" s="2">
        <v>25.7</v>
      </c>
      <c r="F158" s="2">
        <v>0.51100000000000001</v>
      </c>
      <c r="G158" s="2">
        <v>0.222</v>
      </c>
      <c r="H158" s="2">
        <v>0.58299999999999996</v>
      </c>
      <c r="I158" s="2">
        <v>6.2</v>
      </c>
      <c r="J158" s="2">
        <v>2.2999999999999998</v>
      </c>
      <c r="K158" s="2">
        <v>0.9</v>
      </c>
      <c r="L158" s="2">
        <v>0.7</v>
      </c>
      <c r="M158" s="2">
        <v>1.2</v>
      </c>
      <c r="N158" s="2">
        <v>2.8</v>
      </c>
      <c r="O158" s="2">
        <v>8.6</v>
      </c>
      <c r="P158" s="2">
        <v>0.52600000000000002</v>
      </c>
      <c r="Q158" s="2">
        <v>16.399999999999999</v>
      </c>
      <c r="R158" s="2">
        <v>2.7</v>
      </c>
      <c r="S158" s="2">
        <v>1.8</v>
      </c>
      <c r="T158" s="2">
        <v>1.2</v>
      </c>
      <c r="U158" s="5">
        <v>2</v>
      </c>
      <c r="V158" s="51">
        <f t="shared" si="10"/>
        <v>2.57</v>
      </c>
      <c r="W158" s="51">
        <f t="shared" si="11"/>
        <v>1.96</v>
      </c>
      <c r="X158" s="51">
        <f t="shared" si="12"/>
        <v>5.0371999999999995</v>
      </c>
      <c r="Y158" s="49">
        <f t="shared" si="13"/>
        <v>31.130112</v>
      </c>
      <c r="Z158" s="9">
        <f t="shared" si="14"/>
        <v>18.083656000000001</v>
      </c>
    </row>
    <row r="159" spans="1:26" x14ac:dyDescent="0.2">
      <c r="A159" s="2" t="s">
        <v>897</v>
      </c>
      <c r="B159" s="2" t="s">
        <v>22</v>
      </c>
      <c r="C159" s="2">
        <v>19</v>
      </c>
      <c r="D159" s="2">
        <v>67</v>
      </c>
      <c r="E159" s="2">
        <v>27.8</v>
      </c>
      <c r="F159" s="2">
        <v>0.4</v>
      </c>
      <c r="G159" s="2">
        <v>0.40300000000000002</v>
      </c>
      <c r="H159" s="2">
        <v>0.82199999999999995</v>
      </c>
      <c r="I159" s="2">
        <v>2.6</v>
      </c>
      <c r="J159" s="2">
        <v>3</v>
      </c>
      <c r="K159" s="2">
        <v>0.7</v>
      </c>
      <c r="L159" s="2">
        <v>0.3</v>
      </c>
      <c r="M159" s="2">
        <v>1.2</v>
      </c>
      <c r="N159" s="2">
        <v>2.2999999999999998</v>
      </c>
      <c r="O159" s="2">
        <v>11.6</v>
      </c>
      <c r="P159" s="2">
        <v>0.53300000000000003</v>
      </c>
      <c r="Q159" s="2">
        <v>19.7</v>
      </c>
      <c r="R159" s="2">
        <v>2.4</v>
      </c>
      <c r="S159" s="2">
        <v>-1</v>
      </c>
      <c r="T159" s="2">
        <v>0.5</v>
      </c>
      <c r="U159" s="5">
        <v>-6</v>
      </c>
      <c r="V159" s="51">
        <f t="shared" si="10"/>
        <v>1.7712682418699186</v>
      </c>
      <c r="W159" s="51">
        <f t="shared" si="11"/>
        <v>-4.0000000000000258E-2</v>
      </c>
      <c r="X159" s="51">
        <f t="shared" si="12"/>
        <v>-7.0850729674797205E-2</v>
      </c>
      <c r="Y159" s="49">
        <f t="shared" si="13"/>
        <v>35.651504000000003</v>
      </c>
      <c r="Z159" s="9">
        <f t="shared" si="14"/>
        <v>17.790326635162604</v>
      </c>
    </row>
    <row r="160" spans="1:26" x14ac:dyDescent="0.2">
      <c r="A160" s="2" t="s">
        <v>728</v>
      </c>
      <c r="B160" s="2" t="s">
        <v>39</v>
      </c>
      <c r="C160" s="2">
        <v>57</v>
      </c>
      <c r="D160" s="2">
        <v>82</v>
      </c>
      <c r="E160" s="2">
        <v>19.100000000000001</v>
      </c>
      <c r="F160" s="2">
        <v>0.42499999999999999</v>
      </c>
      <c r="G160" s="2">
        <v>0.34899999999999998</v>
      </c>
      <c r="H160" s="2">
        <v>0.91100000000000003</v>
      </c>
      <c r="I160" s="2">
        <v>1.9</v>
      </c>
      <c r="J160" s="2">
        <v>1.2</v>
      </c>
      <c r="K160" s="2">
        <v>0.8</v>
      </c>
      <c r="L160" s="2">
        <v>0.2</v>
      </c>
      <c r="M160" s="2">
        <v>0.9</v>
      </c>
      <c r="N160" s="2">
        <v>1.5</v>
      </c>
      <c r="O160" s="2">
        <v>8.6999999999999993</v>
      </c>
      <c r="P160" s="2">
        <v>0.51800000000000002</v>
      </c>
      <c r="Q160" s="2">
        <v>22.2</v>
      </c>
      <c r="R160" s="2">
        <v>3.1</v>
      </c>
      <c r="S160" s="2">
        <v>-1.7</v>
      </c>
      <c r="T160" s="2">
        <v>0.1</v>
      </c>
      <c r="U160" s="5">
        <v>-1</v>
      </c>
      <c r="V160" s="51">
        <f t="shared" si="10"/>
        <v>5.0352375</v>
      </c>
      <c r="W160" s="51">
        <f t="shared" si="11"/>
        <v>1.0800000000000003</v>
      </c>
      <c r="X160" s="51">
        <f t="shared" si="12"/>
        <v>5.4380565000000018</v>
      </c>
      <c r="Y160" s="49">
        <f t="shared" si="13"/>
        <v>30.132047999999994</v>
      </c>
      <c r="Z160" s="9">
        <f t="shared" si="14"/>
        <v>17.78505225</v>
      </c>
    </row>
    <row r="161" spans="1:26" x14ac:dyDescent="0.2">
      <c r="A161" s="2" t="s">
        <v>696</v>
      </c>
      <c r="B161" s="2" t="s">
        <v>30</v>
      </c>
      <c r="C161" s="2">
        <v>46</v>
      </c>
      <c r="D161" s="2">
        <v>71</v>
      </c>
      <c r="E161" s="2">
        <v>26.3</v>
      </c>
      <c r="F161" s="2">
        <v>0.40699999999999997</v>
      </c>
      <c r="G161" s="2">
        <v>0.36399999999999999</v>
      </c>
      <c r="H161" s="2">
        <v>0.75600000000000001</v>
      </c>
      <c r="I161" s="2">
        <v>2.4</v>
      </c>
      <c r="J161" s="2">
        <v>2</v>
      </c>
      <c r="K161" s="2">
        <v>1</v>
      </c>
      <c r="L161" s="2">
        <v>0.4</v>
      </c>
      <c r="M161" s="2">
        <v>1.4</v>
      </c>
      <c r="N161" s="2">
        <v>1.8</v>
      </c>
      <c r="O161" s="2">
        <v>11.3</v>
      </c>
      <c r="P161" s="2">
        <v>0.499</v>
      </c>
      <c r="Q161" s="2">
        <v>21.8</v>
      </c>
      <c r="R161" s="2">
        <v>2.4</v>
      </c>
      <c r="S161" s="2">
        <v>-1.1000000000000001</v>
      </c>
      <c r="T161" s="2">
        <v>0.4</v>
      </c>
      <c r="U161" s="5">
        <v>-6</v>
      </c>
      <c r="V161" s="51">
        <f t="shared" si="10"/>
        <v>4.7574401422764234</v>
      </c>
      <c r="W161" s="51">
        <f t="shared" si="11"/>
        <v>-8.0000000000000071E-2</v>
      </c>
      <c r="X161" s="51">
        <f t="shared" si="12"/>
        <v>-0.38059521138211422</v>
      </c>
      <c r="Y161" s="49">
        <f t="shared" si="13"/>
        <v>35.553107999999995</v>
      </c>
      <c r="Z161" s="9">
        <f t="shared" si="14"/>
        <v>17.58625639430894</v>
      </c>
    </row>
    <row r="162" spans="1:26" x14ac:dyDescent="0.2">
      <c r="A162" s="2" t="s">
        <v>279</v>
      </c>
      <c r="B162" s="2" t="s">
        <v>34</v>
      </c>
      <c r="C162" s="2">
        <v>43</v>
      </c>
      <c r="D162" s="2">
        <v>81</v>
      </c>
      <c r="E162" s="2">
        <v>21.3</v>
      </c>
      <c r="F162" s="2">
        <v>0.439</v>
      </c>
      <c r="G162" s="2">
        <v>0.40799999999999997</v>
      </c>
      <c r="H162" s="2">
        <v>0.79200000000000004</v>
      </c>
      <c r="I162" s="2">
        <v>2.6</v>
      </c>
      <c r="J162" s="2">
        <v>1.2</v>
      </c>
      <c r="K162" s="2">
        <v>0.7</v>
      </c>
      <c r="L162" s="2">
        <v>0.2</v>
      </c>
      <c r="M162" s="2">
        <v>0.8</v>
      </c>
      <c r="N162" s="2">
        <v>1.3</v>
      </c>
      <c r="O162" s="2">
        <v>8.3000000000000007</v>
      </c>
      <c r="P162" s="2">
        <v>0.53400000000000003</v>
      </c>
      <c r="Q162" s="2">
        <v>17.899999999999999</v>
      </c>
      <c r="R162" s="2">
        <v>2.7</v>
      </c>
      <c r="S162" s="2">
        <v>-1.4</v>
      </c>
      <c r="T162" s="2">
        <v>0.2</v>
      </c>
      <c r="U162" s="5">
        <v>-2</v>
      </c>
      <c r="V162" s="51">
        <f t="shared" si="10"/>
        <v>3.3738907774390241</v>
      </c>
      <c r="W162" s="51">
        <f t="shared" si="11"/>
        <v>0.76000000000000012</v>
      </c>
      <c r="X162" s="51">
        <f t="shared" si="12"/>
        <v>2.5641569908536588</v>
      </c>
      <c r="Y162" s="49">
        <f t="shared" si="13"/>
        <v>32.245127999999994</v>
      </c>
      <c r="Z162" s="9">
        <f t="shared" si="14"/>
        <v>17.404642495426828</v>
      </c>
    </row>
    <row r="163" spans="1:26" x14ac:dyDescent="0.2">
      <c r="A163" s="2" t="s">
        <v>1016</v>
      </c>
      <c r="B163" s="2" t="s">
        <v>34</v>
      </c>
      <c r="C163" s="2">
        <v>43</v>
      </c>
      <c r="D163" s="2">
        <v>60</v>
      </c>
      <c r="E163" s="2">
        <v>16.899999999999999</v>
      </c>
      <c r="F163" s="2">
        <v>0.44600000000000001</v>
      </c>
      <c r="G163" s="2">
        <v>0.374</v>
      </c>
      <c r="H163" s="2">
        <v>0.83</v>
      </c>
      <c r="I163" s="2">
        <v>3.7</v>
      </c>
      <c r="J163" s="2">
        <v>2.4</v>
      </c>
      <c r="K163" s="2">
        <v>0.5</v>
      </c>
      <c r="L163" s="2">
        <v>0.4</v>
      </c>
      <c r="M163" s="2">
        <v>0.9</v>
      </c>
      <c r="N163" s="2">
        <v>1.6</v>
      </c>
      <c r="O163" s="2">
        <v>6.4</v>
      </c>
      <c r="P163" s="2">
        <v>0.56599999999999995</v>
      </c>
      <c r="Q163" s="2">
        <v>17</v>
      </c>
      <c r="R163" s="2">
        <v>3</v>
      </c>
      <c r="S163" s="2">
        <v>1.7</v>
      </c>
      <c r="T163" s="2">
        <v>0.9</v>
      </c>
      <c r="U163" s="5">
        <v>9</v>
      </c>
      <c r="V163" s="51">
        <f t="shared" si="10"/>
        <v>1.8832164634146342</v>
      </c>
      <c r="W163" s="51">
        <f t="shared" si="11"/>
        <v>3.3600000000000003</v>
      </c>
      <c r="X163" s="51">
        <f t="shared" si="12"/>
        <v>6.3276073170731717</v>
      </c>
      <c r="Y163" s="49">
        <f t="shared" si="13"/>
        <v>28.469760000000001</v>
      </c>
      <c r="Z163" s="9">
        <f t="shared" si="14"/>
        <v>17.398683658536587</v>
      </c>
    </row>
    <row r="164" spans="1:26" x14ac:dyDescent="0.2">
      <c r="A164" s="2" t="s">
        <v>255</v>
      </c>
      <c r="B164" s="2" t="s">
        <v>40</v>
      </c>
      <c r="C164" s="2">
        <v>17</v>
      </c>
      <c r="D164" s="2">
        <v>79</v>
      </c>
      <c r="E164" s="2">
        <v>26.2</v>
      </c>
      <c r="F164" s="2">
        <v>0.39700000000000002</v>
      </c>
      <c r="G164" s="2">
        <v>0.35599999999999998</v>
      </c>
      <c r="H164" s="2">
        <v>0.69599999999999995</v>
      </c>
      <c r="I164" s="2">
        <v>3</v>
      </c>
      <c r="J164" s="2">
        <v>1.9</v>
      </c>
      <c r="K164" s="2">
        <v>0.7</v>
      </c>
      <c r="L164" s="2">
        <v>0.7</v>
      </c>
      <c r="M164" s="2">
        <v>1.2</v>
      </c>
      <c r="N164" s="2">
        <v>2.1</v>
      </c>
      <c r="O164" s="2">
        <v>9</v>
      </c>
      <c r="P164" s="2">
        <v>0.49099999999999999</v>
      </c>
      <c r="Q164" s="2">
        <v>16.8</v>
      </c>
      <c r="R164" s="2">
        <v>1.3</v>
      </c>
      <c r="S164" s="2">
        <v>-1.6</v>
      </c>
      <c r="T164" s="2">
        <v>0.2</v>
      </c>
      <c r="U164" s="5">
        <v>-11</v>
      </c>
      <c r="V164" s="51">
        <f t="shared" si="10"/>
        <v>1.5018670731707318</v>
      </c>
      <c r="W164" s="51">
        <f t="shared" si="11"/>
        <v>-1.6</v>
      </c>
      <c r="X164" s="51">
        <f t="shared" si="12"/>
        <v>-2.4029873170731708</v>
      </c>
      <c r="Y164" s="49">
        <f t="shared" si="13"/>
        <v>37.190039999999996</v>
      </c>
      <c r="Z164" s="9">
        <f t="shared" si="14"/>
        <v>17.393526341463414</v>
      </c>
    </row>
    <row r="165" spans="1:26" x14ac:dyDescent="0.2">
      <c r="A165" s="2" t="s">
        <v>800</v>
      </c>
      <c r="B165" s="2" t="s">
        <v>43</v>
      </c>
      <c r="C165" s="2">
        <v>36</v>
      </c>
      <c r="D165" s="2">
        <v>59</v>
      </c>
      <c r="E165" s="2">
        <v>23.7</v>
      </c>
      <c r="F165" s="2">
        <v>0.53400000000000003</v>
      </c>
      <c r="G165" s="3"/>
      <c r="H165" s="2">
        <v>0.32300000000000001</v>
      </c>
      <c r="I165" s="2">
        <v>7.2</v>
      </c>
      <c r="J165" s="2">
        <v>1</v>
      </c>
      <c r="K165" s="2">
        <v>0.9</v>
      </c>
      <c r="L165" s="2">
        <v>0.9</v>
      </c>
      <c r="M165" s="2">
        <v>1</v>
      </c>
      <c r="N165" s="2">
        <v>3.4</v>
      </c>
      <c r="O165" s="2">
        <v>5</v>
      </c>
      <c r="P165" s="2">
        <v>0.52600000000000002</v>
      </c>
      <c r="Q165" s="2">
        <v>10.6</v>
      </c>
      <c r="R165" s="2">
        <v>2.6</v>
      </c>
      <c r="S165" s="2">
        <v>-0.3</v>
      </c>
      <c r="T165" s="2">
        <v>0.6</v>
      </c>
      <c r="U165" s="5">
        <v>2</v>
      </c>
      <c r="V165" s="51">
        <f t="shared" si="10"/>
        <v>1.3556689024390243</v>
      </c>
      <c r="W165" s="51">
        <f t="shared" si="11"/>
        <v>1.6800000000000002</v>
      </c>
      <c r="X165" s="51">
        <f t="shared" si="12"/>
        <v>2.277523756097561</v>
      </c>
      <c r="Y165" s="49">
        <f t="shared" si="13"/>
        <v>32.497199999999999</v>
      </c>
      <c r="Z165" s="9">
        <f t="shared" si="14"/>
        <v>17.387361878048779</v>
      </c>
    </row>
    <row r="166" spans="1:26" x14ac:dyDescent="0.2">
      <c r="A166" s="2" t="s">
        <v>1023</v>
      </c>
      <c r="B166" s="2" t="s">
        <v>22</v>
      </c>
      <c r="C166" s="2">
        <v>19</v>
      </c>
      <c r="D166" s="2">
        <v>72</v>
      </c>
      <c r="E166" s="2">
        <v>29</v>
      </c>
      <c r="F166" s="2">
        <v>0.39900000000000002</v>
      </c>
      <c r="G166" s="2">
        <v>0.379</v>
      </c>
      <c r="H166" s="2">
        <v>0.77900000000000003</v>
      </c>
      <c r="I166" s="2">
        <v>3</v>
      </c>
      <c r="J166" s="2">
        <v>3</v>
      </c>
      <c r="K166" s="2">
        <v>0.9</v>
      </c>
      <c r="L166" s="2">
        <v>0.1</v>
      </c>
      <c r="M166" s="2">
        <v>1.1000000000000001</v>
      </c>
      <c r="N166" s="2">
        <v>1.5</v>
      </c>
      <c r="O166" s="2">
        <v>8.3000000000000007</v>
      </c>
      <c r="P166" s="2">
        <v>0.505</v>
      </c>
      <c r="Q166" s="2">
        <v>14.6</v>
      </c>
      <c r="R166" s="2">
        <v>1.5</v>
      </c>
      <c r="S166" s="2">
        <v>-1.6</v>
      </c>
      <c r="T166" s="2">
        <v>0.2</v>
      </c>
      <c r="U166" s="5">
        <v>-10</v>
      </c>
      <c r="V166" s="51">
        <f t="shared" si="10"/>
        <v>1.4715731707317072</v>
      </c>
      <c r="W166" s="51">
        <f t="shared" si="11"/>
        <v>-1.3199999999999998</v>
      </c>
      <c r="X166" s="51">
        <f t="shared" si="12"/>
        <v>-1.9424765853658532</v>
      </c>
      <c r="Y166" s="49">
        <f t="shared" si="13"/>
        <v>36.551520000000004</v>
      </c>
      <c r="Z166" s="9">
        <f t="shared" si="14"/>
        <v>17.304521707317075</v>
      </c>
    </row>
    <row r="167" spans="1:26" x14ac:dyDescent="0.2">
      <c r="A167" s="2" t="s">
        <v>469</v>
      </c>
      <c r="B167" s="2" t="s">
        <v>18</v>
      </c>
      <c r="C167" s="2">
        <v>55</v>
      </c>
      <c r="D167" s="2">
        <v>71</v>
      </c>
      <c r="E167" s="2">
        <v>21.5</v>
      </c>
      <c r="F167" s="2">
        <v>0.56599999999999995</v>
      </c>
      <c r="G167" s="3"/>
      <c r="H167" s="2">
        <v>0.753</v>
      </c>
      <c r="I167" s="2">
        <v>4.5</v>
      </c>
      <c r="J167" s="2">
        <v>1</v>
      </c>
      <c r="K167" s="2">
        <v>0.6</v>
      </c>
      <c r="L167" s="2">
        <v>0.4</v>
      </c>
      <c r="M167" s="2">
        <v>0.8</v>
      </c>
      <c r="N167" s="2">
        <v>3</v>
      </c>
      <c r="O167" s="2">
        <v>4.5999999999999996</v>
      </c>
      <c r="P167" s="2">
        <v>0.6</v>
      </c>
      <c r="Q167" s="2">
        <v>9.8000000000000007</v>
      </c>
      <c r="R167" s="2">
        <v>3.6</v>
      </c>
      <c r="S167" s="2">
        <v>1</v>
      </c>
      <c r="T167" s="2">
        <v>1.2</v>
      </c>
      <c r="U167" s="5">
        <v>12</v>
      </c>
      <c r="V167" s="51">
        <f t="shared" si="10"/>
        <v>2.0904052337398378</v>
      </c>
      <c r="W167" s="51">
        <f t="shared" si="11"/>
        <v>4.32</v>
      </c>
      <c r="X167" s="51">
        <f t="shared" si="12"/>
        <v>9.0305506097560997</v>
      </c>
      <c r="Y167" s="49">
        <f t="shared" si="13"/>
        <v>25.162399999999998</v>
      </c>
      <c r="Z167" s="9">
        <f t="shared" si="14"/>
        <v>17.096475304878048</v>
      </c>
    </row>
    <row r="168" spans="1:26" x14ac:dyDescent="0.2">
      <c r="A168" s="2" t="s">
        <v>79</v>
      </c>
      <c r="B168" s="2" t="s">
        <v>876</v>
      </c>
      <c r="C168" s="2">
        <v>46</v>
      </c>
      <c r="D168" s="2">
        <v>80</v>
      </c>
      <c r="E168" s="2">
        <v>24.5</v>
      </c>
      <c r="F168" s="2">
        <v>0.437</v>
      </c>
      <c r="G168" s="2">
        <v>0.41399999999999998</v>
      </c>
      <c r="H168" s="2">
        <v>0.78400000000000003</v>
      </c>
      <c r="I168" s="2">
        <v>1.9</v>
      </c>
      <c r="J168" s="2">
        <v>1.2</v>
      </c>
      <c r="K168" s="2">
        <v>0.5</v>
      </c>
      <c r="L168" s="2">
        <v>0.1</v>
      </c>
      <c r="M168" s="2">
        <v>1</v>
      </c>
      <c r="N168" s="2">
        <v>1.8</v>
      </c>
      <c r="O168" s="2">
        <v>10.5</v>
      </c>
      <c r="P168" s="2">
        <v>0.56000000000000005</v>
      </c>
      <c r="Q168" s="2">
        <v>20</v>
      </c>
      <c r="R168" s="2">
        <v>3.4</v>
      </c>
      <c r="S168" s="2">
        <v>-1.1000000000000001</v>
      </c>
      <c r="T168" s="2">
        <v>0.5</v>
      </c>
      <c r="U168" s="5">
        <v>-2</v>
      </c>
      <c r="V168" s="51">
        <f t="shared" si="10"/>
        <v>4.5813008130081299</v>
      </c>
      <c r="W168" s="51">
        <f t="shared" si="11"/>
        <v>1.1600000000000001</v>
      </c>
      <c r="X168" s="51">
        <f t="shared" si="12"/>
        <v>5.314308943089431</v>
      </c>
      <c r="Y168" s="49">
        <f t="shared" si="13"/>
        <v>28.672000000000004</v>
      </c>
      <c r="Z168" s="9">
        <f t="shared" si="14"/>
        <v>16.993154471544717</v>
      </c>
    </row>
    <row r="169" spans="1:26" x14ac:dyDescent="0.2">
      <c r="A169" s="2" t="s">
        <v>551</v>
      </c>
      <c r="B169" s="2" t="s">
        <v>42</v>
      </c>
      <c r="C169" s="2">
        <v>23</v>
      </c>
      <c r="D169" s="2">
        <v>64</v>
      </c>
      <c r="E169" s="2">
        <v>31.8</v>
      </c>
      <c r="F169" s="2">
        <v>0.441</v>
      </c>
      <c r="G169" s="2">
        <v>0.38700000000000001</v>
      </c>
      <c r="H169" s="2">
        <v>0.81599999999999995</v>
      </c>
      <c r="I169" s="2">
        <v>2.7</v>
      </c>
      <c r="J169" s="2">
        <v>1.2</v>
      </c>
      <c r="K169" s="2">
        <v>0.7</v>
      </c>
      <c r="L169" s="2">
        <v>0.3</v>
      </c>
      <c r="M169" s="2">
        <v>1.4</v>
      </c>
      <c r="N169" s="2">
        <v>2.2999999999999998</v>
      </c>
      <c r="O169" s="2">
        <v>17.399999999999999</v>
      </c>
      <c r="P169" s="2">
        <v>0.53800000000000003</v>
      </c>
      <c r="Q169" s="2">
        <v>24.4</v>
      </c>
      <c r="R169" s="2">
        <v>2.8</v>
      </c>
      <c r="S169" s="2">
        <v>-3</v>
      </c>
      <c r="T169" s="2">
        <v>-0.5</v>
      </c>
      <c r="U169" s="5">
        <v>-7</v>
      </c>
      <c r="V169" s="51">
        <f t="shared" si="10"/>
        <v>2.9018146341463416</v>
      </c>
      <c r="W169" s="51">
        <f t="shared" si="11"/>
        <v>-0.4800000000000002</v>
      </c>
      <c r="X169" s="51">
        <f t="shared" si="12"/>
        <v>-1.3928710243902445</v>
      </c>
      <c r="Y169" s="49">
        <f t="shared" si="13"/>
        <v>35.075072000000006</v>
      </c>
      <c r="Z169" s="9">
        <f t="shared" si="14"/>
        <v>16.84110048780488</v>
      </c>
    </row>
    <row r="170" spans="1:26" x14ac:dyDescent="0.2">
      <c r="A170" s="2" t="s">
        <v>118</v>
      </c>
      <c r="B170" s="2" t="s">
        <v>38</v>
      </c>
      <c r="C170" s="2">
        <v>24</v>
      </c>
      <c r="D170" s="2">
        <v>71</v>
      </c>
      <c r="E170" s="2">
        <v>24</v>
      </c>
      <c r="F170" s="2">
        <v>0.41199999999999998</v>
      </c>
      <c r="G170" s="2">
        <v>0.372</v>
      </c>
      <c r="H170" s="2">
        <v>0.67300000000000004</v>
      </c>
      <c r="I170" s="2">
        <v>4.3</v>
      </c>
      <c r="J170" s="2">
        <v>1</v>
      </c>
      <c r="K170" s="2">
        <v>0.8</v>
      </c>
      <c r="L170" s="2">
        <v>0.2</v>
      </c>
      <c r="M170" s="2">
        <v>1</v>
      </c>
      <c r="N170" s="2">
        <v>1.6</v>
      </c>
      <c r="O170" s="2">
        <v>8.6</v>
      </c>
      <c r="P170" s="2">
        <v>0.51700000000000002</v>
      </c>
      <c r="Q170" s="2">
        <v>16.7</v>
      </c>
      <c r="R170" s="2">
        <v>2.5</v>
      </c>
      <c r="S170" s="2">
        <v>-1.3</v>
      </c>
      <c r="T170" s="2">
        <v>0.3</v>
      </c>
      <c r="U170" s="5">
        <v>-3</v>
      </c>
      <c r="V170" s="51">
        <f t="shared" si="10"/>
        <v>1.7351707317073171</v>
      </c>
      <c r="W170" s="51">
        <f t="shared" si="11"/>
        <v>0.52</v>
      </c>
      <c r="X170" s="51">
        <f t="shared" si="12"/>
        <v>0.90228878048780492</v>
      </c>
      <c r="Y170" s="49">
        <f t="shared" si="13"/>
        <v>32.677607999999999</v>
      </c>
      <c r="Z170" s="9">
        <f t="shared" si="14"/>
        <v>16.789948390243904</v>
      </c>
    </row>
    <row r="171" spans="1:26" x14ac:dyDescent="0.2">
      <c r="A171" s="2" t="s">
        <v>957</v>
      </c>
      <c r="B171" s="2" t="s">
        <v>30</v>
      </c>
      <c r="C171" s="2">
        <v>46</v>
      </c>
      <c r="D171" s="2">
        <v>78</v>
      </c>
      <c r="E171" s="2">
        <v>20.2</v>
      </c>
      <c r="F171" s="2">
        <v>0.47199999999999998</v>
      </c>
      <c r="G171" s="2">
        <v>0.34</v>
      </c>
      <c r="H171" s="2">
        <v>0.76700000000000002</v>
      </c>
      <c r="I171" s="2">
        <v>2.4</v>
      </c>
      <c r="J171" s="2">
        <v>0.9</v>
      </c>
      <c r="K171" s="2">
        <v>0.9</v>
      </c>
      <c r="L171" s="2">
        <v>0.3</v>
      </c>
      <c r="M171" s="2">
        <v>0.8</v>
      </c>
      <c r="N171" s="2">
        <v>1.5</v>
      </c>
      <c r="O171" s="2">
        <v>7.3</v>
      </c>
      <c r="P171" s="2">
        <v>0.52500000000000002</v>
      </c>
      <c r="Q171" s="2">
        <v>17.3</v>
      </c>
      <c r="R171" s="2">
        <v>2.9</v>
      </c>
      <c r="S171" s="2">
        <v>-1.3</v>
      </c>
      <c r="T171" s="2">
        <v>0.3</v>
      </c>
      <c r="U171" s="5">
        <v>0</v>
      </c>
      <c r="V171" s="51">
        <f t="shared" si="10"/>
        <v>3.1856262195121956</v>
      </c>
      <c r="W171" s="51">
        <f t="shared" si="11"/>
        <v>1.2799999999999998</v>
      </c>
      <c r="X171" s="51">
        <f t="shared" si="12"/>
        <v>4.0776015609756096</v>
      </c>
      <c r="Y171" s="49">
        <f t="shared" si="13"/>
        <v>29.210999999999995</v>
      </c>
      <c r="Z171" s="9">
        <f t="shared" si="14"/>
        <v>16.644300780487804</v>
      </c>
    </row>
    <row r="172" spans="1:26" x14ac:dyDescent="0.2">
      <c r="A172" s="2" t="s">
        <v>751</v>
      </c>
      <c r="B172" s="2" t="s">
        <v>33</v>
      </c>
      <c r="C172" s="2">
        <v>57</v>
      </c>
      <c r="D172" s="2">
        <v>72</v>
      </c>
      <c r="E172" s="2">
        <v>18.5</v>
      </c>
      <c r="F172" s="2">
        <v>0.57399999999999995</v>
      </c>
      <c r="G172" s="2">
        <v>0</v>
      </c>
      <c r="H172" s="2">
        <v>0.36199999999999999</v>
      </c>
      <c r="I172" s="2">
        <v>5.2</v>
      </c>
      <c r="J172" s="2">
        <v>0.3</v>
      </c>
      <c r="K172" s="2">
        <v>0.2</v>
      </c>
      <c r="L172" s="2">
        <v>1</v>
      </c>
      <c r="M172" s="2">
        <v>0.7</v>
      </c>
      <c r="N172" s="2">
        <v>2</v>
      </c>
      <c r="O172" s="2">
        <v>4.4000000000000004</v>
      </c>
      <c r="P172" s="2">
        <v>0.53200000000000003</v>
      </c>
      <c r="Q172" s="2">
        <v>12.4</v>
      </c>
      <c r="R172" s="2">
        <v>2.9</v>
      </c>
      <c r="S172" s="2">
        <v>-1</v>
      </c>
      <c r="T172" s="2">
        <v>0.3</v>
      </c>
      <c r="U172" s="5">
        <v>3</v>
      </c>
      <c r="V172" s="51">
        <f t="shared" si="10"/>
        <v>2.391914634146342</v>
      </c>
      <c r="W172" s="51">
        <f t="shared" si="11"/>
        <v>1.88</v>
      </c>
      <c r="X172" s="51">
        <f t="shared" si="12"/>
        <v>4.496799512195123</v>
      </c>
      <c r="Y172" s="49">
        <f t="shared" si="13"/>
        <v>28.600704</v>
      </c>
      <c r="Z172" s="9">
        <f t="shared" si="14"/>
        <v>16.548751756097563</v>
      </c>
    </row>
    <row r="173" spans="1:26" x14ac:dyDescent="0.2">
      <c r="A173" s="2" t="s">
        <v>787</v>
      </c>
      <c r="B173" s="2" t="s">
        <v>28</v>
      </c>
      <c r="C173" s="2">
        <v>42</v>
      </c>
      <c r="D173" s="2">
        <v>64</v>
      </c>
      <c r="E173" s="2">
        <v>17.8</v>
      </c>
      <c r="F173" s="2">
        <v>0.63200000000000001</v>
      </c>
      <c r="G173" s="3"/>
      <c r="H173" s="2">
        <v>0.622</v>
      </c>
      <c r="I173" s="2">
        <v>3.2</v>
      </c>
      <c r="J173" s="2">
        <v>1.4</v>
      </c>
      <c r="K173" s="2">
        <v>0.5</v>
      </c>
      <c r="L173" s="2">
        <v>1.1000000000000001</v>
      </c>
      <c r="M173" s="2">
        <v>0.6</v>
      </c>
      <c r="N173" s="2">
        <v>2.5</v>
      </c>
      <c r="O173" s="2">
        <v>4.2</v>
      </c>
      <c r="P173" s="2">
        <v>0.64800000000000002</v>
      </c>
      <c r="Q173" s="2">
        <v>9.6</v>
      </c>
      <c r="R173" s="2">
        <v>3.2</v>
      </c>
      <c r="S173" s="2">
        <v>2</v>
      </c>
      <c r="T173" s="2">
        <v>1.2</v>
      </c>
      <c r="U173" s="5">
        <v>19</v>
      </c>
      <c r="V173" s="51">
        <f t="shared" si="10"/>
        <v>1.1669853658536584</v>
      </c>
      <c r="W173" s="51">
        <f t="shared" si="11"/>
        <v>5.5600000000000005</v>
      </c>
      <c r="X173" s="51">
        <f t="shared" si="12"/>
        <v>6.4884386341463411</v>
      </c>
      <c r="Y173" s="49">
        <f t="shared" si="13"/>
        <v>26.525696000000003</v>
      </c>
      <c r="Z173" s="9">
        <f t="shared" si="14"/>
        <v>16.507067317073172</v>
      </c>
    </row>
    <row r="174" spans="1:26" x14ac:dyDescent="0.2">
      <c r="A174" s="2" t="s">
        <v>892</v>
      </c>
      <c r="B174" s="2" t="s">
        <v>32</v>
      </c>
      <c r="C174" s="2">
        <v>35</v>
      </c>
      <c r="D174" s="2">
        <v>80</v>
      </c>
      <c r="E174" s="2">
        <v>22</v>
      </c>
      <c r="F174" s="2">
        <v>0.39700000000000002</v>
      </c>
      <c r="G174" s="2">
        <v>0.34599999999999997</v>
      </c>
      <c r="H174" s="2">
        <v>0.83</v>
      </c>
      <c r="I174" s="2">
        <v>1.5</v>
      </c>
      <c r="J174" s="2">
        <v>3</v>
      </c>
      <c r="K174" s="2">
        <v>0.7</v>
      </c>
      <c r="L174" s="2">
        <v>0.1</v>
      </c>
      <c r="M174" s="2">
        <v>1.1000000000000001</v>
      </c>
      <c r="N174" s="2">
        <v>1.5</v>
      </c>
      <c r="O174" s="2">
        <v>7.1</v>
      </c>
      <c r="P174" s="2">
        <v>0.50900000000000001</v>
      </c>
      <c r="Q174" s="2">
        <v>17.3</v>
      </c>
      <c r="R174" s="2">
        <v>2.9</v>
      </c>
      <c r="S174" s="2">
        <v>-2.2000000000000002</v>
      </c>
      <c r="T174" s="2">
        <v>-0.1</v>
      </c>
      <c r="U174" s="5">
        <v>-3</v>
      </c>
      <c r="V174" s="51">
        <f t="shared" si="10"/>
        <v>2.707520325203252</v>
      </c>
      <c r="W174" s="51">
        <f t="shared" si="11"/>
        <v>0.5199999999999998</v>
      </c>
      <c r="X174" s="51">
        <f t="shared" si="12"/>
        <v>1.4079105691056906</v>
      </c>
      <c r="Y174" s="49">
        <f t="shared" si="13"/>
        <v>31.084479999999996</v>
      </c>
      <c r="Z174" s="9">
        <f t="shared" si="14"/>
        <v>16.246195284552844</v>
      </c>
    </row>
    <row r="175" spans="1:26" x14ac:dyDescent="0.2">
      <c r="A175" s="2" t="s">
        <v>1039</v>
      </c>
      <c r="B175" s="2" t="s">
        <v>47</v>
      </c>
      <c r="C175" s="2">
        <v>30</v>
      </c>
      <c r="D175" s="2">
        <v>54</v>
      </c>
      <c r="E175" s="2">
        <v>22.9</v>
      </c>
      <c r="F175" s="2">
        <v>0.45</v>
      </c>
      <c r="G175" s="2">
        <v>0.5</v>
      </c>
      <c r="H175" s="2">
        <v>0.33300000000000002</v>
      </c>
      <c r="I175" s="2">
        <v>6.5</v>
      </c>
      <c r="J175" s="2">
        <v>1.3</v>
      </c>
      <c r="K175" s="2">
        <v>1</v>
      </c>
      <c r="L175" s="2">
        <v>1</v>
      </c>
      <c r="M175" s="2">
        <v>0.8</v>
      </c>
      <c r="N175" s="2">
        <v>1.5</v>
      </c>
      <c r="O175" s="2">
        <v>2.9</v>
      </c>
      <c r="P175" s="2">
        <v>0.442</v>
      </c>
      <c r="Q175" s="2">
        <v>8.1999999999999993</v>
      </c>
      <c r="R175" s="2">
        <v>1.9</v>
      </c>
      <c r="S175" s="2">
        <v>1.8</v>
      </c>
      <c r="T175" s="2">
        <v>1.2</v>
      </c>
      <c r="U175" s="5">
        <v>-2</v>
      </c>
      <c r="V175" s="51">
        <f t="shared" si="10"/>
        <v>0.77287499999999976</v>
      </c>
      <c r="W175" s="51">
        <f t="shared" si="11"/>
        <v>0.84</v>
      </c>
      <c r="X175" s="51">
        <f t="shared" si="12"/>
        <v>0.64921499999999976</v>
      </c>
      <c r="Y175" s="49">
        <f t="shared" si="13"/>
        <v>31.820688000000001</v>
      </c>
      <c r="Z175" s="9">
        <f t="shared" si="14"/>
        <v>16.234951500000001</v>
      </c>
    </row>
    <row r="176" spans="1:26" x14ac:dyDescent="0.2">
      <c r="A176" s="2" t="s">
        <v>561</v>
      </c>
      <c r="B176" s="2" t="s">
        <v>23</v>
      </c>
      <c r="C176" s="2">
        <v>50</v>
      </c>
      <c r="D176" s="2">
        <v>45</v>
      </c>
      <c r="E176" s="2">
        <v>16.3</v>
      </c>
      <c r="F176" s="2">
        <v>0.59899999999999998</v>
      </c>
      <c r="G176" s="2">
        <v>0</v>
      </c>
      <c r="H176" s="2">
        <v>0.63700000000000001</v>
      </c>
      <c r="I176" s="2">
        <v>4.9000000000000004</v>
      </c>
      <c r="J176" s="2">
        <v>0.4</v>
      </c>
      <c r="K176" s="2">
        <v>0.5</v>
      </c>
      <c r="L176" s="2">
        <v>1.3</v>
      </c>
      <c r="M176" s="2">
        <v>0.6</v>
      </c>
      <c r="N176" s="2">
        <v>1.8</v>
      </c>
      <c r="O176" s="2">
        <v>5.6</v>
      </c>
      <c r="P176" s="2">
        <v>0.63600000000000001</v>
      </c>
      <c r="Q176" s="2">
        <v>13.5</v>
      </c>
      <c r="R176" s="2">
        <v>3.2</v>
      </c>
      <c r="S176" s="2">
        <v>3.3</v>
      </c>
      <c r="T176" s="2">
        <v>1</v>
      </c>
      <c r="U176" s="5">
        <v>27</v>
      </c>
      <c r="V176" s="51">
        <f t="shared" si="10"/>
        <v>1.257907774390244</v>
      </c>
      <c r="W176" s="51">
        <f t="shared" si="11"/>
        <v>7.08</v>
      </c>
      <c r="X176" s="51">
        <f t="shared" si="12"/>
        <v>8.9059870426829271</v>
      </c>
      <c r="Y176" s="49">
        <f t="shared" si="13"/>
        <v>23.474879999999999</v>
      </c>
      <c r="Z176" s="9">
        <f t="shared" si="14"/>
        <v>16.190433521341461</v>
      </c>
    </row>
    <row r="177" spans="1:26" x14ac:dyDescent="0.2">
      <c r="A177" s="2" t="s">
        <v>88</v>
      </c>
      <c r="B177" s="2" t="s">
        <v>45</v>
      </c>
      <c r="C177" s="2">
        <v>32</v>
      </c>
      <c r="D177" s="2">
        <v>81</v>
      </c>
      <c r="E177" s="2">
        <v>22.7</v>
      </c>
      <c r="F177" s="2">
        <v>0.42399999999999999</v>
      </c>
      <c r="G177" s="2">
        <v>0.27600000000000002</v>
      </c>
      <c r="H177" s="2">
        <v>0.74399999999999999</v>
      </c>
      <c r="I177" s="2">
        <v>2.8</v>
      </c>
      <c r="J177" s="2">
        <v>3.6</v>
      </c>
      <c r="K177" s="2">
        <v>1.1000000000000001</v>
      </c>
      <c r="L177" s="2">
        <v>0.3</v>
      </c>
      <c r="M177" s="2">
        <v>2.4</v>
      </c>
      <c r="N177" s="2">
        <v>1.6</v>
      </c>
      <c r="O177" s="2">
        <v>6.7</v>
      </c>
      <c r="P177" s="2">
        <v>0.499</v>
      </c>
      <c r="Q177" s="2">
        <v>17.899999999999999</v>
      </c>
      <c r="R177" s="2">
        <v>0.3</v>
      </c>
      <c r="S177" s="2">
        <v>-2</v>
      </c>
      <c r="T177" s="2">
        <v>0</v>
      </c>
      <c r="U177" s="5">
        <v>-15</v>
      </c>
      <c r="V177" s="51">
        <f t="shared" si="10"/>
        <v>2.675831707317073</v>
      </c>
      <c r="W177" s="51">
        <f t="shared" si="11"/>
        <v>-2.88</v>
      </c>
      <c r="X177" s="51">
        <f t="shared" si="12"/>
        <v>-7.70639531707317</v>
      </c>
      <c r="Y177" s="49">
        <f t="shared" si="13"/>
        <v>39.862692000000003</v>
      </c>
      <c r="Z177" s="9">
        <f t="shared" si="14"/>
        <v>16.078148341463418</v>
      </c>
    </row>
    <row r="178" spans="1:26" x14ac:dyDescent="0.2">
      <c r="A178" s="2" t="s">
        <v>813</v>
      </c>
      <c r="B178" s="2" t="s">
        <v>45</v>
      </c>
      <c r="C178" s="2">
        <v>32</v>
      </c>
      <c r="D178" s="2">
        <v>76</v>
      </c>
      <c r="E178" s="2">
        <v>27.6</v>
      </c>
      <c r="F178" s="2">
        <v>0.41</v>
      </c>
      <c r="G178" s="2">
        <v>0.34100000000000003</v>
      </c>
      <c r="H178" s="2">
        <v>0.71799999999999997</v>
      </c>
      <c r="I178" s="2">
        <v>3.3</v>
      </c>
      <c r="J178" s="2">
        <v>1.6</v>
      </c>
      <c r="K178" s="2">
        <v>0.8</v>
      </c>
      <c r="L178" s="2">
        <v>0.2</v>
      </c>
      <c r="M178" s="2">
        <v>0.7</v>
      </c>
      <c r="N178" s="2">
        <v>2.1</v>
      </c>
      <c r="O178" s="2">
        <v>7.2</v>
      </c>
      <c r="P178" s="2">
        <v>0.504</v>
      </c>
      <c r="Q178" s="2">
        <v>12.7</v>
      </c>
      <c r="R178" s="2">
        <v>2.5</v>
      </c>
      <c r="S178" s="2">
        <v>-1.1000000000000001</v>
      </c>
      <c r="T178" s="2">
        <v>0.5</v>
      </c>
      <c r="U178" s="5">
        <v>-4</v>
      </c>
      <c r="V178" s="51">
        <f t="shared" si="10"/>
        <v>2.1658146341463418</v>
      </c>
      <c r="W178" s="51">
        <f t="shared" si="11"/>
        <v>0.39999999999999991</v>
      </c>
      <c r="X178" s="51">
        <f t="shared" si="12"/>
        <v>0.86632585365853654</v>
      </c>
      <c r="Y178" s="49">
        <f t="shared" si="13"/>
        <v>30.973952000000001</v>
      </c>
      <c r="Z178" s="9">
        <f t="shared" si="14"/>
        <v>15.920138926829269</v>
      </c>
    </row>
    <row r="179" spans="1:26" x14ac:dyDescent="0.2">
      <c r="A179" s="2" t="s">
        <v>424</v>
      </c>
      <c r="B179" s="2" t="s">
        <v>46</v>
      </c>
      <c r="C179" s="2">
        <v>41</v>
      </c>
      <c r="D179" s="2">
        <v>78</v>
      </c>
      <c r="E179" s="2">
        <v>23</v>
      </c>
      <c r="F179" s="2">
        <v>0.42499999999999999</v>
      </c>
      <c r="G179" s="2">
        <v>0.318</v>
      </c>
      <c r="H179" s="2">
        <v>0.80800000000000005</v>
      </c>
      <c r="I179" s="2">
        <v>3.9</v>
      </c>
      <c r="J179" s="2">
        <v>2</v>
      </c>
      <c r="K179" s="2">
        <v>0.6</v>
      </c>
      <c r="L179" s="2">
        <v>0.2</v>
      </c>
      <c r="M179" s="2">
        <v>1</v>
      </c>
      <c r="N179" s="2">
        <v>1.8</v>
      </c>
      <c r="O179" s="2">
        <v>7.2</v>
      </c>
      <c r="P179" s="2">
        <v>0.48399999999999999</v>
      </c>
      <c r="Q179" s="2">
        <v>17</v>
      </c>
      <c r="R179" s="2">
        <v>2.2999999999999998</v>
      </c>
      <c r="S179" s="2">
        <v>-2.4</v>
      </c>
      <c r="T179" s="2">
        <v>-0.2</v>
      </c>
      <c r="U179" s="5">
        <v>-7</v>
      </c>
      <c r="V179" s="51">
        <f t="shared" si="10"/>
        <v>3.1768749999999999</v>
      </c>
      <c r="W179" s="51">
        <f t="shared" si="11"/>
        <v>-0.56000000000000028</v>
      </c>
      <c r="X179" s="51">
        <f t="shared" si="12"/>
        <v>-1.7790500000000009</v>
      </c>
      <c r="Y179" s="49">
        <f t="shared" si="13"/>
        <v>33.586175999999995</v>
      </c>
      <c r="Z179" s="9">
        <f t="shared" si="14"/>
        <v>15.903562999999997</v>
      </c>
    </row>
    <row r="180" spans="1:26" x14ac:dyDescent="0.2">
      <c r="A180" s="2" t="s">
        <v>587</v>
      </c>
      <c r="B180" s="2" t="s">
        <v>557</v>
      </c>
      <c r="C180" s="2">
        <v>34</v>
      </c>
      <c r="D180" s="2">
        <v>68</v>
      </c>
      <c r="E180" s="2">
        <v>24.4</v>
      </c>
      <c r="F180" s="2">
        <v>0.45400000000000001</v>
      </c>
      <c r="G180" s="2">
        <v>0.19400000000000001</v>
      </c>
      <c r="H180" s="2">
        <v>0.78500000000000003</v>
      </c>
      <c r="I180" s="2">
        <v>3</v>
      </c>
      <c r="J180" s="2">
        <v>1.5</v>
      </c>
      <c r="K180" s="2">
        <v>0.7</v>
      </c>
      <c r="L180" s="2">
        <v>0.5</v>
      </c>
      <c r="M180" s="2">
        <v>0.9</v>
      </c>
      <c r="N180" s="2">
        <v>1.7</v>
      </c>
      <c r="O180" s="2">
        <v>9.6</v>
      </c>
      <c r="P180" s="2">
        <v>0.50900000000000001</v>
      </c>
      <c r="Q180" s="2">
        <v>19.899999999999999</v>
      </c>
      <c r="R180" s="2">
        <v>2.4</v>
      </c>
      <c r="S180" s="2">
        <v>-2.2999999999999998</v>
      </c>
      <c r="T180" s="2">
        <v>-0.1</v>
      </c>
      <c r="U180" s="5">
        <v>-5</v>
      </c>
      <c r="V180" s="51">
        <f t="shared" si="10"/>
        <v>2.8521715447154463</v>
      </c>
      <c r="W180" s="51">
        <f t="shared" si="11"/>
        <v>-8.0000000000000071E-2</v>
      </c>
      <c r="X180" s="51">
        <f t="shared" si="12"/>
        <v>-0.22817372357723592</v>
      </c>
      <c r="Y180" s="49">
        <f t="shared" si="13"/>
        <v>31.923007999999999</v>
      </c>
      <c r="Z180" s="9">
        <f t="shared" si="14"/>
        <v>15.847417138211382</v>
      </c>
    </row>
    <row r="181" spans="1:26" x14ac:dyDescent="0.2">
      <c r="A181" s="2" t="s">
        <v>467</v>
      </c>
      <c r="B181" s="2" t="s">
        <v>21</v>
      </c>
      <c r="C181" s="2">
        <v>58</v>
      </c>
      <c r="D181" s="2">
        <v>70</v>
      </c>
      <c r="E181" s="2">
        <v>22.6</v>
      </c>
      <c r="F181" s="2">
        <v>0.39900000000000002</v>
      </c>
      <c r="G181" s="2">
        <v>0.35899999999999999</v>
      </c>
      <c r="H181" s="2">
        <v>0.871</v>
      </c>
      <c r="I181" s="2">
        <v>2.1</v>
      </c>
      <c r="J181" s="2">
        <v>2.5</v>
      </c>
      <c r="K181" s="2">
        <v>1.1000000000000001</v>
      </c>
      <c r="L181" s="2">
        <v>0.1</v>
      </c>
      <c r="M181" s="2">
        <v>1.3</v>
      </c>
      <c r="N181" s="2">
        <v>2.2999999999999998</v>
      </c>
      <c r="O181" s="2">
        <v>6.4</v>
      </c>
      <c r="P181" s="2">
        <v>0.53800000000000003</v>
      </c>
      <c r="Q181" s="2">
        <v>15</v>
      </c>
      <c r="R181" s="2">
        <v>2.9</v>
      </c>
      <c r="S181" s="2">
        <v>0</v>
      </c>
      <c r="T181" s="2">
        <v>0.8</v>
      </c>
      <c r="U181" s="5">
        <v>-1</v>
      </c>
      <c r="V181" s="51">
        <f t="shared" si="10"/>
        <v>3.4967987804878051</v>
      </c>
      <c r="W181" s="51">
        <f t="shared" si="11"/>
        <v>1.28</v>
      </c>
      <c r="X181" s="51">
        <f t="shared" si="12"/>
        <v>4.4759024390243907</v>
      </c>
      <c r="Y181" s="49">
        <f t="shared" si="13"/>
        <v>27.196960000000001</v>
      </c>
      <c r="Z181" s="9">
        <f t="shared" si="14"/>
        <v>15.836431219512196</v>
      </c>
    </row>
    <row r="182" spans="1:26" x14ac:dyDescent="0.2">
      <c r="A182" s="2" t="s">
        <v>746</v>
      </c>
      <c r="B182" s="2" t="s">
        <v>38</v>
      </c>
      <c r="C182" s="2">
        <v>24</v>
      </c>
      <c r="D182" s="2">
        <v>58</v>
      </c>
      <c r="E182" s="2">
        <v>23.9</v>
      </c>
      <c r="F182" s="2">
        <v>0.436</v>
      </c>
      <c r="G182" s="2">
        <v>0.36199999999999999</v>
      </c>
      <c r="H182" s="2">
        <v>0.85499999999999998</v>
      </c>
      <c r="I182" s="2">
        <v>2.2999999999999998</v>
      </c>
      <c r="J182" s="2">
        <v>1.2</v>
      </c>
      <c r="K182" s="2">
        <v>0.9</v>
      </c>
      <c r="L182" s="2">
        <v>0.8</v>
      </c>
      <c r="M182" s="2">
        <v>0.8</v>
      </c>
      <c r="N182" s="2">
        <v>2.2000000000000002</v>
      </c>
      <c r="O182" s="2">
        <v>9.6999999999999993</v>
      </c>
      <c r="P182" s="2">
        <v>0.55100000000000005</v>
      </c>
      <c r="Q182" s="2">
        <v>17.3</v>
      </c>
      <c r="R182" s="2">
        <v>3</v>
      </c>
      <c r="S182" s="2">
        <v>0.7</v>
      </c>
      <c r="T182" s="2">
        <v>0.9</v>
      </c>
      <c r="U182" s="5">
        <v>4</v>
      </c>
      <c r="V182" s="51">
        <f t="shared" si="10"/>
        <v>1.4622719512195119</v>
      </c>
      <c r="W182" s="51">
        <f t="shared" si="11"/>
        <v>2.3600000000000003</v>
      </c>
      <c r="X182" s="51">
        <f t="shared" si="12"/>
        <v>3.4509618048780486</v>
      </c>
      <c r="Y182" s="49">
        <f t="shared" si="13"/>
        <v>27.850904</v>
      </c>
      <c r="Z182" s="9">
        <f t="shared" si="14"/>
        <v>15.650932902439024</v>
      </c>
    </row>
    <row r="183" spans="1:26" x14ac:dyDescent="0.2">
      <c r="A183" s="2" t="s">
        <v>565</v>
      </c>
      <c r="B183" s="2" t="s">
        <v>39</v>
      </c>
      <c r="C183" s="2">
        <v>57</v>
      </c>
      <c r="D183" s="2">
        <v>53</v>
      </c>
      <c r="E183" s="2">
        <v>19.2</v>
      </c>
      <c r="F183" s="2">
        <v>0.47</v>
      </c>
      <c r="G183" s="2">
        <v>0.318</v>
      </c>
      <c r="H183" s="2">
        <v>0.77900000000000003</v>
      </c>
      <c r="I183" s="2">
        <v>4.3</v>
      </c>
      <c r="J183" s="2">
        <v>1.3</v>
      </c>
      <c r="K183" s="2">
        <v>0.7</v>
      </c>
      <c r="L183" s="2">
        <v>0.4</v>
      </c>
      <c r="M183" s="2">
        <v>1.1000000000000001</v>
      </c>
      <c r="N183" s="2">
        <v>2.4</v>
      </c>
      <c r="O183" s="2">
        <v>6.7</v>
      </c>
      <c r="P183" s="2">
        <v>0.56899999999999995</v>
      </c>
      <c r="Q183" s="2">
        <v>16.600000000000001</v>
      </c>
      <c r="R183" s="2">
        <v>3</v>
      </c>
      <c r="S183" s="2">
        <v>1.8</v>
      </c>
      <c r="T183" s="2">
        <v>1</v>
      </c>
      <c r="U183" s="5">
        <v>9</v>
      </c>
      <c r="V183" s="51">
        <f t="shared" si="10"/>
        <v>2.4462731707317071</v>
      </c>
      <c r="W183" s="51">
        <f t="shared" si="11"/>
        <v>3.4000000000000004</v>
      </c>
      <c r="X183" s="51">
        <f t="shared" si="12"/>
        <v>8.3173287804878058</v>
      </c>
      <c r="Y183" s="49">
        <f t="shared" si="13"/>
        <v>22.731276000000001</v>
      </c>
      <c r="Z183" s="9">
        <f t="shared" si="14"/>
        <v>15.524302390243903</v>
      </c>
    </row>
    <row r="184" spans="1:26" x14ac:dyDescent="0.2">
      <c r="A184" s="2" t="s">
        <v>919</v>
      </c>
      <c r="B184" s="2" t="s">
        <v>32</v>
      </c>
      <c r="C184" s="2">
        <v>35</v>
      </c>
      <c r="D184" s="2">
        <v>67</v>
      </c>
      <c r="E184" s="2">
        <v>20.9</v>
      </c>
      <c r="F184" s="2">
        <v>0.45300000000000001</v>
      </c>
      <c r="G184" s="2">
        <v>0.35899999999999999</v>
      </c>
      <c r="H184" s="2">
        <v>0.83399999999999996</v>
      </c>
      <c r="I184" s="2">
        <v>3.6</v>
      </c>
      <c r="J184" s="2">
        <v>1.3</v>
      </c>
      <c r="K184" s="2">
        <v>0.3</v>
      </c>
      <c r="L184" s="2">
        <v>0.1</v>
      </c>
      <c r="M184" s="2">
        <v>1.9</v>
      </c>
      <c r="N184" s="2">
        <v>2.6</v>
      </c>
      <c r="O184" s="2">
        <v>12</v>
      </c>
      <c r="P184" s="2">
        <v>0.57299999999999995</v>
      </c>
      <c r="Q184" s="2">
        <v>27.7</v>
      </c>
      <c r="R184" s="2">
        <v>3.4</v>
      </c>
      <c r="S184" s="2">
        <v>-2.7</v>
      </c>
      <c r="T184" s="2">
        <v>-0.2</v>
      </c>
      <c r="U184" s="5">
        <v>0</v>
      </c>
      <c r="V184" s="51">
        <f t="shared" si="10"/>
        <v>3.4491637449186991</v>
      </c>
      <c r="W184" s="51">
        <f t="shared" si="11"/>
        <v>1.28</v>
      </c>
      <c r="X184" s="51">
        <f t="shared" si="12"/>
        <v>4.4149295934959349</v>
      </c>
      <c r="Y184" s="49">
        <f t="shared" si="13"/>
        <v>26.387280000000001</v>
      </c>
      <c r="Z184" s="9">
        <f t="shared" si="14"/>
        <v>15.401104796747967</v>
      </c>
    </row>
    <row r="185" spans="1:26" x14ac:dyDescent="0.2">
      <c r="A185" s="2" t="s">
        <v>420</v>
      </c>
      <c r="B185" s="2" t="s">
        <v>40</v>
      </c>
      <c r="C185" s="2">
        <v>17</v>
      </c>
      <c r="D185" s="2">
        <v>65</v>
      </c>
      <c r="E185" s="2">
        <v>21</v>
      </c>
      <c r="F185" s="2">
        <v>0.45</v>
      </c>
      <c r="G185" s="2">
        <v>0.40899999999999997</v>
      </c>
      <c r="H185" s="2">
        <v>0.80200000000000005</v>
      </c>
      <c r="I185" s="2">
        <v>4.5</v>
      </c>
      <c r="J185" s="2">
        <v>1.3</v>
      </c>
      <c r="K185" s="2">
        <v>0.4</v>
      </c>
      <c r="L185" s="2">
        <v>0.4</v>
      </c>
      <c r="M185" s="2">
        <v>0.8</v>
      </c>
      <c r="N185" s="2">
        <v>2.2000000000000002</v>
      </c>
      <c r="O185" s="2">
        <v>6.7</v>
      </c>
      <c r="P185" s="2">
        <v>0.58499999999999996</v>
      </c>
      <c r="Q185" s="2">
        <v>13.1</v>
      </c>
      <c r="R185" s="2">
        <v>3.3</v>
      </c>
      <c r="S185" s="2">
        <v>0.4</v>
      </c>
      <c r="T185" s="2">
        <v>0.8</v>
      </c>
      <c r="U185" s="5">
        <v>10</v>
      </c>
      <c r="V185" s="51">
        <f t="shared" si="10"/>
        <v>0.77232088414634148</v>
      </c>
      <c r="W185" s="51">
        <f t="shared" si="11"/>
        <v>3.64</v>
      </c>
      <c r="X185" s="51">
        <f t="shared" si="12"/>
        <v>2.8112480182926829</v>
      </c>
      <c r="Y185" s="49">
        <f t="shared" si="13"/>
        <v>27.740699999999997</v>
      </c>
      <c r="Z185" s="9">
        <f t="shared" si="14"/>
        <v>15.27597400914634</v>
      </c>
    </row>
    <row r="186" spans="1:26" x14ac:dyDescent="0.2">
      <c r="A186" s="2" t="s">
        <v>803</v>
      </c>
      <c r="B186" s="2" t="s">
        <v>25</v>
      </c>
      <c r="C186" s="2">
        <v>62</v>
      </c>
      <c r="D186" s="2">
        <v>82</v>
      </c>
      <c r="E186" s="2">
        <v>17.8</v>
      </c>
      <c r="F186" s="2">
        <v>0.40400000000000003</v>
      </c>
      <c r="G186" s="2">
        <v>0.38</v>
      </c>
      <c r="H186" s="2">
        <v>0.65600000000000003</v>
      </c>
      <c r="I186" s="2">
        <v>1.8</v>
      </c>
      <c r="J186" s="2">
        <v>1.2</v>
      </c>
      <c r="K186" s="2">
        <v>0.5</v>
      </c>
      <c r="L186" s="2">
        <v>0.1</v>
      </c>
      <c r="M186" s="2">
        <v>0.5</v>
      </c>
      <c r="N186" s="2">
        <v>1.4</v>
      </c>
      <c r="O186" s="2">
        <v>4.4000000000000004</v>
      </c>
      <c r="P186" s="2">
        <v>0.55900000000000005</v>
      </c>
      <c r="Q186" s="2">
        <v>11.4</v>
      </c>
      <c r="R186" s="2">
        <v>3.6</v>
      </c>
      <c r="S186" s="2">
        <v>0</v>
      </c>
      <c r="T186" s="2">
        <v>0.7</v>
      </c>
      <c r="U186" s="5">
        <v>10</v>
      </c>
      <c r="V186" s="51">
        <f t="shared" si="10"/>
        <v>2.6210499999999999</v>
      </c>
      <c r="W186" s="51">
        <f t="shared" si="11"/>
        <v>3.72</v>
      </c>
      <c r="X186" s="51">
        <f t="shared" si="12"/>
        <v>9.7503060000000001</v>
      </c>
      <c r="Y186" s="49">
        <f t="shared" si="13"/>
        <v>20.728287999999999</v>
      </c>
      <c r="Z186" s="9">
        <f t="shared" si="14"/>
        <v>15.239297000000001</v>
      </c>
    </row>
    <row r="187" spans="1:26" x14ac:dyDescent="0.2">
      <c r="A187" s="2" t="s">
        <v>619</v>
      </c>
      <c r="B187" s="2" t="s">
        <v>31</v>
      </c>
      <c r="C187" s="2">
        <v>37</v>
      </c>
      <c r="D187" s="2">
        <v>67</v>
      </c>
      <c r="E187" s="2">
        <v>26.2</v>
      </c>
      <c r="F187" s="2">
        <v>0.42099999999999999</v>
      </c>
      <c r="G187" s="2">
        <v>0.41699999999999998</v>
      </c>
      <c r="H187" s="2">
        <v>0.755</v>
      </c>
      <c r="I187" s="2">
        <v>3.2</v>
      </c>
      <c r="J187" s="2">
        <v>0.9</v>
      </c>
      <c r="K187" s="2">
        <v>0.6</v>
      </c>
      <c r="L187" s="2">
        <v>0.5</v>
      </c>
      <c r="M187" s="2">
        <v>1</v>
      </c>
      <c r="N187" s="2">
        <v>1.6</v>
      </c>
      <c r="O187" s="2">
        <v>9.1</v>
      </c>
      <c r="P187" s="2">
        <v>0.54</v>
      </c>
      <c r="Q187" s="2">
        <v>15.9</v>
      </c>
      <c r="R187" s="2">
        <v>2.6</v>
      </c>
      <c r="S187" s="2">
        <v>-1.2</v>
      </c>
      <c r="T187" s="2">
        <v>0.4</v>
      </c>
      <c r="U187" s="5">
        <v>-4</v>
      </c>
      <c r="V187" s="51">
        <f t="shared" si="10"/>
        <v>2.6237342987804881</v>
      </c>
      <c r="W187" s="51">
        <f t="shared" si="11"/>
        <v>0.40000000000000013</v>
      </c>
      <c r="X187" s="51">
        <f t="shared" si="12"/>
        <v>1.0494937195121956</v>
      </c>
      <c r="Y187" s="49">
        <f t="shared" si="13"/>
        <v>28.954720000000002</v>
      </c>
      <c r="Z187" s="9">
        <f t="shared" si="14"/>
        <v>15.002106859756099</v>
      </c>
    </row>
    <row r="188" spans="1:26" x14ac:dyDescent="0.2">
      <c r="A188" s="2" t="s">
        <v>793</v>
      </c>
      <c r="B188" s="2" t="s">
        <v>28</v>
      </c>
      <c r="C188" s="2">
        <v>42</v>
      </c>
      <c r="D188" s="2">
        <v>64</v>
      </c>
      <c r="E188" s="2">
        <v>20.7</v>
      </c>
      <c r="F188" s="2">
        <v>0.42599999999999999</v>
      </c>
      <c r="G188" s="2">
        <v>0.40100000000000002</v>
      </c>
      <c r="H188" s="2">
        <v>0.83699999999999997</v>
      </c>
      <c r="I188" s="2">
        <v>3.7</v>
      </c>
      <c r="J188" s="2">
        <v>0.7</v>
      </c>
      <c r="K188" s="2">
        <v>0.6</v>
      </c>
      <c r="L188" s="2">
        <v>0.8</v>
      </c>
      <c r="M188" s="2">
        <v>0.7</v>
      </c>
      <c r="N188" s="2">
        <v>2.6</v>
      </c>
      <c r="O188" s="2">
        <v>7.1</v>
      </c>
      <c r="P188" s="2">
        <v>0.55800000000000005</v>
      </c>
      <c r="Q188" s="2">
        <v>15.2</v>
      </c>
      <c r="R188" s="2">
        <v>2.5</v>
      </c>
      <c r="S188" s="2">
        <v>-0.5</v>
      </c>
      <c r="T188" s="2">
        <v>0.5</v>
      </c>
      <c r="U188" s="5">
        <v>2</v>
      </c>
      <c r="V188" s="51">
        <f t="shared" si="10"/>
        <v>2.1487609756097559</v>
      </c>
      <c r="W188" s="51">
        <f t="shared" si="11"/>
        <v>1.6</v>
      </c>
      <c r="X188" s="51">
        <f t="shared" si="12"/>
        <v>3.4380175609756094</v>
      </c>
      <c r="Y188" s="49">
        <f t="shared" si="13"/>
        <v>26.500608000000003</v>
      </c>
      <c r="Z188" s="9">
        <f t="shared" si="14"/>
        <v>14.969312780487806</v>
      </c>
    </row>
    <row r="189" spans="1:26" x14ac:dyDescent="0.2">
      <c r="A189" s="2" t="s">
        <v>186</v>
      </c>
      <c r="B189" s="2" t="s">
        <v>31</v>
      </c>
      <c r="C189" s="2">
        <v>37</v>
      </c>
      <c r="D189" s="2">
        <v>61</v>
      </c>
      <c r="E189" s="2">
        <v>20.7</v>
      </c>
      <c r="F189" s="2">
        <v>0.45300000000000001</v>
      </c>
      <c r="G189" s="2">
        <v>0.29699999999999999</v>
      </c>
      <c r="H189" s="2">
        <v>0.76200000000000001</v>
      </c>
      <c r="I189" s="2">
        <v>3.7</v>
      </c>
      <c r="J189" s="2">
        <v>1.1000000000000001</v>
      </c>
      <c r="K189" s="2">
        <v>1</v>
      </c>
      <c r="L189" s="2">
        <v>0.4</v>
      </c>
      <c r="M189" s="2">
        <v>1.1000000000000001</v>
      </c>
      <c r="N189" s="2">
        <v>2.1</v>
      </c>
      <c r="O189" s="2">
        <v>7.8</v>
      </c>
      <c r="P189" s="2">
        <v>0.54200000000000004</v>
      </c>
      <c r="Q189" s="2">
        <v>17.8</v>
      </c>
      <c r="R189" s="2">
        <v>2.4</v>
      </c>
      <c r="S189" s="2">
        <v>0</v>
      </c>
      <c r="T189" s="2">
        <v>0.6</v>
      </c>
      <c r="U189" s="5">
        <v>-1</v>
      </c>
      <c r="V189" s="51">
        <f t="shared" si="10"/>
        <v>2.1128410060975611</v>
      </c>
      <c r="W189" s="51">
        <f t="shared" si="11"/>
        <v>1</v>
      </c>
      <c r="X189" s="51">
        <f t="shared" si="12"/>
        <v>2.1128410060975611</v>
      </c>
      <c r="Y189" s="49">
        <f t="shared" si="13"/>
        <v>27.614944000000001</v>
      </c>
      <c r="Z189" s="9">
        <f t="shared" si="14"/>
        <v>14.863892503048781</v>
      </c>
    </row>
    <row r="190" spans="1:26" x14ac:dyDescent="0.2">
      <c r="A190" s="2" t="s">
        <v>948</v>
      </c>
      <c r="B190" s="2" t="s">
        <v>25</v>
      </c>
      <c r="C190" s="2">
        <v>62</v>
      </c>
      <c r="D190" s="2">
        <v>52</v>
      </c>
      <c r="E190" s="2">
        <v>22.7</v>
      </c>
      <c r="F190" s="2">
        <v>0.51100000000000001</v>
      </c>
      <c r="G190" s="2">
        <v>1</v>
      </c>
      <c r="H190" s="2">
        <v>0.625</v>
      </c>
      <c r="I190" s="2">
        <v>5.8</v>
      </c>
      <c r="J190" s="2">
        <v>1.2</v>
      </c>
      <c r="K190" s="2">
        <v>0.6</v>
      </c>
      <c r="L190" s="2">
        <v>0.8</v>
      </c>
      <c r="M190" s="2">
        <v>0.8</v>
      </c>
      <c r="N190" s="2">
        <v>3.2</v>
      </c>
      <c r="O190" s="2">
        <v>4.0999999999999996</v>
      </c>
      <c r="P190" s="2">
        <v>0.52700000000000002</v>
      </c>
      <c r="Q190" s="2">
        <v>9.4</v>
      </c>
      <c r="R190" s="2">
        <v>3.2</v>
      </c>
      <c r="S190" s="2">
        <v>1.1000000000000001</v>
      </c>
      <c r="T190" s="2">
        <v>0.9</v>
      </c>
      <c r="U190" s="5">
        <v>10</v>
      </c>
      <c r="V190" s="51">
        <f t="shared" si="10"/>
        <v>1.7478077235772358</v>
      </c>
      <c r="W190" s="51">
        <f t="shared" si="11"/>
        <v>3.6400000000000006</v>
      </c>
      <c r="X190" s="51">
        <f t="shared" si="12"/>
        <v>6.3620201138211394</v>
      </c>
      <c r="Y190" s="49">
        <f t="shared" si="13"/>
        <v>23.131055999999997</v>
      </c>
      <c r="Z190" s="9">
        <f t="shared" si="14"/>
        <v>14.746538056910568</v>
      </c>
    </row>
    <row r="191" spans="1:26" x14ac:dyDescent="0.2">
      <c r="A191" s="2" t="s">
        <v>747</v>
      </c>
      <c r="B191" s="2" t="s">
        <v>47</v>
      </c>
      <c r="C191" s="2">
        <v>30</v>
      </c>
      <c r="D191" s="2">
        <v>82</v>
      </c>
      <c r="E191" s="2">
        <v>26</v>
      </c>
      <c r="F191" s="2">
        <v>0.44</v>
      </c>
      <c r="G191" s="2">
        <v>0.40200000000000002</v>
      </c>
      <c r="H191" s="2">
        <v>0.85</v>
      </c>
      <c r="I191" s="2">
        <v>2.4</v>
      </c>
      <c r="J191" s="2">
        <v>2.1</v>
      </c>
      <c r="K191" s="2">
        <v>0.6</v>
      </c>
      <c r="L191" s="2">
        <v>0.2</v>
      </c>
      <c r="M191" s="2">
        <v>1.7</v>
      </c>
      <c r="N191" s="2">
        <v>2.2000000000000002</v>
      </c>
      <c r="O191" s="2">
        <v>11.2</v>
      </c>
      <c r="P191" s="2">
        <v>0.54800000000000004</v>
      </c>
      <c r="Q191" s="2">
        <v>21.5</v>
      </c>
      <c r="R191" s="2">
        <v>1.7</v>
      </c>
      <c r="S191" s="2">
        <v>-2.5</v>
      </c>
      <c r="T191" s="2">
        <v>-0.3</v>
      </c>
      <c r="U191" s="5">
        <v>-11</v>
      </c>
      <c r="V191" s="51">
        <f t="shared" si="10"/>
        <v>3.4937499999999995</v>
      </c>
      <c r="W191" s="51">
        <f t="shared" si="11"/>
        <v>-1.6400000000000001</v>
      </c>
      <c r="X191" s="51">
        <f t="shared" si="12"/>
        <v>-5.7297499999999992</v>
      </c>
      <c r="Y191" s="49">
        <f t="shared" si="13"/>
        <v>34.989727999999999</v>
      </c>
      <c r="Z191" s="9">
        <f t="shared" si="14"/>
        <v>14.629989</v>
      </c>
    </row>
    <row r="192" spans="1:26" x14ac:dyDescent="0.2">
      <c r="A192" s="2" t="s">
        <v>1065</v>
      </c>
      <c r="B192" s="2" t="s">
        <v>21</v>
      </c>
      <c r="C192" s="2">
        <v>58</v>
      </c>
      <c r="D192" s="2">
        <v>72</v>
      </c>
      <c r="E192" s="2">
        <v>15.9</v>
      </c>
      <c r="F192" s="2">
        <v>0.50800000000000001</v>
      </c>
      <c r="G192" s="2">
        <v>0</v>
      </c>
      <c r="H192" s="2">
        <v>0.78300000000000003</v>
      </c>
      <c r="I192" s="2">
        <v>4</v>
      </c>
      <c r="J192" s="2">
        <v>0.4</v>
      </c>
      <c r="K192" s="2">
        <v>0.3</v>
      </c>
      <c r="L192" s="2">
        <v>0.8</v>
      </c>
      <c r="M192" s="2">
        <v>0.7</v>
      </c>
      <c r="N192" s="2">
        <v>2.6</v>
      </c>
      <c r="O192" s="2">
        <v>5</v>
      </c>
      <c r="P192" s="2">
        <v>0.53100000000000003</v>
      </c>
      <c r="Q192" s="2">
        <v>16</v>
      </c>
      <c r="R192" s="2">
        <v>2.9</v>
      </c>
      <c r="S192" s="2">
        <v>-1.5</v>
      </c>
      <c r="T192" s="2">
        <v>0.1</v>
      </c>
      <c r="U192" s="5">
        <v>5</v>
      </c>
      <c r="V192" s="51">
        <f t="shared" si="10"/>
        <v>2.6991219512195124</v>
      </c>
      <c r="W192" s="51">
        <f t="shared" si="11"/>
        <v>2.2000000000000002</v>
      </c>
      <c r="X192" s="51">
        <f t="shared" si="12"/>
        <v>5.938068292682928</v>
      </c>
      <c r="Y192" s="49">
        <f t="shared" si="13"/>
        <v>23.198400000000007</v>
      </c>
      <c r="Z192" s="9">
        <f t="shared" si="14"/>
        <v>14.568234146341467</v>
      </c>
    </row>
    <row r="193" spans="1:26" x14ac:dyDescent="0.2">
      <c r="A193" s="2" t="s">
        <v>887</v>
      </c>
      <c r="B193" s="2" t="s">
        <v>47</v>
      </c>
      <c r="C193" s="2">
        <v>30</v>
      </c>
      <c r="D193" s="2">
        <v>72</v>
      </c>
      <c r="E193" s="2">
        <v>20.100000000000001</v>
      </c>
      <c r="F193" s="2">
        <v>0.41</v>
      </c>
      <c r="G193" s="2">
        <v>0.40100000000000002</v>
      </c>
      <c r="H193" s="2">
        <v>0.75900000000000001</v>
      </c>
      <c r="I193" s="2">
        <v>3.8</v>
      </c>
      <c r="J193" s="2">
        <v>1.1000000000000001</v>
      </c>
      <c r="K193" s="2">
        <v>0.5</v>
      </c>
      <c r="L193" s="2">
        <v>0.5</v>
      </c>
      <c r="M193" s="2">
        <v>0.8</v>
      </c>
      <c r="N193" s="2">
        <v>2.2999999999999998</v>
      </c>
      <c r="O193" s="2">
        <v>7.5</v>
      </c>
      <c r="P193" s="2">
        <v>0.51800000000000002</v>
      </c>
      <c r="Q193" s="2">
        <v>18.600000000000001</v>
      </c>
      <c r="R193" s="2">
        <v>2.1</v>
      </c>
      <c r="S193" s="2">
        <v>-1.3</v>
      </c>
      <c r="T193" s="2">
        <v>0.3</v>
      </c>
      <c r="U193" s="5">
        <v>-4</v>
      </c>
      <c r="V193" s="51">
        <f t="shared" si="10"/>
        <v>2.0516707317073175</v>
      </c>
      <c r="W193" s="51">
        <f t="shared" si="11"/>
        <v>0.16000000000000003</v>
      </c>
      <c r="X193" s="51">
        <f t="shared" si="12"/>
        <v>0.32826731707317086</v>
      </c>
      <c r="Y193" s="49">
        <f t="shared" si="13"/>
        <v>28.785599999999995</v>
      </c>
      <c r="Z193" s="9">
        <f t="shared" si="14"/>
        <v>14.556933658536582</v>
      </c>
    </row>
    <row r="194" spans="1:26" x14ac:dyDescent="0.2">
      <c r="A194" s="2" t="s">
        <v>815</v>
      </c>
      <c r="B194" s="2" t="s">
        <v>23</v>
      </c>
      <c r="C194" s="2">
        <v>50</v>
      </c>
      <c r="D194" s="2">
        <v>73</v>
      </c>
      <c r="E194" s="2">
        <v>22.8</v>
      </c>
      <c r="F194" s="2">
        <v>0.41599999999999998</v>
      </c>
      <c r="G194" s="2">
        <v>0.35699999999999998</v>
      </c>
      <c r="H194" s="2">
        <v>0.73499999999999999</v>
      </c>
      <c r="I194" s="2">
        <v>4.5</v>
      </c>
      <c r="J194" s="2">
        <v>1.4</v>
      </c>
      <c r="K194" s="2">
        <v>0.5</v>
      </c>
      <c r="L194" s="2">
        <v>0.1</v>
      </c>
      <c r="M194" s="2">
        <v>1.5</v>
      </c>
      <c r="N194" s="2">
        <v>2.8</v>
      </c>
      <c r="O194" s="2">
        <v>10.5</v>
      </c>
      <c r="P194" s="2">
        <v>0.52700000000000002</v>
      </c>
      <c r="Q194" s="2">
        <v>22.3</v>
      </c>
      <c r="R194" s="2">
        <v>2.1</v>
      </c>
      <c r="S194" s="2">
        <v>-1.1000000000000001</v>
      </c>
      <c r="T194" s="2">
        <v>0.4</v>
      </c>
      <c r="U194" s="5">
        <v>-7</v>
      </c>
      <c r="V194" s="51">
        <f t="shared" si="10"/>
        <v>4.7149542682926837</v>
      </c>
      <c r="W194" s="51">
        <f t="shared" si="11"/>
        <v>-0.40000000000000013</v>
      </c>
      <c r="X194" s="51">
        <f t="shared" si="12"/>
        <v>-1.8859817073170742</v>
      </c>
      <c r="Y194" s="49">
        <f t="shared" si="13"/>
        <v>30.757820000000002</v>
      </c>
      <c r="Z194" s="9">
        <f t="shared" si="14"/>
        <v>14.435919146341464</v>
      </c>
    </row>
    <row r="195" spans="1:26" x14ac:dyDescent="0.2">
      <c r="A195" s="2" t="s">
        <v>354</v>
      </c>
      <c r="B195" s="2" t="s">
        <v>20</v>
      </c>
      <c r="C195" s="2">
        <v>44</v>
      </c>
      <c r="D195" s="2">
        <v>79</v>
      </c>
      <c r="E195" s="2">
        <v>15.7</v>
      </c>
      <c r="F195" s="2">
        <v>0.46100000000000002</v>
      </c>
      <c r="G195" s="3"/>
      <c r="H195" s="2">
        <v>0.754</v>
      </c>
      <c r="I195" s="2">
        <v>4.2</v>
      </c>
      <c r="J195" s="2">
        <v>0.7</v>
      </c>
      <c r="K195" s="2">
        <v>0.4</v>
      </c>
      <c r="L195" s="2">
        <v>0.3</v>
      </c>
      <c r="M195" s="2">
        <v>0.9</v>
      </c>
      <c r="N195" s="2">
        <v>2.2999999999999998</v>
      </c>
      <c r="O195" s="2">
        <v>4.4000000000000004</v>
      </c>
      <c r="P195" s="2">
        <v>0.56200000000000006</v>
      </c>
      <c r="Q195" s="2">
        <v>14.5</v>
      </c>
      <c r="R195" s="2">
        <v>3.1</v>
      </c>
      <c r="S195" s="2">
        <v>-1.5</v>
      </c>
      <c r="T195" s="2">
        <v>0.2</v>
      </c>
      <c r="U195" s="5">
        <v>6</v>
      </c>
      <c r="V195" s="51">
        <f t="shared" si="10"/>
        <v>2.0104456300813007</v>
      </c>
      <c r="W195" s="51">
        <f t="shared" si="11"/>
        <v>2.5200000000000005</v>
      </c>
      <c r="X195" s="51">
        <f t="shared" si="12"/>
        <v>5.0663229878048783</v>
      </c>
      <c r="Y195" s="49">
        <f t="shared" si="13"/>
        <v>23.582447999999996</v>
      </c>
      <c r="Z195" s="9">
        <f t="shared" si="14"/>
        <v>14.324385493902437</v>
      </c>
    </row>
    <row r="196" spans="1:26" x14ac:dyDescent="0.2">
      <c r="A196" s="2" t="s">
        <v>997</v>
      </c>
      <c r="B196" s="2" t="s">
        <v>31</v>
      </c>
      <c r="C196" s="2">
        <v>37</v>
      </c>
      <c r="D196" s="2">
        <v>56</v>
      </c>
      <c r="E196" s="2">
        <v>16.8</v>
      </c>
      <c r="F196" s="2">
        <v>0.47899999999999998</v>
      </c>
      <c r="G196" s="2">
        <v>0</v>
      </c>
      <c r="H196" s="2">
        <v>0.56299999999999994</v>
      </c>
      <c r="I196" s="2">
        <v>6.3</v>
      </c>
      <c r="J196" s="2">
        <v>0.8</v>
      </c>
      <c r="K196" s="2">
        <v>0.4</v>
      </c>
      <c r="L196" s="2">
        <v>0.6</v>
      </c>
      <c r="M196" s="2">
        <v>0.5</v>
      </c>
      <c r="N196" s="2">
        <v>2.2999999999999998</v>
      </c>
      <c r="O196" s="2">
        <v>3.3</v>
      </c>
      <c r="P196" s="2">
        <v>0.497</v>
      </c>
      <c r="Q196" s="2">
        <v>10.1</v>
      </c>
      <c r="R196" s="2">
        <v>3</v>
      </c>
      <c r="S196" s="2">
        <v>2.1</v>
      </c>
      <c r="T196" s="2">
        <v>1</v>
      </c>
      <c r="U196" s="5">
        <v>18</v>
      </c>
      <c r="V196" s="51">
        <f t="shared" si="10"/>
        <v>0.89323414634146336</v>
      </c>
      <c r="W196" s="51">
        <f t="shared" si="11"/>
        <v>5.2</v>
      </c>
      <c r="X196" s="51">
        <f t="shared" si="12"/>
        <v>4.6448175609756097</v>
      </c>
      <c r="Y196" s="49">
        <f t="shared" si="13"/>
        <v>23.744224000000003</v>
      </c>
      <c r="Z196" s="9">
        <f t="shared" si="14"/>
        <v>14.194520780487807</v>
      </c>
    </row>
    <row r="197" spans="1:26" x14ac:dyDescent="0.2">
      <c r="A197" s="2" t="s">
        <v>605</v>
      </c>
      <c r="B197" s="2" t="s">
        <v>970</v>
      </c>
      <c r="C197" s="2">
        <v>24</v>
      </c>
      <c r="D197" s="2">
        <v>58</v>
      </c>
      <c r="E197" s="2">
        <v>32</v>
      </c>
      <c r="F197" s="2">
        <v>0.45</v>
      </c>
      <c r="G197" s="2">
        <v>0.42299999999999999</v>
      </c>
      <c r="H197" s="2">
        <v>0.89700000000000002</v>
      </c>
      <c r="I197" s="2">
        <v>3</v>
      </c>
      <c r="J197" s="2">
        <v>1.2</v>
      </c>
      <c r="K197" s="2">
        <v>0.3</v>
      </c>
      <c r="L197" s="2">
        <v>0.1</v>
      </c>
      <c r="M197" s="2">
        <v>0.9</v>
      </c>
      <c r="N197" s="2">
        <v>2.2999999999999998</v>
      </c>
      <c r="O197" s="2">
        <v>13.2</v>
      </c>
      <c r="P197" s="2">
        <v>0.57299999999999995</v>
      </c>
      <c r="Q197" s="2">
        <v>18</v>
      </c>
      <c r="R197" s="2">
        <v>3</v>
      </c>
      <c r="S197" s="2">
        <v>-1.2</v>
      </c>
      <c r="T197" s="2">
        <v>0.4</v>
      </c>
      <c r="U197" s="5">
        <v>-1</v>
      </c>
      <c r="V197" s="51">
        <f t="shared" si="10"/>
        <v>2.0370731707317074</v>
      </c>
      <c r="W197" s="51">
        <f t="shared" si="11"/>
        <v>1.1600000000000004</v>
      </c>
      <c r="X197" s="51">
        <f t="shared" si="12"/>
        <v>2.3630048780487813</v>
      </c>
      <c r="Y197" s="49">
        <f t="shared" si="13"/>
        <v>25.435551999999998</v>
      </c>
      <c r="Z197" s="9">
        <f t="shared" si="14"/>
        <v>13.899278439024389</v>
      </c>
    </row>
    <row r="198" spans="1:26" x14ac:dyDescent="0.2">
      <c r="A198" s="2" t="s">
        <v>635</v>
      </c>
      <c r="B198" s="2" t="s">
        <v>22</v>
      </c>
      <c r="C198" s="2">
        <v>19</v>
      </c>
      <c r="D198" s="2">
        <v>31</v>
      </c>
      <c r="E198" s="2">
        <v>32.1</v>
      </c>
      <c r="F198" s="2">
        <v>0.52800000000000002</v>
      </c>
      <c r="G198" s="2">
        <v>0</v>
      </c>
      <c r="H198" s="2">
        <v>0.66700000000000004</v>
      </c>
      <c r="I198" s="2">
        <v>9.6999999999999993</v>
      </c>
      <c r="J198" s="2">
        <v>1.5</v>
      </c>
      <c r="K198" s="2">
        <v>0.9</v>
      </c>
      <c r="L198" s="2">
        <v>1.2</v>
      </c>
      <c r="M198" s="2">
        <v>1.3</v>
      </c>
      <c r="N198" s="2">
        <v>2.8</v>
      </c>
      <c r="O198" s="2">
        <v>9.1</v>
      </c>
      <c r="P198" s="2">
        <v>0.56000000000000005</v>
      </c>
      <c r="Q198" s="2">
        <v>13.3</v>
      </c>
      <c r="R198" s="2">
        <v>2.2000000000000002</v>
      </c>
      <c r="S198" s="2">
        <v>0.8</v>
      </c>
      <c r="T198" s="2">
        <v>0.7</v>
      </c>
      <c r="U198" s="5">
        <v>6</v>
      </c>
      <c r="V198" s="51">
        <f t="shared" si="10"/>
        <v>0.63887644817073186</v>
      </c>
      <c r="W198" s="51">
        <f t="shared" si="11"/>
        <v>2.3600000000000003</v>
      </c>
      <c r="X198" s="51">
        <f t="shared" si="12"/>
        <v>1.5077484176829274</v>
      </c>
      <c r="Y198" s="49">
        <f t="shared" si="13"/>
        <v>26.270639999999993</v>
      </c>
      <c r="Z198" s="9">
        <f t="shared" si="14"/>
        <v>13.889194208841459</v>
      </c>
    </row>
    <row r="199" spans="1:26" x14ac:dyDescent="0.2">
      <c r="A199" s="2" t="s">
        <v>937</v>
      </c>
      <c r="B199" s="2" t="s">
        <v>43</v>
      </c>
      <c r="C199" s="2">
        <v>36</v>
      </c>
      <c r="D199" s="2">
        <v>74</v>
      </c>
      <c r="E199" s="2">
        <v>15.8</v>
      </c>
      <c r="F199" s="2">
        <v>0.43099999999999999</v>
      </c>
      <c r="G199" s="2">
        <v>0.40500000000000003</v>
      </c>
      <c r="H199" s="2">
        <v>0.88200000000000001</v>
      </c>
      <c r="I199" s="2">
        <v>2.9</v>
      </c>
      <c r="J199" s="2">
        <v>1.1000000000000001</v>
      </c>
      <c r="K199" s="2">
        <v>0.6</v>
      </c>
      <c r="L199" s="2">
        <v>0.6</v>
      </c>
      <c r="M199" s="2">
        <v>0.8</v>
      </c>
      <c r="N199" s="2">
        <v>2.1</v>
      </c>
      <c r="O199" s="2">
        <v>5.0999999999999996</v>
      </c>
      <c r="P199" s="2">
        <v>0.56200000000000006</v>
      </c>
      <c r="Q199" s="2">
        <v>14.7</v>
      </c>
      <c r="R199" s="2">
        <v>2.1</v>
      </c>
      <c r="S199" s="2">
        <v>0</v>
      </c>
      <c r="T199" s="2">
        <v>0.6</v>
      </c>
      <c r="U199" s="5">
        <v>0</v>
      </c>
      <c r="V199" s="51">
        <f t="shared" si="10"/>
        <v>1.5720036585365851</v>
      </c>
      <c r="W199" s="51">
        <f t="shared" si="11"/>
        <v>1.08</v>
      </c>
      <c r="X199" s="51">
        <f t="shared" si="12"/>
        <v>1.697763951219512</v>
      </c>
      <c r="Y199" s="49">
        <f t="shared" si="13"/>
        <v>25.740751999999997</v>
      </c>
      <c r="Z199" s="9">
        <f t="shared" si="14"/>
        <v>13.719257975609754</v>
      </c>
    </row>
    <row r="200" spans="1:26" x14ac:dyDescent="0.2">
      <c r="A200" s="2" t="s">
        <v>954</v>
      </c>
      <c r="B200" s="2" t="s">
        <v>47</v>
      </c>
      <c r="C200" s="2">
        <v>30</v>
      </c>
      <c r="D200" s="2">
        <v>57</v>
      </c>
      <c r="E200" s="2">
        <v>17.5</v>
      </c>
      <c r="F200" s="2">
        <v>0.58099999999999996</v>
      </c>
      <c r="G200" s="2">
        <v>0</v>
      </c>
      <c r="H200" s="2">
        <v>0.56200000000000006</v>
      </c>
      <c r="I200" s="2">
        <v>4.8</v>
      </c>
      <c r="J200" s="2">
        <v>0.8</v>
      </c>
      <c r="K200" s="2">
        <v>0.5</v>
      </c>
      <c r="L200" s="2">
        <v>0.3</v>
      </c>
      <c r="M200" s="2">
        <v>0.8</v>
      </c>
      <c r="N200" s="2">
        <v>2.5</v>
      </c>
      <c r="O200" s="2">
        <v>7.4</v>
      </c>
      <c r="P200" s="2">
        <v>0.58699999999999997</v>
      </c>
      <c r="Q200" s="2">
        <v>18.899999999999999</v>
      </c>
      <c r="R200" s="2">
        <v>2.8</v>
      </c>
      <c r="S200" s="2">
        <v>-0.5</v>
      </c>
      <c r="T200" s="2">
        <v>0.4</v>
      </c>
      <c r="U200" s="5">
        <v>6</v>
      </c>
      <c r="V200" s="51">
        <f t="shared" ref="V200:V263" si="15">C200*(E200/48*D200/82*Q200/100)</f>
        <v>1.4369474085365852</v>
      </c>
      <c r="W200" s="51">
        <f t="shared" ref="W200:W263" si="16">R200*0.4+T200*0.4+U200*0.2</f>
        <v>2.48</v>
      </c>
      <c r="X200" s="51">
        <f t="shared" ref="X200:X263" si="17">V200*W200</f>
        <v>3.5636295731707315</v>
      </c>
      <c r="Y200" s="49">
        <f t="shared" ref="Y200:Y263" si="18">D200*(O200*P200+1.5*J200+1.2*I200+3*(K200+L200)-M200-N200)/25</f>
        <v>23.720663999999996</v>
      </c>
      <c r="Z200" s="9">
        <f t="shared" ref="Z200:Z263" si="19">0.5*(X200)+0.5*(Y200)</f>
        <v>13.642146786585364</v>
      </c>
    </row>
    <row r="201" spans="1:26" x14ac:dyDescent="0.2">
      <c r="A201" s="2" t="s">
        <v>1077</v>
      </c>
      <c r="B201" s="2" t="s">
        <v>41</v>
      </c>
      <c r="C201" s="2">
        <v>56</v>
      </c>
      <c r="D201" s="2">
        <v>37</v>
      </c>
      <c r="E201" s="2">
        <v>20.3</v>
      </c>
      <c r="F201" s="2">
        <v>0.66700000000000004</v>
      </c>
      <c r="G201" s="3"/>
      <c r="H201" s="2">
        <v>0.55700000000000005</v>
      </c>
      <c r="I201" s="2">
        <v>4.8</v>
      </c>
      <c r="J201" s="2">
        <v>0.7</v>
      </c>
      <c r="K201" s="2">
        <v>0.4</v>
      </c>
      <c r="L201" s="2">
        <v>1.1000000000000001</v>
      </c>
      <c r="M201" s="2">
        <v>1.5</v>
      </c>
      <c r="N201" s="2">
        <v>3.2</v>
      </c>
      <c r="O201" s="2">
        <v>9.1999999999999993</v>
      </c>
      <c r="P201" s="2">
        <v>0.65900000000000003</v>
      </c>
      <c r="Q201" s="2">
        <v>20.100000000000001</v>
      </c>
      <c r="R201" s="2">
        <v>2.7</v>
      </c>
      <c r="S201" s="2">
        <v>1.5</v>
      </c>
      <c r="T201" s="2">
        <v>0.7</v>
      </c>
      <c r="U201" s="5">
        <v>13</v>
      </c>
      <c r="V201" s="51">
        <f t="shared" si="15"/>
        <v>2.1479628048780488</v>
      </c>
      <c r="W201" s="51">
        <f t="shared" si="16"/>
        <v>3.96</v>
      </c>
      <c r="X201" s="51">
        <f t="shared" si="17"/>
        <v>8.5059327073170738</v>
      </c>
      <c r="Y201" s="49">
        <f t="shared" si="18"/>
        <v>18.755743999999996</v>
      </c>
      <c r="Z201" s="9">
        <f t="shared" si="19"/>
        <v>13.630838353658536</v>
      </c>
    </row>
    <row r="202" spans="1:26" x14ac:dyDescent="0.2">
      <c r="A202" s="2" t="s">
        <v>287</v>
      </c>
      <c r="B202" s="2" t="s">
        <v>557</v>
      </c>
      <c r="C202" s="2">
        <v>34</v>
      </c>
      <c r="D202" s="2">
        <v>73</v>
      </c>
      <c r="E202" s="2">
        <v>17.3</v>
      </c>
      <c r="F202" s="2">
        <v>0.46600000000000003</v>
      </c>
      <c r="G202" s="2">
        <v>0.25</v>
      </c>
      <c r="H202" s="2">
        <v>0.86399999999999999</v>
      </c>
      <c r="I202" s="2">
        <v>2</v>
      </c>
      <c r="J202" s="2">
        <v>2.2000000000000002</v>
      </c>
      <c r="K202" s="2">
        <v>0.6</v>
      </c>
      <c r="L202" s="2">
        <v>0.4</v>
      </c>
      <c r="M202" s="2">
        <v>1.2</v>
      </c>
      <c r="N202" s="2">
        <v>1.5</v>
      </c>
      <c r="O202" s="2">
        <v>6.6</v>
      </c>
      <c r="P202" s="2">
        <v>0.53</v>
      </c>
      <c r="Q202" s="2">
        <v>20.100000000000001</v>
      </c>
      <c r="R202" s="2">
        <v>1.9</v>
      </c>
      <c r="S202" s="2">
        <v>-1.9</v>
      </c>
      <c r="T202" s="2">
        <v>0</v>
      </c>
      <c r="U202" s="5">
        <v>-5</v>
      </c>
      <c r="V202" s="51">
        <f t="shared" si="15"/>
        <v>2.1927486280487809</v>
      </c>
      <c r="W202" s="51">
        <f t="shared" si="16"/>
        <v>-0.24</v>
      </c>
      <c r="X202" s="51">
        <f t="shared" si="17"/>
        <v>-0.52625967073170743</v>
      </c>
      <c r="Y202" s="49">
        <f t="shared" si="18"/>
        <v>27.734160000000003</v>
      </c>
      <c r="Z202" s="9">
        <f t="shared" si="19"/>
        <v>13.603950164634147</v>
      </c>
    </row>
    <row r="203" spans="1:26" x14ac:dyDescent="0.2">
      <c r="A203" s="2" t="s">
        <v>850</v>
      </c>
      <c r="B203" s="2" t="s">
        <v>26</v>
      </c>
      <c r="C203" s="2">
        <v>39</v>
      </c>
      <c r="D203" s="2">
        <v>80</v>
      </c>
      <c r="E203" s="2">
        <v>19.600000000000001</v>
      </c>
      <c r="F203" s="2">
        <v>0.41</v>
      </c>
      <c r="G203" s="2">
        <v>0.33600000000000002</v>
      </c>
      <c r="H203" s="2">
        <v>0.67100000000000004</v>
      </c>
      <c r="I203" s="2">
        <v>2.2999999999999998</v>
      </c>
      <c r="J203" s="2">
        <v>3.5</v>
      </c>
      <c r="K203" s="2">
        <v>0.8</v>
      </c>
      <c r="L203" s="2">
        <v>0.2</v>
      </c>
      <c r="M203" s="2">
        <v>1.5</v>
      </c>
      <c r="N203" s="2">
        <v>1.8</v>
      </c>
      <c r="O203" s="2">
        <v>4.3</v>
      </c>
      <c r="P203" s="2">
        <v>0.5</v>
      </c>
      <c r="Q203" s="2">
        <v>13.4</v>
      </c>
      <c r="R203" s="2">
        <v>1</v>
      </c>
      <c r="S203" s="2">
        <v>-2.6</v>
      </c>
      <c r="T203" s="2">
        <v>-0.3</v>
      </c>
      <c r="U203" s="5">
        <v>-12</v>
      </c>
      <c r="V203" s="51">
        <f t="shared" si="15"/>
        <v>2.0819024390243905</v>
      </c>
      <c r="W203" s="51">
        <f t="shared" si="16"/>
        <v>-2.12</v>
      </c>
      <c r="X203" s="51">
        <f t="shared" si="17"/>
        <v>-4.4136331707317078</v>
      </c>
      <c r="Y203" s="49">
        <f t="shared" si="18"/>
        <v>31.552</v>
      </c>
      <c r="Z203" s="9">
        <f t="shared" si="19"/>
        <v>13.569183414634146</v>
      </c>
    </row>
    <row r="204" spans="1:26" x14ac:dyDescent="0.2">
      <c r="A204" s="2" t="s">
        <v>638</v>
      </c>
      <c r="B204" s="2" t="s">
        <v>25</v>
      </c>
      <c r="C204" s="2">
        <v>62</v>
      </c>
      <c r="D204" s="2">
        <v>82</v>
      </c>
      <c r="E204" s="2">
        <v>13.3</v>
      </c>
      <c r="F204" s="2">
        <v>0.371</v>
      </c>
      <c r="G204" s="2">
        <v>0.39300000000000002</v>
      </c>
      <c r="H204" s="2">
        <v>0.74199999999999999</v>
      </c>
      <c r="I204" s="2">
        <v>1.1000000000000001</v>
      </c>
      <c r="J204" s="2">
        <v>2.2999999999999998</v>
      </c>
      <c r="K204" s="2">
        <v>0.7</v>
      </c>
      <c r="L204" s="2">
        <v>0.1</v>
      </c>
      <c r="M204" s="2">
        <v>0.9</v>
      </c>
      <c r="N204" s="2">
        <v>1</v>
      </c>
      <c r="O204" s="2">
        <v>4.9000000000000004</v>
      </c>
      <c r="P204" s="2">
        <v>0.46600000000000003</v>
      </c>
      <c r="Q204" s="2">
        <v>21.4</v>
      </c>
      <c r="R204" s="2">
        <v>2.1</v>
      </c>
      <c r="S204" s="2">
        <v>-2.2000000000000002</v>
      </c>
      <c r="T204" s="2">
        <v>0</v>
      </c>
      <c r="U204" s="5">
        <v>-1</v>
      </c>
      <c r="V204" s="51">
        <f t="shared" si="15"/>
        <v>3.6763416666666666</v>
      </c>
      <c r="W204" s="51">
        <f t="shared" si="16"/>
        <v>0.64000000000000012</v>
      </c>
      <c r="X204" s="51">
        <f t="shared" si="17"/>
        <v>2.3528586666666671</v>
      </c>
      <c r="Y204" s="49">
        <f t="shared" si="18"/>
        <v>24.775151999999999</v>
      </c>
      <c r="Z204" s="9">
        <f t="shared" si="19"/>
        <v>13.564005333333332</v>
      </c>
    </row>
    <row r="205" spans="1:26" x14ac:dyDescent="0.2">
      <c r="A205" s="2" t="s">
        <v>786</v>
      </c>
      <c r="B205" s="2" t="s">
        <v>557</v>
      </c>
      <c r="C205" s="2">
        <v>34</v>
      </c>
      <c r="D205" s="2">
        <v>41</v>
      </c>
      <c r="E205" s="2">
        <v>21</v>
      </c>
      <c r="F205" s="2">
        <v>0.47099999999999997</v>
      </c>
      <c r="G205" s="2">
        <v>0</v>
      </c>
      <c r="H205" s="2">
        <v>0.78700000000000003</v>
      </c>
      <c r="I205" s="2">
        <v>5.5</v>
      </c>
      <c r="J205" s="2">
        <v>0.7</v>
      </c>
      <c r="K205" s="2">
        <v>0.7</v>
      </c>
      <c r="L205" s="2">
        <v>1.6</v>
      </c>
      <c r="M205" s="2">
        <v>1.6</v>
      </c>
      <c r="N205" s="2">
        <v>2.8</v>
      </c>
      <c r="O205" s="2">
        <v>10.199999999999999</v>
      </c>
      <c r="P205" s="2">
        <v>0.53600000000000003</v>
      </c>
      <c r="Q205" s="2">
        <v>24.9</v>
      </c>
      <c r="R205" s="2">
        <v>1.8</v>
      </c>
      <c r="S205" s="2">
        <v>-1.2</v>
      </c>
      <c r="T205" s="2">
        <v>0.2</v>
      </c>
      <c r="U205" s="5">
        <v>0</v>
      </c>
      <c r="V205" s="51">
        <f t="shared" si="15"/>
        <v>1.8519374999999998</v>
      </c>
      <c r="W205" s="51">
        <f t="shared" si="16"/>
        <v>0.8</v>
      </c>
      <c r="X205" s="51">
        <f t="shared" si="17"/>
        <v>1.4815499999999999</v>
      </c>
      <c r="Y205" s="49">
        <f t="shared" si="18"/>
        <v>25.612207999999995</v>
      </c>
      <c r="Z205" s="9">
        <f t="shared" si="19"/>
        <v>13.546878999999997</v>
      </c>
    </row>
    <row r="206" spans="1:26" x14ac:dyDescent="0.2">
      <c r="A206" s="2" t="s">
        <v>900</v>
      </c>
      <c r="B206" s="2" t="s">
        <v>47</v>
      </c>
      <c r="C206" s="2">
        <v>30</v>
      </c>
      <c r="D206" s="2">
        <v>55</v>
      </c>
      <c r="E206" s="2">
        <v>27.2</v>
      </c>
      <c r="F206" s="2">
        <v>0.42899999999999999</v>
      </c>
      <c r="G206" s="2">
        <v>0.38200000000000001</v>
      </c>
      <c r="H206" s="2">
        <v>0.84899999999999998</v>
      </c>
      <c r="I206" s="2">
        <v>2.2999999999999998</v>
      </c>
      <c r="J206" s="2">
        <v>3.1</v>
      </c>
      <c r="K206" s="2">
        <v>0.7</v>
      </c>
      <c r="L206" s="2">
        <v>0.1</v>
      </c>
      <c r="M206" s="2">
        <v>1.6</v>
      </c>
      <c r="N206" s="2">
        <v>1.7</v>
      </c>
      <c r="O206" s="2">
        <v>14.1</v>
      </c>
      <c r="P206" s="2">
        <v>0.52</v>
      </c>
      <c r="Q206" s="2">
        <v>26</v>
      </c>
      <c r="R206" s="2">
        <v>1.8</v>
      </c>
      <c r="S206" s="2">
        <v>-2.5</v>
      </c>
      <c r="T206" s="2">
        <v>-0.2</v>
      </c>
      <c r="U206" s="5">
        <v>-9</v>
      </c>
      <c r="V206" s="51">
        <f t="shared" si="15"/>
        <v>2.9646341463414632</v>
      </c>
      <c r="W206" s="51">
        <f t="shared" si="16"/>
        <v>-1.1599999999999999</v>
      </c>
      <c r="X206" s="51">
        <f t="shared" si="17"/>
        <v>-3.4389756097560968</v>
      </c>
      <c r="Y206" s="49">
        <f t="shared" si="18"/>
        <v>30.452400000000001</v>
      </c>
      <c r="Z206" s="9">
        <f t="shared" si="19"/>
        <v>13.506712195121953</v>
      </c>
    </row>
    <row r="207" spans="1:26" x14ac:dyDescent="0.2">
      <c r="A207" s="2" t="s">
        <v>455</v>
      </c>
      <c r="B207" s="2" t="s">
        <v>25</v>
      </c>
      <c r="C207" s="2">
        <v>62</v>
      </c>
      <c r="D207" s="2">
        <v>82</v>
      </c>
      <c r="E207" s="2">
        <v>12.1</v>
      </c>
      <c r="F207" s="2">
        <v>0.55300000000000005</v>
      </c>
      <c r="G207" s="3"/>
      <c r="H207" s="2">
        <v>0.503</v>
      </c>
      <c r="I207" s="2">
        <v>3.7</v>
      </c>
      <c r="J207" s="2">
        <v>0.4</v>
      </c>
      <c r="K207" s="2">
        <v>0.2</v>
      </c>
      <c r="L207" s="2">
        <v>0.7</v>
      </c>
      <c r="M207" s="2">
        <v>0.8</v>
      </c>
      <c r="N207" s="2">
        <v>1.9</v>
      </c>
      <c r="O207" s="2">
        <v>2.8</v>
      </c>
      <c r="P207" s="2">
        <v>0.55900000000000005</v>
      </c>
      <c r="Q207" s="2">
        <v>12.5</v>
      </c>
      <c r="R207" s="2">
        <v>2.7</v>
      </c>
      <c r="S207" s="2">
        <v>-0.5</v>
      </c>
      <c r="T207" s="2">
        <v>0.4</v>
      </c>
      <c r="U207" s="5">
        <v>7</v>
      </c>
      <c r="V207" s="51">
        <f t="shared" si="15"/>
        <v>1.9536458333333333</v>
      </c>
      <c r="W207" s="51">
        <f t="shared" si="16"/>
        <v>2.6400000000000006</v>
      </c>
      <c r="X207" s="51">
        <f t="shared" si="17"/>
        <v>5.1576250000000012</v>
      </c>
      <c r="Y207" s="49">
        <f t="shared" si="18"/>
        <v>21.665056</v>
      </c>
      <c r="Z207" s="9">
        <f t="shared" si="19"/>
        <v>13.411340500000001</v>
      </c>
    </row>
    <row r="208" spans="1:26" x14ac:dyDescent="0.2">
      <c r="A208" s="2" t="s">
        <v>460</v>
      </c>
      <c r="B208" s="2" t="s">
        <v>42</v>
      </c>
      <c r="C208" s="2">
        <v>23</v>
      </c>
      <c r="D208" s="2">
        <v>65</v>
      </c>
      <c r="E208" s="2">
        <v>16.399999999999999</v>
      </c>
      <c r="F208" s="2">
        <v>0.54900000000000004</v>
      </c>
      <c r="G208" s="2">
        <v>0</v>
      </c>
      <c r="H208" s="2">
        <v>0.67300000000000004</v>
      </c>
      <c r="I208" s="2">
        <v>3.9</v>
      </c>
      <c r="J208" s="2">
        <v>0.5</v>
      </c>
      <c r="K208" s="2">
        <v>0.4</v>
      </c>
      <c r="L208" s="2">
        <v>0.6</v>
      </c>
      <c r="M208" s="2">
        <v>0.6</v>
      </c>
      <c r="N208" s="2">
        <v>1.8</v>
      </c>
      <c r="O208" s="2">
        <v>5.3</v>
      </c>
      <c r="P208" s="2">
        <v>0.58199999999999996</v>
      </c>
      <c r="Q208" s="2">
        <v>13.9</v>
      </c>
      <c r="R208" s="2">
        <v>2.6</v>
      </c>
      <c r="S208" s="2">
        <v>-0.7</v>
      </c>
      <c r="T208" s="2">
        <v>0.3</v>
      </c>
      <c r="U208" s="5">
        <v>9</v>
      </c>
      <c r="V208" s="51">
        <f t="shared" si="15"/>
        <v>0.86585416666666637</v>
      </c>
      <c r="W208" s="51">
        <f t="shared" si="16"/>
        <v>2.96</v>
      </c>
      <c r="X208" s="51">
        <f t="shared" si="17"/>
        <v>2.5629283333333324</v>
      </c>
      <c r="Y208" s="49">
        <f t="shared" si="18"/>
        <v>23.697959999999998</v>
      </c>
      <c r="Z208" s="9">
        <f t="shared" si="19"/>
        <v>13.130444166666665</v>
      </c>
    </row>
    <row r="209" spans="1:26" x14ac:dyDescent="0.2">
      <c r="A209" s="2" t="s">
        <v>837</v>
      </c>
      <c r="B209" s="2" t="s">
        <v>970</v>
      </c>
      <c r="C209" s="2">
        <v>24</v>
      </c>
      <c r="D209" s="2">
        <v>82</v>
      </c>
      <c r="E209" s="2">
        <v>28.8</v>
      </c>
      <c r="F209" s="2">
        <v>0.375</v>
      </c>
      <c r="G209" s="2">
        <v>0.30199999999999999</v>
      </c>
      <c r="H209" s="2">
        <v>0.77200000000000002</v>
      </c>
      <c r="I209" s="2">
        <v>4</v>
      </c>
      <c r="J209" s="2">
        <v>1</v>
      </c>
      <c r="K209" s="2">
        <v>0.4</v>
      </c>
      <c r="L209" s="2">
        <v>0.4</v>
      </c>
      <c r="M209" s="2">
        <v>0.9</v>
      </c>
      <c r="N209" s="2">
        <v>1.8</v>
      </c>
      <c r="O209" s="2">
        <v>9.1999999999999993</v>
      </c>
      <c r="P209" s="2">
        <v>0.46899999999999997</v>
      </c>
      <c r="Q209" s="2">
        <v>17.3</v>
      </c>
      <c r="R209" s="2">
        <v>0.8</v>
      </c>
      <c r="S209" s="2">
        <v>-3.6</v>
      </c>
      <c r="T209" s="2">
        <v>-0.9</v>
      </c>
      <c r="U209" s="5">
        <v>-15</v>
      </c>
      <c r="V209" s="51">
        <f t="shared" si="15"/>
        <v>2.4912000000000001</v>
      </c>
      <c r="W209" s="51">
        <f t="shared" si="16"/>
        <v>-3.04</v>
      </c>
      <c r="X209" s="51">
        <f t="shared" si="17"/>
        <v>-7.5732480000000004</v>
      </c>
      <c r="Y209" s="49">
        <f t="shared" si="18"/>
        <v>33.832543999999992</v>
      </c>
      <c r="Z209" s="9">
        <f t="shared" si="19"/>
        <v>13.129647999999996</v>
      </c>
    </row>
    <row r="210" spans="1:26" x14ac:dyDescent="0.2">
      <c r="A210" s="2" t="s">
        <v>358</v>
      </c>
      <c r="B210" s="2" t="s">
        <v>34</v>
      </c>
      <c r="C210" s="2">
        <v>43</v>
      </c>
      <c r="D210" s="2">
        <v>52</v>
      </c>
      <c r="E210" s="2">
        <v>16.7</v>
      </c>
      <c r="F210" s="2">
        <v>0.55800000000000005</v>
      </c>
      <c r="G210" s="2">
        <v>0</v>
      </c>
      <c r="H210" s="2">
        <v>0.71399999999999997</v>
      </c>
      <c r="I210" s="2">
        <v>3.8</v>
      </c>
      <c r="J210" s="2">
        <v>0.8</v>
      </c>
      <c r="K210" s="2">
        <v>0.3</v>
      </c>
      <c r="L210" s="2">
        <v>0.7</v>
      </c>
      <c r="M210" s="2">
        <v>0.6</v>
      </c>
      <c r="N210" s="2">
        <v>1.5</v>
      </c>
      <c r="O210" s="2">
        <v>6.3</v>
      </c>
      <c r="P210" s="2">
        <v>0.57399999999999995</v>
      </c>
      <c r="Q210" s="2">
        <v>16.100000000000001</v>
      </c>
      <c r="R210" s="2">
        <v>2.4</v>
      </c>
      <c r="S210" s="2">
        <v>0.5</v>
      </c>
      <c r="T210" s="2">
        <v>0.5</v>
      </c>
      <c r="U210" s="5">
        <v>9</v>
      </c>
      <c r="V210" s="51">
        <f t="shared" si="15"/>
        <v>1.5274220528455285</v>
      </c>
      <c r="W210" s="51">
        <f t="shared" si="16"/>
        <v>2.96</v>
      </c>
      <c r="X210" s="51">
        <f t="shared" si="17"/>
        <v>4.5211692764227642</v>
      </c>
      <c r="Y210" s="49">
        <f t="shared" si="18"/>
        <v>21.374496000000004</v>
      </c>
      <c r="Z210" s="9">
        <f t="shared" si="19"/>
        <v>12.947832638211384</v>
      </c>
    </row>
    <row r="211" spans="1:26" x14ac:dyDescent="0.2">
      <c r="A211" s="2" t="s">
        <v>563</v>
      </c>
      <c r="B211" s="2" t="s">
        <v>21</v>
      </c>
      <c r="C211" s="2">
        <v>58</v>
      </c>
      <c r="D211" s="2">
        <v>75</v>
      </c>
      <c r="E211" s="2">
        <v>19.5</v>
      </c>
      <c r="F211" s="2">
        <v>0.53500000000000003</v>
      </c>
      <c r="G211" s="3"/>
      <c r="H211" s="2">
        <v>0.64400000000000002</v>
      </c>
      <c r="I211" s="2">
        <v>3.5</v>
      </c>
      <c r="J211" s="2">
        <v>0.3</v>
      </c>
      <c r="K211" s="2">
        <v>0.1</v>
      </c>
      <c r="L211" s="2">
        <v>1.2</v>
      </c>
      <c r="M211" s="2">
        <v>0.5</v>
      </c>
      <c r="N211" s="2">
        <v>2.6</v>
      </c>
      <c r="O211" s="2">
        <v>2</v>
      </c>
      <c r="P211" s="2">
        <v>0.58299999999999996</v>
      </c>
      <c r="Q211" s="2">
        <v>5.3</v>
      </c>
      <c r="R211" s="2">
        <v>3.3</v>
      </c>
      <c r="S211" s="2">
        <v>0.9</v>
      </c>
      <c r="T211" s="2">
        <v>1.1000000000000001</v>
      </c>
      <c r="U211" s="5">
        <v>16</v>
      </c>
      <c r="V211" s="51">
        <f t="shared" si="15"/>
        <v>1.1422065548780487</v>
      </c>
      <c r="W211" s="51">
        <f t="shared" si="16"/>
        <v>4.9600000000000009</v>
      </c>
      <c r="X211" s="51">
        <f t="shared" si="17"/>
        <v>5.665344512195122</v>
      </c>
      <c r="Y211" s="49">
        <f t="shared" si="18"/>
        <v>19.848000000000003</v>
      </c>
      <c r="Z211" s="9">
        <f t="shared" si="19"/>
        <v>12.756672256097563</v>
      </c>
    </row>
    <row r="212" spans="1:26" x14ac:dyDescent="0.2">
      <c r="A212" s="2" t="s">
        <v>564</v>
      </c>
      <c r="B212" s="2" t="s">
        <v>35</v>
      </c>
      <c r="C212" s="2">
        <v>22</v>
      </c>
      <c r="D212" s="2">
        <v>58</v>
      </c>
      <c r="E212" s="2">
        <v>24.1</v>
      </c>
      <c r="F212" s="2">
        <v>0.45</v>
      </c>
      <c r="G212" s="2">
        <v>0.33800000000000002</v>
      </c>
      <c r="H212" s="2">
        <v>0.79600000000000004</v>
      </c>
      <c r="I212" s="2">
        <v>1.7</v>
      </c>
      <c r="J212" s="2">
        <v>2.1</v>
      </c>
      <c r="K212" s="2">
        <v>0.9</v>
      </c>
      <c r="L212" s="2">
        <v>0.1</v>
      </c>
      <c r="M212" s="2">
        <v>1.4</v>
      </c>
      <c r="N212" s="2">
        <v>1.9</v>
      </c>
      <c r="O212" s="2">
        <v>13.3</v>
      </c>
      <c r="P212" s="2">
        <v>0.53900000000000003</v>
      </c>
      <c r="Q212" s="2">
        <v>25.6</v>
      </c>
      <c r="R212" s="2">
        <v>1.5</v>
      </c>
      <c r="S212" s="2">
        <v>-2.1</v>
      </c>
      <c r="T212" s="2">
        <v>0</v>
      </c>
      <c r="U212" s="5">
        <v>-10</v>
      </c>
      <c r="V212" s="51">
        <f t="shared" si="15"/>
        <v>2.0001040650406505</v>
      </c>
      <c r="W212" s="51">
        <f t="shared" si="16"/>
        <v>-1.4</v>
      </c>
      <c r="X212" s="51">
        <f t="shared" si="17"/>
        <v>-2.8001456910569105</v>
      </c>
      <c r="Y212" s="49">
        <f t="shared" si="18"/>
        <v>27.976184000000003</v>
      </c>
      <c r="Z212" s="9">
        <f t="shared" si="19"/>
        <v>12.588019154471546</v>
      </c>
    </row>
    <row r="213" spans="1:26" x14ac:dyDescent="0.2">
      <c r="A213" s="2" t="s">
        <v>939</v>
      </c>
      <c r="B213" s="2" t="s">
        <v>29</v>
      </c>
      <c r="C213" s="2">
        <v>48</v>
      </c>
      <c r="D213" s="2">
        <v>47</v>
      </c>
      <c r="E213" s="2">
        <v>27.9</v>
      </c>
      <c r="F213" s="2">
        <v>0.4</v>
      </c>
      <c r="G213" s="2">
        <v>0.33300000000000002</v>
      </c>
      <c r="H213" s="2">
        <v>0.84799999999999998</v>
      </c>
      <c r="I213" s="2">
        <v>2.6</v>
      </c>
      <c r="J213" s="2">
        <v>2.7</v>
      </c>
      <c r="K213" s="2">
        <v>0.8</v>
      </c>
      <c r="L213" s="2">
        <v>0.3</v>
      </c>
      <c r="M213" s="2">
        <v>1.2</v>
      </c>
      <c r="N213" s="2">
        <v>1.6</v>
      </c>
      <c r="O213" s="2">
        <v>12.2</v>
      </c>
      <c r="P213" s="2">
        <v>0.49099999999999999</v>
      </c>
      <c r="Q213" s="2">
        <v>22.8</v>
      </c>
      <c r="R213" s="2">
        <v>2.1</v>
      </c>
      <c r="S213" s="2">
        <v>-2.1</v>
      </c>
      <c r="T213" s="2">
        <v>0</v>
      </c>
      <c r="U213" s="5">
        <v>-5</v>
      </c>
      <c r="V213" s="51">
        <f t="shared" si="15"/>
        <v>3.6460536585365855</v>
      </c>
      <c r="W213" s="51">
        <f t="shared" si="16"/>
        <v>-0.15999999999999992</v>
      </c>
      <c r="X213" s="51">
        <f t="shared" si="17"/>
        <v>-0.58336858536585334</v>
      </c>
      <c r="Y213" s="49">
        <f t="shared" si="18"/>
        <v>25.681176000000004</v>
      </c>
      <c r="Z213" s="9">
        <f t="shared" si="19"/>
        <v>12.548903707317075</v>
      </c>
    </row>
    <row r="214" spans="1:26" x14ac:dyDescent="0.2">
      <c r="A214" s="2" t="s">
        <v>971</v>
      </c>
      <c r="B214" s="2" t="s">
        <v>32</v>
      </c>
      <c r="C214" s="2">
        <v>35</v>
      </c>
      <c r="D214" s="2">
        <v>57</v>
      </c>
      <c r="E214" s="2">
        <v>15.1</v>
      </c>
      <c r="F214" s="2">
        <v>0.443</v>
      </c>
      <c r="G214" s="2">
        <v>0.38</v>
      </c>
      <c r="H214" s="2">
        <v>0.84099999999999997</v>
      </c>
      <c r="I214" s="2">
        <v>1</v>
      </c>
      <c r="J214" s="2">
        <v>2.5</v>
      </c>
      <c r="K214" s="2">
        <v>0.7</v>
      </c>
      <c r="L214" s="2">
        <v>0.1</v>
      </c>
      <c r="M214" s="2">
        <v>0.9</v>
      </c>
      <c r="N214" s="2">
        <v>0.8</v>
      </c>
      <c r="O214" s="2">
        <v>7.2</v>
      </c>
      <c r="P214" s="2">
        <v>0.52600000000000002</v>
      </c>
      <c r="Q214" s="2">
        <v>23.9</v>
      </c>
      <c r="R214" s="2">
        <v>2.2999999999999998</v>
      </c>
      <c r="S214" s="2">
        <v>-1</v>
      </c>
      <c r="T214" s="2">
        <v>0.2</v>
      </c>
      <c r="U214" s="5">
        <v>3</v>
      </c>
      <c r="V214" s="51">
        <f t="shared" si="15"/>
        <v>1.8292061737804877</v>
      </c>
      <c r="W214" s="51">
        <f t="shared" si="16"/>
        <v>1.6</v>
      </c>
      <c r="X214" s="51">
        <f t="shared" si="17"/>
        <v>2.9267298780487803</v>
      </c>
      <c r="Y214" s="49">
        <f t="shared" si="18"/>
        <v>21.516815999999999</v>
      </c>
      <c r="Z214" s="9">
        <f t="shared" si="19"/>
        <v>12.22177293902439</v>
      </c>
    </row>
    <row r="215" spans="1:26" x14ac:dyDescent="0.2">
      <c r="A215" s="2" t="s">
        <v>623</v>
      </c>
      <c r="B215" s="2" t="s">
        <v>24</v>
      </c>
      <c r="C215" s="2">
        <v>61</v>
      </c>
      <c r="D215" s="2">
        <v>60</v>
      </c>
      <c r="E215" s="2">
        <v>12.3</v>
      </c>
      <c r="F215" s="2">
        <v>0.52900000000000003</v>
      </c>
      <c r="G215" s="2">
        <v>0</v>
      </c>
      <c r="H215" s="2">
        <v>0.54300000000000004</v>
      </c>
      <c r="I215" s="2">
        <v>3.4</v>
      </c>
      <c r="J215" s="2">
        <v>0.4</v>
      </c>
      <c r="K215" s="2">
        <v>0.5</v>
      </c>
      <c r="L215" s="2">
        <v>0.3</v>
      </c>
      <c r="M215" s="2">
        <v>0.5</v>
      </c>
      <c r="N215" s="2">
        <v>1.5</v>
      </c>
      <c r="O215" s="2">
        <v>4.5999999999999996</v>
      </c>
      <c r="P215" s="2">
        <v>0.55000000000000004</v>
      </c>
      <c r="Q215" s="2">
        <v>17.7</v>
      </c>
      <c r="R215" s="2">
        <v>2.2999999999999998</v>
      </c>
      <c r="S215" s="2">
        <v>-0.7</v>
      </c>
      <c r="T215" s="2">
        <v>0.2</v>
      </c>
      <c r="U215" s="5">
        <v>10</v>
      </c>
      <c r="V215" s="51">
        <f t="shared" si="15"/>
        <v>2.0244375000000003</v>
      </c>
      <c r="W215" s="51">
        <f t="shared" si="16"/>
        <v>3</v>
      </c>
      <c r="X215" s="51">
        <f t="shared" si="17"/>
        <v>6.073312500000001</v>
      </c>
      <c r="Y215" s="49">
        <f t="shared" si="18"/>
        <v>18.263999999999999</v>
      </c>
      <c r="Z215" s="9">
        <f t="shared" si="19"/>
        <v>12.16865625</v>
      </c>
    </row>
    <row r="216" spans="1:26" x14ac:dyDescent="0.2">
      <c r="A216" s="2" t="s">
        <v>967</v>
      </c>
      <c r="B216" s="2" t="s">
        <v>26</v>
      </c>
      <c r="C216" s="2">
        <v>39</v>
      </c>
      <c r="D216" s="2">
        <v>68</v>
      </c>
      <c r="E216" s="2">
        <v>30.8</v>
      </c>
      <c r="F216" s="2">
        <v>0.40899999999999997</v>
      </c>
      <c r="G216" s="2">
        <v>0.35199999999999998</v>
      </c>
      <c r="H216" s="2">
        <v>0.89200000000000002</v>
      </c>
      <c r="I216" s="2">
        <v>2.6</v>
      </c>
      <c r="J216" s="2">
        <v>1.7</v>
      </c>
      <c r="K216" s="2">
        <v>0.8</v>
      </c>
      <c r="L216" s="2">
        <v>0.2</v>
      </c>
      <c r="M216" s="2">
        <v>0.9</v>
      </c>
      <c r="N216" s="2">
        <v>2.5</v>
      </c>
      <c r="O216" s="2">
        <v>8</v>
      </c>
      <c r="P216" s="2">
        <v>0.52800000000000002</v>
      </c>
      <c r="Q216" s="2">
        <v>12.6</v>
      </c>
      <c r="R216" s="2">
        <v>1.7</v>
      </c>
      <c r="S216" s="2">
        <v>-1.9</v>
      </c>
      <c r="T216" s="2">
        <v>0.1</v>
      </c>
      <c r="U216" s="5">
        <v>-7</v>
      </c>
      <c r="V216" s="51">
        <f t="shared" si="15"/>
        <v>2.6148073170731712</v>
      </c>
      <c r="W216" s="51">
        <f t="shared" si="16"/>
        <v>-0.68</v>
      </c>
      <c r="X216" s="51">
        <f t="shared" si="17"/>
        <v>-1.7780689756097565</v>
      </c>
      <c r="Y216" s="49">
        <f t="shared" si="18"/>
        <v>25.82368</v>
      </c>
      <c r="Z216" s="9">
        <f t="shared" si="19"/>
        <v>12.022805512195122</v>
      </c>
    </row>
    <row r="217" spans="1:26" x14ac:dyDescent="0.2">
      <c r="A217" s="2" t="s">
        <v>411</v>
      </c>
      <c r="B217" s="2" t="s">
        <v>20</v>
      </c>
      <c r="C217" s="2">
        <v>44</v>
      </c>
      <c r="D217" s="2">
        <v>70</v>
      </c>
      <c r="E217" s="2">
        <v>13.8</v>
      </c>
      <c r="F217" s="2">
        <v>0.438</v>
      </c>
      <c r="G217" s="2">
        <v>0.375</v>
      </c>
      <c r="H217" s="2">
        <v>0.79400000000000004</v>
      </c>
      <c r="I217" s="2">
        <v>1.5</v>
      </c>
      <c r="J217" s="2">
        <v>2</v>
      </c>
      <c r="K217" s="2">
        <v>0.6</v>
      </c>
      <c r="L217" s="2">
        <v>0.4</v>
      </c>
      <c r="M217" s="2">
        <v>0.9</v>
      </c>
      <c r="N217" s="2">
        <v>1.2</v>
      </c>
      <c r="O217" s="2">
        <v>5.2</v>
      </c>
      <c r="P217" s="2">
        <v>0.52100000000000002</v>
      </c>
      <c r="Q217" s="2">
        <v>20.3</v>
      </c>
      <c r="R217" s="2">
        <v>1.7</v>
      </c>
      <c r="S217" s="2">
        <v>-1.8</v>
      </c>
      <c r="T217" s="2">
        <v>0.1</v>
      </c>
      <c r="U217" s="5">
        <v>-3</v>
      </c>
      <c r="V217" s="51">
        <f t="shared" si="15"/>
        <v>2.1921524390243907</v>
      </c>
      <c r="W217" s="51">
        <f t="shared" si="16"/>
        <v>0.12</v>
      </c>
      <c r="X217" s="51">
        <f t="shared" si="17"/>
        <v>0.26305829268292685</v>
      </c>
      <c r="Y217" s="49">
        <f t="shared" si="18"/>
        <v>23.545760000000001</v>
      </c>
      <c r="Z217" s="9">
        <f t="shared" si="19"/>
        <v>11.904409146341465</v>
      </c>
    </row>
    <row r="218" spans="1:26" x14ac:dyDescent="0.2">
      <c r="A218" s="2" t="s">
        <v>577</v>
      </c>
      <c r="B218" s="2" t="s">
        <v>45</v>
      </c>
      <c r="C218" s="2">
        <v>32</v>
      </c>
      <c r="D218" s="2">
        <v>63</v>
      </c>
      <c r="E218" s="2">
        <v>24.6</v>
      </c>
      <c r="F218" s="2">
        <v>0.38800000000000001</v>
      </c>
      <c r="G218" s="2">
        <v>0.32700000000000001</v>
      </c>
      <c r="H218" s="2">
        <v>0.89300000000000002</v>
      </c>
      <c r="I218" s="2">
        <v>1.6</v>
      </c>
      <c r="J218" s="2">
        <v>2.7</v>
      </c>
      <c r="K218" s="2">
        <v>0.7</v>
      </c>
      <c r="L218" s="2">
        <v>0.3</v>
      </c>
      <c r="M218" s="2">
        <v>1.5</v>
      </c>
      <c r="N218" s="2">
        <v>1.9</v>
      </c>
      <c r="O218" s="2">
        <v>9.8000000000000007</v>
      </c>
      <c r="P218" s="2">
        <v>0.51600000000000001</v>
      </c>
      <c r="Q218" s="2">
        <v>19.899999999999999</v>
      </c>
      <c r="R218" s="2">
        <v>1.7</v>
      </c>
      <c r="S218" s="2">
        <v>-2.6</v>
      </c>
      <c r="T218" s="2">
        <v>-0.2</v>
      </c>
      <c r="U218" s="5">
        <v>-9</v>
      </c>
      <c r="V218" s="51">
        <f t="shared" si="15"/>
        <v>2.5074000000000001</v>
      </c>
      <c r="W218" s="51">
        <f t="shared" si="16"/>
        <v>-1.2</v>
      </c>
      <c r="X218" s="51">
        <f t="shared" si="17"/>
        <v>-3.00888</v>
      </c>
      <c r="Y218" s="49">
        <f t="shared" si="18"/>
        <v>26.779536000000004</v>
      </c>
      <c r="Z218" s="9">
        <f t="shared" si="19"/>
        <v>11.885328000000001</v>
      </c>
    </row>
    <row r="219" spans="1:26" x14ac:dyDescent="0.2">
      <c r="A219" s="2" t="s">
        <v>589</v>
      </c>
      <c r="B219" s="2" t="s">
        <v>34</v>
      </c>
      <c r="C219" s="2">
        <v>43</v>
      </c>
      <c r="D219" s="2">
        <v>72</v>
      </c>
      <c r="E219" s="2">
        <v>15.6</v>
      </c>
      <c r="F219" s="2">
        <v>0.49099999999999999</v>
      </c>
      <c r="G219" s="2">
        <v>0</v>
      </c>
      <c r="H219" s="2">
        <v>0.70599999999999996</v>
      </c>
      <c r="I219" s="2">
        <v>4.3</v>
      </c>
      <c r="J219" s="2">
        <v>0.4</v>
      </c>
      <c r="K219" s="2">
        <v>0.2</v>
      </c>
      <c r="L219" s="2">
        <v>0.7</v>
      </c>
      <c r="M219" s="2">
        <v>0.9</v>
      </c>
      <c r="N219" s="2">
        <v>2.2000000000000002</v>
      </c>
      <c r="O219" s="2">
        <v>5.6</v>
      </c>
      <c r="P219" s="2">
        <v>0.52100000000000002</v>
      </c>
      <c r="Q219" s="2">
        <v>17.7</v>
      </c>
      <c r="R219" s="2">
        <v>1.8</v>
      </c>
      <c r="S219" s="2">
        <v>-3.4</v>
      </c>
      <c r="T219" s="2">
        <v>-0.4</v>
      </c>
      <c r="U219" s="5">
        <v>-3</v>
      </c>
      <c r="V219" s="51">
        <f t="shared" si="15"/>
        <v>2.1719195121951222</v>
      </c>
      <c r="W219" s="51">
        <f t="shared" si="16"/>
        <v>-4.0000000000000036E-2</v>
      </c>
      <c r="X219" s="51">
        <f t="shared" si="17"/>
        <v>-8.6876780487804964E-2</v>
      </c>
      <c r="Y219" s="49">
        <f t="shared" si="18"/>
        <v>23.839487999999989</v>
      </c>
      <c r="Z219" s="9">
        <f t="shared" si="19"/>
        <v>11.876305609756091</v>
      </c>
    </row>
    <row r="220" spans="1:26" x14ac:dyDescent="0.2">
      <c r="A220" s="2" t="s">
        <v>963</v>
      </c>
      <c r="B220" s="2" t="s">
        <v>36</v>
      </c>
      <c r="C220" s="2">
        <v>52</v>
      </c>
      <c r="D220" s="2">
        <v>70</v>
      </c>
      <c r="E220" s="2">
        <v>25.7</v>
      </c>
      <c r="F220" s="2">
        <v>0.36599999999999999</v>
      </c>
      <c r="G220" s="2">
        <v>0.29699999999999999</v>
      </c>
      <c r="H220" s="2">
        <v>0.78400000000000003</v>
      </c>
      <c r="I220" s="2">
        <v>2.7</v>
      </c>
      <c r="J220" s="2">
        <v>3.9</v>
      </c>
      <c r="K220" s="2">
        <v>1.1000000000000001</v>
      </c>
      <c r="L220" s="2">
        <v>0.3</v>
      </c>
      <c r="M220" s="2">
        <v>2.5</v>
      </c>
      <c r="N220" s="2">
        <v>2.7</v>
      </c>
      <c r="O220" s="2">
        <v>10.8</v>
      </c>
      <c r="P220" s="2">
        <v>0.47099999999999997</v>
      </c>
      <c r="Q220" s="2">
        <v>24.7</v>
      </c>
      <c r="R220" s="2">
        <v>0.5</v>
      </c>
      <c r="S220" s="2">
        <v>-1.5</v>
      </c>
      <c r="T220" s="2">
        <v>0.2</v>
      </c>
      <c r="U220" s="5">
        <v>-13</v>
      </c>
      <c r="V220" s="51">
        <f t="shared" si="15"/>
        <v>5.8705172764227642</v>
      </c>
      <c r="W220" s="51">
        <f t="shared" si="16"/>
        <v>-2.3200000000000003</v>
      </c>
      <c r="X220" s="51">
        <f t="shared" si="17"/>
        <v>-13.619600081300815</v>
      </c>
      <c r="Y220" s="49">
        <f t="shared" si="18"/>
        <v>36.895040000000002</v>
      </c>
      <c r="Z220" s="9">
        <f t="shared" si="19"/>
        <v>11.637719959349592</v>
      </c>
    </row>
    <row r="221" spans="1:26" x14ac:dyDescent="0.2">
      <c r="A221" s="2" t="s">
        <v>729</v>
      </c>
      <c r="B221" s="2" t="s">
        <v>47</v>
      </c>
      <c r="C221" s="2">
        <v>30</v>
      </c>
      <c r="D221" s="2">
        <v>61</v>
      </c>
      <c r="E221" s="2">
        <v>18.399999999999999</v>
      </c>
      <c r="F221" s="2">
        <v>0.44800000000000001</v>
      </c>
      <c r="G221" s="2">
        <v>0.32</v>
      </c>
      <c r="H221" s="2">
        <v>0.83599999999999997</v>
      </c>
      <c r="I221" s="2">
        <v>1.2</v>
      </c>
      <c r="J221" s="2">
        <v>3.2</v>
      </c>
      <c r="K221" s="2">
        <v>0.9</v>
      </c>
      <c r="L221" s="2">
        <v>0.1</v>
      </c>
      <c r="M221" s="2">
        <v>1.4</v>
      </c>
      <c r="N221" s="2">
        <v>1.9</v>
      </c>
      <c r="O221" s="2">
        <v>7.9</v>
      </c>
      <c r="P221" s="2">
        <v>0.52400000000000002</v>
      </c>
      <c r="Q221" s="2">
        <v>22.5</v>
      </c>
      <c r="R221" s="2">
        <v>1.5</v>
      </c>
      <c r="S221" s="2">
        <v>-3.1</v>
      </c>
      <c r="T221" s="2">
        <v>-0.3</v>
      </c>
      <c r="U221" s="5">
        <v>-7</v>
      </c>
      <c r="V221" s="51">
        <f t="shared" si="15"/>
        <v>1.9248475609756097</v>
      </c>
      <c r="W221" s="51">
        <f t="shared" si="16"/>
        <v>-0.92</v>
      </c>
      <c r="X221" s="51">
        <f t="shared" si="17"/>
        <v>-1.770859756097561</v>
      </c>
      <c r="Y221" s="49">
        <f t="shared" si="18"/>
        <v>24.594224000000004</v>
      </c>
      <c r="Z221" s="9">
        <f t="shared" si="19"/>
        <v>11.411682121951221</v>
      </c>
    </row>
    <row r="222" spans="1:26" x14ac:dyDescent="0.2">
      <c r="A222" s="2" t="s">
        <v>920</v>
      </c>
      <c r="B222" s="2" t="s">
        <v>18</v>
      </c>
      <c r="C222" s="2">
        <v>55</v>
      </c>
      <c r="D222" s="2">
        <v>82</v>
      </c>
      <c r="E222" s="2">
        <v>14.6</v>
      </c>
      <c r="F222" s="2">
        <v>0.40200000000000002</v>
      </c>
      <c r="G222" s="2">
        <v>0.38500000000000001</v>
      </c>
      <c r="H222" s="2">
        <v>0.72899999999999998</v>
      </c>
      <c r="I222" s="2">
        <v>1.5</v>
      </c>
      <c r="J222" s="2">
        <v>2.9</v>
      </c>
      <c r="K222" s="2">
        <v>0.4</v>
      </c>
      <c r="L222" s="2">
        <v>0.1</v>
      </c>
      <c r="M222" s="2">
        <v>0.9</v>
      </c>
      <c r="N222" s="2">
        <v>1.2</v>
      </c>
      <c r="O222" s="2">
        <v>4.2</v>
      </c>
      <c r="P222" s="2">
        <v>0.48499999999999999</v>
      </c>
      <c r="Q222" s="2">
        <v>16.5</v>
      </c>
      <c r="R222" s="2">
        <v>1.5</v>
      </c>
      <c r="S222" s="2">
        <v>-3.4</v>
      </c>
      <c r="T222" s="2">
        <v>-0.4</v>
      </c>
      <c r="U222" s="5">
        <v>-6</v>
      </c>
      <c r="V222" s="51">
        <f t="shared" si="15"/>
        <v>2.7603124999999999</v>
      </c>
      <c r="W222" s="51">
        <f t="shared" si="16"/>
        <v>-0.76000000000000012</v>
      </c>
      <c r="X222" s="51">
        <f t="shared" si="17"/>
        <v>-2.0978375000000002</v>
      </c>
      <c r="Y222" s="49">
        <f t="shared" si="18"/>
        <v>24.885359999999995</v>
      </c>
      <c r="Z222" s="9">
        <f t="shared" si="19"/>
        <v>11.393761249999997</v>
      </c>
    </row>
    <row r="223" spans="1:26" x14ac:dyDescent="0.2">
      <c r="A223" s="2" t="s">
        <v>675</v>
      </c>
      <c r="B223" s="2" t="s">
        <v>32</v>
      </c>
      <c r="C223" s="2">
        <v>35</v>
      </c>
      <c r="D223" s="2">
        <v>35</v>
      </c>
      <c r="E223" s="2">
        <v>24.6</v>
      </c>
      <c r="F223" s="2">
        <v>0.43099999999999999</v>
      </c>
      <c r="G223" s="2">
        <v>0.15</v>
      </c>
      <c r="H223" s="2">
        <v>0.79400000000000004</v>
      </c>
      <c r="I223" s="2">
        <v>6.8</v>
      </c>
      <c r="J223" s="2">
        <v>1.3</v>
      </c>
      <c r="K223" s="2">
        <v>0.6</v>
      </c>
      <c r="L223" s="2">
        <v>0.5</v>
      </c>
      <c r="M223" s="2">
        <v>1.3</v>
      </c>
      <c r="N223" s="2">
        <v>2.8</v>
      </c>
      <c r="O223" s="2">
        <v>11.3</v>
      </c>
      <c r="P223" s="2">
        <v>0.48699999999999999</v>
      </c>
      <c r="Q223" s="2">
        <v>24.6</v>
      </c>
      <c r="R223" s="2">
        <v>1.8</v>
      </c>
      <c r="S223" s="2">
        <v>-1.5</v>
      </c>
      <c r="T223" s="2">
        <v>0.1</v>
      </c>
      <c r="U223" s="5">
        <v>0</v>
      </c>
      <c r="V223" s="51">
        <f t="shared" si="15"/>
        <v>1.8834375000000005</v>
      </c>
      <c r="W223" s="51">
        <f t="shared" si="16"/>
        <v>0.76000000000000012</v>
      </c>
      <c r="X223" s="51">
        <f t="shared" si="17"/>
        <v>1.4314125000000006</v>
      </c>
      <c r="Y223" s="49">
        <f t="shared" si="18"/>
        <v>20.738339999999997</v>
      </c>
      <c r="Z223" s="9">
        <f t="shared" si="19"/>
        <v>11.084876249999999</v>
      </c>
    </row>
    <row r="224" spans="1:26" x14ac:dyDescent="0.2">
      <c r="A224" s="2" t="s">
        <v>689</v>
      </c>
      <c r="B224" s="2" t="s">
        <v>45</v>
      </c>
      <c r="C224" s="2">
        <v>32</v>
      </c>
      <c r="D224" s="2">
        <v>32</v>
      </c>
      <c r="E224" s="2">
        <v>26.2</v>
      </c>
      <c r="F224" s="2">
        <v>0.47099999999999997</v>
      </c>
      <c r="G224" s="3"/>
      <c r="H224" s="2">
        <v>0.754</v>
      </c>
      <c r="I224" s="2">
        <v>7</v>
      </c>
      <c r="J224" s="2">
        <v>1.4</v>
      </c>
      <c r="K224" s="2">
        <v>0.5</v>
      </c>
      <c r="L224" s="2">
        <v>1.5</v>
      </c>
      <c r="M224" s="2">
        <v>1.8</v>
      </c>
      <c r="N224" s="2">
        <v>2.2999999999999998</v>
      </c>
      <c r="O224" s="2">
        <v>12.4</v>
      </c>
      <c r="P224" s="2">
        <v>0.495</v>
      </c>
      <c r="Q224" s="2">
        <v>24.4</v>
      </c>
      <c r="R224" s="2">
        <v>0.8</v>
      </c>
      <c r="S224" s="2">
        <v>-2.5</v>
      </c>
      <c r="T224" s="2">
        <v>-0.1</v>
      </c>
      <c r="U224" s="5">
        <v>-8</v>
      </c>
      <c r="V224" s="51">
        <f t="shared" si="15"/>
        <v>1.6631674796747964</v>
      </c>
      <c r="W224" s="51">
        <f t="shared" si="16"/>
        <v>-1.32</v>
      </c>
      <c r="X224" s="51">
        <f t="shared" si="17"/>
        <v>-2.1953810731707315</v>
      </c>
      <c r="Y224" s="49">
        <f t="shared" si="18"/>
        <v>23.728639999999995</v>
      </c>
      <c r="Z224" s="9">
        <f t="shared" si="19"/>
        <v>10.766629463414631</v>
      </c>
    </row>
    <row r="225" spans="1:26" x14ac:dyDescent="0.2">
      <c r="A225" s="2" t="s">
        <v>742</v>
      </c>
      <c r="B225" s="2" t="s">
        <v>35</v>
      </c>
      <c r="C225" s="2">
        <v>22</v>
      </c>
      <c r="D225" s="2">
        <v>30</v>
      </c>
      <c r="E225" s="2">
        <v>26.6</v>
      </c>
      <c r="F225" s="2">
        <v>0.40799999999999997</v>
      </c>
      <c r="G225" s="2">
        <v>0</v>
      </c>
      <c r="H225" s="2">
        <v>0.54500000000000004</v>
      </c>
      <c r="I225" s="2">
        <v>11.5</v>
      </c>
      <c r="J225" s="2">
        <v>1.3</v>
      </c>
      <c r="K225" s="2">
        <v>1</v>
      </c>
      <c r="L225" s="2">
        <v>0.2</v>
      </c>
      <c r="M225" s="2">
        <v>1.3</v>
      </c>
      <c r="N225" s="2">
        <v>3</v>
      </c>
      <c r="O225" s="2">
        <v>4.4000000000000004</v>
      </c>
      <c r="P225" s="2">
        <v>0.46600000000000003</v>
      </c>
      <c r="Q225" s="2">
        <v>10.1</v>
      </c>
      <c r="R225" s="2">
        <v>1.3</v>
      </c>
      <c r="S225" s="2">
        <v>-0.4</v>
      </c>
      <c r="T225" s="2">
        <v>0.3</v>
      </c>
      <c r="U225" s="5">
        <v>-1</v>
      </c>
      <c r="V225" s="51">
        <f t="shared" si="15"/>
        <v>0.45049695121951222</v>
      </c>
      <c r="W225" s="51">
        <f t="shared" si="16"/>
        <v>0.44</v>
      </c>
      <c r="X225" s="51">
        <f t="shared" si="17"/>
        <v>0.19821865853658538</v>
      </c>
      <c r="Y225" s="49">
        <f t="shared" si="18"/>
        <v>20.520479999999999</v>
      </c>
      <c r="Z225" s="9">
        <f t="shared" si="19"/>
        <v>10.359349329268293</v>
      </c>
    </row>
    <row r="226" spans="1:26" x14ac:dyDescent="0.2">
      <c r="A226" s="2" t="s">
        <v>1064</v>
      </c>
      <c r="B226" s="2" t="s">
        <v>21</v>
      </c>
      <c r="C226" s="2">
        <v>58</v>
      </c>
      <c r="D226" s="2">
        <v>56</v>
      </c>
      <c r="E226" s="2">
        <v>17.5</v>
      </c>
      <c r="F226" s="2">
        <v>0.39900000000000002</v>
      </c>
      <c r="G226" s="2">
        <v>0.38900000000000001</v>
      </c>
      <c r="H226" s="2">
        <v>0.95</v>
      </c>
      <c r="I226" s="2">
        <v>1.6</v>
      </c>
      <c r="J226" s="2">
        <v>1.1000000000000001</v>
      </c>
      <c r="K226" s="2">
        <v>0.6</v>
      </c>
      <c r="L226" s="2">
        <v>0.1</v>
      </c>
      <c r="M226" s="2">
        <v>0.5</v>
      </c>
      <c r="N226" s="2">
        <v>1.2</v>
      </c>
      <c r="O226" s="2">
        <v>6.5</v>
      </c>
      <c r="P226" s="2">
        <v>0.53500000000000003</v>
      </c>
      <c r="Q226" s="2">
        <v>17.600000000000001</v>
      </c>
      <c r="R226" s="2">
        <v>2.2000000000000002</v>
      </c>
      <c r="S226" s="2">
        <v>-1.2</v>
      </c>
      <c r="T226" s="2">
        <v>0.2</v>
      </c>
      <c r="U226" s="5">
        <v>3</v>
      </c>
      <c r="V226" s="51">
        <f t="shared" si="15"/>
        <v>2.5416260162601625</v>
      </c>
      <c r="W226" s="51">
        <f t="shared" si="16"/>
        <v>1.5600000000000003</v>
      </c>
      <c r="X226" s="51">
        <f t="shared" si="17"/>
        <v>3.9649365853658542</v>
      </c>
      <c r="Y226" s="49">
        <f t="shared" si="18"/>
        <v>16.682400000000001</v>
      </c>
      <c r="Z226" s="9">
        <f t="shared" si="19"/>
        <v>10.323668292682928</v>
      </c>
    </row>
    <row r="227" spans="1:26" x14ac:dyDescent="0.2">
      <c r="A227" s="2" t="s">
        <v>54</v>
      </c>
      <c r="B227" s="2" t="s">
        <v>45</v>
      </c>
      <c r="C227" s="2">
        <v>32</v>
      </c>
      <c r="D227" s="2">
        <v>81</v>
      </c>
      <c r="E227" s="2">
        <v>17.899999999999999</v>
      </c>
      <c r="F227" s="2">
        <v>0.39400000000000002</v>
      </c>
      <c r="G227" s="2">
        <v>0.315</v>
      </c>
      <c r="H227" s="2">
        <v>0.77300000000000002</v>
      </c>
      <c r="I227" s="2">
        <v>3.3</v>
      </c>
      <c r="J227" s="2">
        <v>0.7</v>
      </c>
      <c r="K227" s="2">
        <v>0.7</v>
      </c>
      <c r="L227" s="2">
        <v>0.3</v>
      </c>
      <c r="M227" s="2">
        <v>1.3</v>
      </c>
      <c r="N227" s="2">
        <v>1.5</v>
      </c>
      <c r="O227" s="2">
        <v>5.6</v>
      </c>
      <c r="P227" s="2">
        <v>0.499</v>
      </c>
      <c r="Q227" s="2">
        <v>17.3</v>
      </c>
      <c r="R227" s="2">
        <v>0.7</v>
      </c>
      <c r="S227" s="2">
        <v>-3</v>
      </c>
      <c r="T227" s="2">
        <v>-0.4</v>
      </c>
      <c r="U227" s="5">
        <v>-14</v>
      </c>
      <c r="V227" s="51">
        <f t="shared" si="15"/>
        <v>2.039290243902439</v>
      </c>
      <c r="W227" s="51">
        <f t="shared" si="16"/>
        <v>-2.68</v>
      </c>
      <c r="X227" s="51">
        <f t="shared" si="17"/>
        <v>-5.4652978536585364</v>
      </c>
      <c r="Y227" s="49">
        <f t="shared" si="18"/>
        <v>25.934255999999994</v>
      </c>
      <c r="Z227" s="9">
        <f t="shared" si="19"/>
        <v>10.234479073170728</v>
      </c>
    </row>
    <row r="228" spans="1:26" x14ac:dyDescent="0.2">
      <c r="A228" s="2" t="s">
        <v>886</v>
      </c>
      <c r="B228" s="2" t="s">
        <v>41</v>
      </c>
      <c r="C228" s="2">
        <v>56</v>
      </c>
      <c r="D228" s="2">
        <v>49</v>
      </c>
      <c r="E228" s="2">
        <v>19.100000000000001</v>
      </c>
      <c r="F228" s="2">
        <v>0.49099999999999999</v>
      </c>
      <c r="G228" s="2">
        <v>0.19</v>
      </c>
      <c r="H228" s="2">
        <v>0.68400000000000005</v>
      </c>
      <c r="I228" s="2">
        <v>2.2999999999999998</v>
      </c>
      <c r="J228" s="2">
        <v>1.3</v>
      </c>
      <c r="K228" s="2">
        <v>0.8</v>
      </c>
      <c r="L228" s="2">
        <v>0.4</v>
      </c>
      <c r="M228" s="2">
        <v>0.8</v>
      </c>
      <c r="N228" s="2">
        <v>1.3</v>
      </c>
      <c r="O228" s="2">
        <v>5.5</v>
      </c>
      <c r="P228" s="2">
        <v>0.52700000000000002</v>
      </c>
      <c r="Q228" s="2">
        <v>15.1</v>
      </c>
      <c r="R228" s="2">
        <v>2</v>
      </c>
      <c r="S228" s="2">
        <v>0.3</v>
      </c>
      <c r="T228" s="2">
        <v>0.6</v>
      </c>
      <c r="U228" s="5">
        <v>1</v>
      </c>
      <c r="V228" s="51">
        <f t="shared" si="15"/>
        <v>2.0106632113821141</v>
      </c>
      <c r="W228" s="51">
        <f t="shared" si="16"/>
        <v>1.24</v>
      </c>
      <c r="X228" s="51">
        <f t="shared" si="17"/>
        <v>2.4932223821138213</v>
      </c>
      <c r="Y228" s="49">
        <f t="shared" si="18"/>
        <v>17.85266</v>
      </c>
      <c r="Z228" s="9">
        <f t="shared" si="19"/>
        <v>10.172941191056911</v>
      </c>
    </row>
    <row r="229" spans="1:26" x14ac:dyDescent="0.2">
      <c r="A229" s="2" t="s">
        <v>656</v>
      </c>
      <c r="B229" s="2" t="s">
        <v>39</v>
      </c>
      <c r="C229" s="2">
        <v>57</v>
      </c>
      <c r="D229" s="2">
        <v>79</v>
      </c>
      <c r="E229" s="2">
        <v>20</v>
      </c>
      <c r="F229" s="2">
        <v>0.35899999999999999</v>
      </c>
      <c r="G229" s="2">
        <v>0.378</v>
      </c>
      <c r="H229" s="2">
        <v>0.86699999999999999</v>
      </c>
      <c r="I229" s="2">
        <v>2</v>
      </c>
      <c r="J229" s="2">
        <v>2.2000000000000002</v>
      </c>
      <c r="K229" s="2">
        <v>0.5</v>
      </c>
      <c r="L229" s="2">
        <v>0</v>
      </c>
      <c r="M229" s="2">
        <v>0.9</v>
      </c>
      <c r="N229" s="2">
        <v>1.3</v>
      </c>
      <c r="O229" s="2">
        <v>4</v>
      </c>
      <c r="P229" s="2">
        <v>0.5</v>
      </c>
      <c r="Q229" s="2">
        <v>11.3</v>
      </c>
      <c r="R229" s="2">
        <v>1.8</v>
      </c>
      <c r="S229" s="2">
        <v>-2.2999999999999998</v>
      </c>
      <c r="T229" s="2">
        <v>-0.1</v>
      </c>
      <c r="U229" s="5">
        <v>-7</v>
      </c>
      <c r="V229" s="51">
        <f t="shared" si="15"/>
        <v>2.5855640243902447</v>
      </c>
      <c r="W229" s="51">
        <f t="shared" si="16"/>
        <v>-0.72000000000000008</v>
      </c>
      <c r="X229" s="51">
        <f t="shared" si="17"/>
        <v>-1.8616060975609765</v>
      </c>
      <c r="Y229" s="49">
        <f t="shared" si="18"/>
        <v>22.120000000000005</v>
      </c>
      <c r="Z229" s="9">
        <f t="shared" si="19"/>
        <v>10.129196951219514</v>
      </c>
    </row>
    <row r="230" spans="1:26" x14ac:dyDescent="0.2">
      <c r="A230" s="2" t="s">
        <v>750</v>
      </c>
      <c r="B230" s="2" t="s">
        <v>876</v>
      </c>
      <c r="C230" s="2">
        <v>46</v>
      </c>
      <c r="D230" s="2">
        <v>77</v>
      </c>
      <c r="E230" s="2">
        <v>21.7</v>
      </c>
      <c r="F230" s="2">
        <v>0.443</v>
      </c>
      <c r="G230" s="2">
        <v>0.34799999999999998</v>
      </c>
      <c r="H230" s="2">
        <v>0.78</v>
      </c>
      <c r="I230" s="2">
        <v>2.1</v>
      </c>
      <c r="J230" s="2">
        <v>1</v>
      </c>
      <c r="K230" s="2">
        <v>0.5</v>
      </c>
      <c r="L230" s="2">
        <v>0.2</v>
      </c>
      <c r="M230" s="2">
        <v>0.9</v>
      </c>
      <c r="N230" s="2">
        <v>1.9</v>
      </c>
      <c r="O230" s="2">
        <v>8.6999999999999993</v>
      </c>
      <c r="P230" s="2">
        <v>0.51500000000000001</v>
      </c>
      <c r="Q230" s="2">
        <v>20.5</v>
      </c>
      <c r="R230" s="2">
        <v>1.8</v>
      </c>
      <c r="S230" s="2">
        <v>-3.1</v>
      </c>
      <c r="T230" s="2">
        <v>-0.5</v>
      </c>
      <c r="U230" s="5">
        <v>-8</v>
      </c>
      <c r="V230" s="51">
        <f t="shared" si="15"/>
        <v>4.0031979166666662</v>
      </c>
      <c r="W230" s="51">
        <f t="shared" si="16"/>
        <v>-1.08</v>
      </c>
      <c r="X230" s="51">
        <f t="shared" si="17"/>
        <v>-4.3234537499999997</v>
      </c>
      <c r="Y230" s="49">
        <f t="shared" si="18"/>
        <v>24.025539999999999</v>
      </c>
      <c r="Z230" s="9">
        <f t="shared" si="19"/>
        <v>9.8510431250000003</v>
      </c>
    </row>
    <row r="231" spans="1:26" x14ac:dyDescent="0.2">
      <c r="A231" s="2" t="s">
        <v>290</v>
      </c>
      <c r="B231" s="2" t="s">
        <v>19</v>
      </c>
      <c r="C231" s="2">
        <v>40</v>
      </c>
      <c r="D231" s="2">
        <v>67</v>
      </c>
      <c r="E231" s="2">
        <v>14.8</v>
      </c>
      <c r="F231" s="2">
        <v>0.501</v>
      </c>
      <c r="G231" s="3"/>
      <c r="H231" s="2">
        <v>0.74</v>
      </c>
      <c r="I231" s="2">
        <v>3.2</v>
      </c>
      <c r="J231" s="2">
        <v>0.1</v>
      </c>
      <c r="K231" s="2">
        <v>0.3</v>
      </c>
      <c r="L231" s="2">
        <v>0.7</v>
      </c>
      <c r="M231" s="2">
        <v>0.7</v>
      </c>
      <c r="N231" s="2">
        <v>2.1</v>
      </c>
      <c r="O231" s="2">
        <v>6.4</v>
      </c>
      <c r="P231" s="2">
        <v>0.53900000000000003</v>
      </c>
      <c r="Q231" s="2">
        <v>20.399999999999999</v>
      </c>
      <c r="R231" s="2">
        <v>1.5</v>
      </c>
      <c r="S231" s="2">
        <v>-4.9000000000000004</v>
      </c>
      <c r="T231" s="2">
        <v>-0.7</v>
      </c>
      <c r="U231" s="5">
        <v>-5</v>
      </c>
      <c r="V231" s="51">
        <f t="shared" si="15"/>
        <v>2.0557560975609759</v>
      </c>
      <c r="W231" s="51">
        <f t="shared" si="16"/>
        <v>-0.67999999999999994</v>
      </c>
      <c r="X231" s="51">
        <f t="shared" si="17"/>
        <v>-1.3979141463414635</v>
      </c>
      <c r="Y231" s="49">
        <f t="shared" si="18"/>
        <v>20.474128000000004</v>
      </c>
      <c r="Z231" s="9">
        <f t="shared" si="19"/>
        <v>9.5381069268292702</v>
      </c>
    </row>
    <row r="232" spans="1:26" x14ac:dyDescent="0.2">
      <c r="A232" s="2" t="s">
        <v>792</v>
      </c>
      <c r="B232" s="2" t="s">
        <v>40</v>
      </c>
      <c r="C232" s="2">
        <v>17</v>
      </c>
      <c r="D232" s="2">
        <v>46</v>
      </c>
      <c r="E232" s="2">
        <v>23.8</v>
      </c>
      <c r="F232" s="2">
        <v>0.44700000000000001</v>
      </c>
      <c r="G232" s="2">
        <v>0.41699999999999998</v>
      </c>
      <c r="H232" s="2">
        <v>0.77</v>
      </c>
      <c r="I232" s="2">
        <v>3.2</v>
      </c>
      <c r="J232" s="2">
        <v>1.2</v>
      </c>
      <c r="K232" s="2">
        <v>0.6</v>
      </c>
      <c r="L232" s="2">
        <v>0.2</v>
      </c>
      <c r="M232" s="2">
        <v>1.3</v>
      </c>
      <c r="N232" s="2">
        <v>2.2000000000000002</v>
      </c>
      <c r="O232" s="2">
        <v>9.8000000000000007</v>
      </c>
      <c r="P232" s="2">
        <v>0.57499999999999996</v>
      </c>
      <c r="Q232" s="2">
        <v>17.600000000000001</v>
      </c>
      <c r="R232" s="2">
        <v>1.8</v>
      </c>
      <c r="S232" s="2">
        <v>-1.5</v>
      </c>
      <c r="T232" s="2">
        <v>0.1</v>
      </c>
      <c r="U232" s="5">
        <v>-2</v>
      </c>
      <c r="V232" s="51">
        <f t="shared" si="15"/>
        <v>0.83222601626016257</v>
      </c>
      <c r="W232" s="51">
        <f t="shared" si="16"/>
        <v>0.3600000000000001</v>
      </c>
      <c r="X232" s="51">
        <f t="shared" si="17"/>
        <v>0.2996013658536586</v>
      </c>
      <c r="Y232" s="49">
        <f t="shared" si="18"/>
        <v>18.721999999999994</v>
      </c>
      <c r="Z232" s="9">
        <f t="shared" si="19"/>
        <v>9.5108006829268259</v>
      </c>
    </row>
    <row r="233" spans="1:26" x14ac:dyDescent="0.2">
      <c r="A233" s="2" t="s">
        <v>804</v>
      </c>
      <c r="B233" s="2" t="s">
        <v>19</v>
      </c>
      <c r="C233" s="2">
        <v>40</v>
      </c>
      <c r="D233" s="2">
        <v>54</v>
      </c>
      <c r="E233" s="2">
        <v>16.600000000000001</v>
      </c>
      <c r="F233" s="2">
        <v>0.56499999999999995</v>
      </c>
      <c r="G233" s="2">
        <v>6.3E-2</v>
      </c>
      <c r="H233" s="2">
        <v>0.49199999999999999</v>
      </c>
      <c r="I233" s="2">
        <v>2.9</v>
      </c>
      <c r="J233" s="2">
        <v>0.8</v>
      </c>
      <c r="K233" s="2">
        <v>0.6</v>
      </c>
      <c r="L233" s="2">
        <v>0.4</v>
      </c>
      <c r="M233" s="2">
        <v>0.8</v>
      </c>
      <c r="N233" s="2">
        <v>1.3</v>
      </c>
      <c r="O233" s="2">
        <v>5</v>
      </c>
      <c r="P233" s="2">
        <v>0.56699999999999995</v>
      </c>
      <c r="Q233" s="2">
        <v>14.3</v>
      </c>
      <c r="R233" s="2">
        <v>1.4</v>
      </c>
      <c r="S233" s="2">
        <v>0.5</v>
      </c>
      <c r="T233" s="2">
        <v>0.6</v>
      </c>
      <c r="U233" s="5">
        <v>-1</v>
      </c>
      <c r="V233" s="51">
        <f t="shared" si="15"/>
        <v>1.3026951219512197</v>
      </c>
      <c r="W233" s="51">
        <f t="shared" si="16"/>
        <v>0.59999999999999987</v>
      </c>
      <c r="X233" s="51">
        <f t="shared" si="17"/>
        <v>0.7816170731707317</v>
      </c>
      <c r="Y233" s="49">
        <f t="shared" si="18"/>
        <v>18.176399999999997</v>
      </c>
      <c r="Z233" s="9">
        <f t="shared" si="19"/>
        <v>9.4790085365853649</v>
      </c>
    </row>
    <row r="234" spans="1:26" x14ac:dyDescent="0.2">
      <c r="A234" s="2" t="s">
        <v>426</v>
      </c>
      <c r="B234" s="2" t="s">
        <v>43</v>
      </c>
      <c r="C234" s="2">
        <v>36</v>
      </c>
      <c r="D234" s="2">
        <v>58</v>
      </c>
      <c r="E234" s="2">
        <v>17.8</v>
      </c>
      <c r="F234" s="2">
        <v>0.437</v>
      </c>
      <c r="G234" s="3"/>
      <c r="H234" s="2">
        <v>0.65600000000000003</v>
      </c>
      <c r="I234" s="2">
        <v>3.1</v>
      </c>
      <c r="J234" s="2">
        <v>0.7</v>
      </c>
      <c r="K234" s="2">
        <v>0.4</v>
      </c>
      <c r="L234" s="2">
        <v>1.5</v>
      </c>
      <c r="M234" s="2">
        <v>0.8</v>
      </c>
      <c r="N234" s="2">
        <v>2.5</v>
      </c>
      <c r="O234" s="2">
        <v>4.0999999999999996</v>
      </c>
      <c r="P234" s="2">
        <v>0.47199999999999998</v>
      </c>
      <c r="Q234" s="2">
        <v>12.8</v>
      </c>
      <c r="R234" s="2">
        <v>0.7</v>
      </c>
      <c r="S234" s="2">
        <v>-2</v>
      </c>
      <c r="T234" s="2">
        <v>0</v>
      </c>
      <c r="U234" s="5">
        <v>-12</v>
      </c>
      <c r="V234" s="51">
        <f t="shared" si="15"/>
        <v>1.2086634146341464</v>
      </c>
      <c r="W234" s="51">
        <f t="shared" si="16"/>
        <v>-2.1200000000000006</v>
      </c>
      <c r="X234" s="51">
        <f t="shared" si="17"/>
        <v>-2.562366439024391</v>
      </c>
      <c r="Y234" s="49">
        <f t="shared" si="18"/>
        <v>21.124063999999994</v>
      </c>
      <c r="Z234" s="9">
        <f t="shared" si="19"/>
        <v>9.2808487804878013</v>
      </c>
    </row>
    <row r="235" spans="1:26" x14ac:dyDescent="0.2">
      <c r="A235" s="2" t="s">
        <v>980</v>
      </c>
      <c r="B235" s="2" t="s">
        <v>21</v>
      </c>
      <c r="C235" s="2">
        <v>58</v>
      </c>
      <c r="D235" s="2">
        <v>51</v>
      </c>
      <c r="E235" s="2">
        <v>16</v>
      </c>
      <c r="F235" s="2">
        <v>0.58399999999999996</v>
      </c>
      <c r="G235" s="2">
        <v>0</v>
      </c>
      <c r="H235" s="2">
        <v>0.54500000000000004</v>
      </c>
      <c r="I235" s="2">
        <v>3.5</v>
      </c>
      <c r="J235" s="2">
        <v>0.4</v>
      </c>
      <c r="K235" s="2">
        <v>0.3</v>
      </c>
      <c r="L235" s="2">
        <v>0.9</v>
      </c>
      <c r="M235" s="2">
        <v>0.6</v>
      </c>
      <c r="N235" s="2">
        <v>1.6</v>
      </c>
      <c r="O235" s="2">
        <v>2.5</v>
      </c>
      <c r="P235" s="2">
        <v>0.59099999999999997</v>
      </c>
      <c r="Q235" s="2">
        <v>8.1</v>
      </c>
      <c r="R235" s="2">
        <v>1.9</v>
      </c>
      <c r="S235" s="2">
        <v>0.3</v>
      </c>
      <c r="T235" s="2">
        <v>0.5</v>
      </c>
      <c r="U235" s="5">
        <v>8</v>
      </c>
      <c r="V235" s="51">
        <f t="shared" si="15"/>
        <v>0.97397560975609765</v>
      </c>
      <c r="W235" s="51">
        <f t="shared" si="16"/>
        <v>2.56</v>
      </c>
      <c r="X235" s="51">
        <f t="shared" si="17"/>
        <v>2.4933775609756101</v>
      </c>
      <c r="Y235" s="49">
        <f t="shared" si="18"/>
        <v>15.662100000000001</v>
      </c>
      <c r="Z235" s="9">
        <f t="shared" si="19"/>
        <v>9.077738780487806</v>
      </c>
    </row>
    <row r="236" spans="1:26" x14ac:dyDescent="0.2">
      <c r="A236" s="2" t="s">
        <v>945</v>
      </c>
      <c r="B236" s="2" t="s">
        <v>33</v>
      </c>
      <c r="C236" s="2">
        <v>57</v>
      </c>
      <c r="D236" s="2">
        <v>72</v>
      </c>
      <c r="E236" s="2">
        <v>16.100000000000001</v>
      </c>
      <c r="F236" s="2">
        <v>0.38800000000000001</v>
      </c>
      <c r="G236" s="2">
        <v>0.378</v>
      </c>
      <c r="H236" s="2">
        <v>0.76700000000000002</v>
      </c>
      <c r="I236" s="2">
        <v>1.5</v>
      </c>
      <c r="J236" s="2">
        <v>1.1000000000000001</v>
      </c>
      <c r="K236" s="2">
        <v>0.3</v>
      </c>
      <c r="L236" s="2">
        <v>0.1</v>
      </c>
      <c r="M236" s="2">
        <v>0.6</v>
      </c>
      <c r="N236" s="2">
        <v>1</v>
      </c>
      <c r="O236" s="2">
        <v>5.3</v>
      </c>
      <c r="P236" s="2">
        <v>0.54900000000000004</v>
      </c>
      <c r="Q236" s="2">
        <v>15.9</v>
      </c>
      <c r="R236" s="2">
        <v>1.8</v>
      </c>
      <c r="S236" s="2">
        <v>-0.3</v>
      </c>
      <c r="T236" s="2">
        <v>0.5</v>
      </c>
      <c r="U236" s="5">
        <v>-3</v>
      </c>
      <c r="V236" s="51">
        <f t="shared" si="15"/>
        <v>2.6691640243902444</v>
      </c>
      <c r="W236" s="51">
        <f t="shared" si="16"/>
        <v>0.32000000000000006</v>
      </c>
      <c r="X236" s="51">
        <f t="shared" si="17"/>
        <v>0.85413248780487838</v>
      </c>
      <c r="Y236" s="49">
        <f t="shared" si="18"/>
        <v>17.163936</v>
      </c>
      <c r="Z236" s="9">
        <f t="shared" si="19"/>
        <v>9.0090342439024393</v>
      </c>
    </row>
    <row r="237" spans="1:26" x14ac:dyDescent="0.2">
      <c r="A237" s="2" t="s">
        <v>620</v>
      </c>
      <c r="B237" s="2" t="s">
        <v>32</v>
      </c>
      <c r="C237" s="2">
        <v>35</v>
      </c>
      <c r="D237" s="2">
        <v>60</v>
      </c>
      <c r="E237" s="2">
        <v>14.5</v>
      </c>
      <c r="F237" s="2">
        <v>0.433</v>
      </c>
      <c r="G237" s="3"/>
      <c r="H237" s="2">
        <v>0.56000000000000005</v>
      </c>
      <c r="I237" s="2">
        <v>3</v>
      </c>
      <c r="J237" s="2">
        <v>0.3</v>
      </c>
      <c r="K237" s="2">
        <v>0.4</v>
      </c>
      <c r="L237" s="2">
        <v>1.2</v>
      </c>
      <c r="M237" s="2">
        <v>0.6</v>
      </c>
      <c r="N237" s="2">
        <v>2</v>
      </c>
      <c r="O237" s="2">
        <v>4.3</v>
      </c>
      <c r="P237" s="2">
        <v>0.44800000000000001</v>
      </c>
      <c r="Q237" s="2">
        <v>17.600000000000001</v>
      </c>
      <c r="R237" s="2">
        <v>1</v>
      </c>
      <c r="S237" s="2">
        <v>-3.2</v>
      </c>
      <c r="T237" s="2">
        <v>-0.3</v>
      </c>
      <c r="U237" s="5">
        <v>-8</v>
      </c>
      <c r="V237" s="51">
        <f t="shared" si="15"/>
        <v>1.3615853658536587</v>
      </c>
      <c r="W237" s="51">
        <f t="shared" si="16"/>
        <v>-1.32</v>
      </c>
      <c r="X237" s="51">
        <f t="shared" si="17"/>
        <v>-1.7972926829268296</v>
      </c>
      <c r="Y237" s="49">
        <f t="shared" si="18"/>
        <v>19.623360000000002</v>
      </c>
      <c r="Z237" s="9">
        <f t="shared" si="19"/>
        <v>8.9130336585365857</v>
      </c>
    </row>
    <row r="238" spans="1:26" x14ac:dyDescent="0.2">
      <c r="A238" s="2" t="s">
        <v>405</v>
      </c>
      <c r="B238" s="2" t="s">
        <v>876</v>
      </c>
      <c r="C238" s="2">
        <v>46</v>
      </c>
      <c r="D238" s="2">
        <v>77</v>
      </c>
      <c r="E238" s="2">
        <v>14.3</v>
      </c>
      <c r="F238" s="2">
        <v>0.443</v>
      </c>
      <c r="G238" s="2">
        <v>0</v>
      </c>
      <c r="H238" s="2">
        <v>0.84299999999999997</v>
      </c>
      <c r="I238" s="2">
        <v>3.1</v>
      </c>
      <c r="J238" s="2">
        <v>0.5</v>
      </c>
      <c r="K238" s="2">
        <v>0.3</v>
      </c>
      <c r="L238" s="2">
        <v>0.4</v>
      </c>
      <c r="M238" s="2">
        <v>0.7</v>
      </c>
      <c r="N238" s="2">
        <v>1.9</v>
      </c>
      <c r="O238" s="2">
        <v>4.3</v>
      </c>
      <c r="P238" s="2">
        <v>0.49</v>
      </c>
      <c r="Q238" s="2">
        <v>16.899999999999999</v>
      </c>
      <c r="R238" s="2">
        <v>1.6</v>
      </c>
      <c r="S238" s="2">
        <v>-2.7</v>
      </c>
      <c r="T238" s="2">
        <v>-0.2</v>
      </c>
      <c r="U238" s="5">
        <v>-5</v>
      </c>
      <c r="V238" s="51">
        <f t="shared" si="15"/>
        <v>2.1747844004065033</v>
      </c>
      <c r="W238" s="51">
        <f t="shared" si="16"/>
        <v>-0.43999999999999995</v>
      </c>
      <c r="X238" s="51">
        <f t="shared" si="17"/>
        <v>-0.9569051361788613</v>
      </c>
      <c r="Y238" s="49">
        <f t="shared" si="18"/>
        <v>18.71716</v>
      </c>
      <c r="Z238" s="9">
        <f t="shared" si="19"/>
        <v>8.8801274319105694</v>
      </c>
    </row>
    <row r="239" spans="1:26" x14ac:dyDescent="0.2">
      <c r="A239" s="2" t="s">
        <v>685</v>
      </c>
      <c r="B239" s="2" t="s">
        <v>22</v>
      </c>
      <c r="C239" s="2">
        <v>19</v>
      </c>
      <c r="D239" s="2">
        <v>70</v>
      </c>
      <c r="E239" s="2">
        <v>16.899999999999999</v>
      </c>
      <c r="F239" s="2">
        <v>0.59799999999999998</v>
      </c>
      <c r="G239" s="3"/>
      <c r="H239" s="2">
        <v>0.68100000000000005</v>
      </c>
      <c r="I239" s="2">
        <v>2.7</v>
      </c>
      <c r="J239" s="2">
        <v>0.4</v>
      </c>
      <c r="K239" s="2">
        <v>0.3</v>
      </c>
      <c r="L239" s="2">
        <v>0.6</v>
      </c>
      <c r="M239" s="2">
        <v>1</v>
      </c>
      <c r="N239" s="2">
        <v>2.8</v>
      </c>
      <c r="O239" s="2">
        <v>5.3</v>
      </c>
      <c r="P239" s="2">
        <v>0.64200000000000002</v>
      </c>
      <c r="Q239" s="2">
        <v>13.7</v>
      </c>
      <c r="R239" s="2">
        <v>1.8</v>
      </c>
      <c r="S239" s="2">
        <v>-2.7</v>
      </c>
      <c r="T239" s="2">
        <v>-0.2</v>
      </c>
      <c r="U239" s="5">
        <v>-1</v>
      </c>
      <c r="V239" s="51">
        <f t="shared" si="15"/>
        <v>0.78235492886178848</v>
      </c>
      <c r="W239" s="51">
        <f t="shared" si="16"/>
        <v>0.44000000000000011</v>
      </c>
      <c r="X239" s="51">
        <f t="shared" si="17"/>
        <v>0.344236168699187</v>
      </c>
      <c r="Y239" s="49">
        <f t="shared" si="18"/>
        <v>17.199280000000002</v>
      </c>
      <c r="Z239" s="9">
        <f t="shared" si="19"/>
        <v>8.7717580843495941</v>
      </c>
    </row>
    <row r="240" spans="1:26" x14ac:dyDescent="0.2">
      <c r="A240" s="2" t="s">
        <v>524</v>
      </c>
      <c r="B240" s="2" t="s">
        <v>46</v>
      </c>
      <c r="C240" s="2">
        <v>41</v>
      </c>
      <c r="D240" s="2">
        <v>64</v>
      </c>
      <c r="E240" s="2">
        <v>11.5</v>
      </c>
      <c r="F240" s="2">
        <v>0.495</v>
      </c>
      <c r="G240" s="2">
        <v>0.25</v>
      </c>
      <c r="H240" s="2">
        <v>0.753</v>
      </c>
      <c r="I240" s="2">
        <v>3.3</v>
      </c>
      <c r="J240" s="2">
        <v>0.5</v>
      </c>
      <c r="K240" s="2">
        <v>0.1</v>
      </c>
      <c r="L240" s="2">
        <v>0.3</v>
      </c>
      <c r="M240" s="2">
        <v>0.6</v>
      </c>
      <c r="N240" s="2">
        <v>1.9</v>
      </c>
      <c r="O240" s="2">
        <v>5.4</v>
      </c>
      <c r="P240" s="2">
        <v>0.53200000000000003</v>
      </c>
      <c r="Q240" s="2">
        <v>22.8</v>
      </c>
      <c r="R240" s="2">
        <v>1.7</v>
      </c>
      <c r="S240" s="2">
        <v>-3.9</v>
      </c>
      <c r="T240" s="2">
        <v>-0.4</v>
      </c>
      <c r="U240" s="5">
        <v>1</v>
      </c>
      <c r="V240" s="51">
        <f t="shared" si="15"/>
        <v>1.7480000000000002</v>
      </c>
      <c r="W240" s="51">
        <f t="shared" si="16"/>
        <v>0.72</v>
      </c>
      <c r="X240" s="51">
        <f t="shared" si="17"/>
        <v>1.2585600000000001</v>
      </c>
      <c r="Y240" s="49">
        <f t="shared" si="18"/>
        <v>16.083967999999999</v>
      </c>
      <c r="Z240" s="9">
        <f t="shared" si="19"/>
        <v>8.671263999999999</v>
      </c>
    </row>
    <row r="241" spans="1:26" x14ac:dyDescent="0.2">
      <c r="A241" s="2" t="s">
        <v>215</v>
      </c>
      <c r="B241" s="2" t="s">
        <v>26</v>
      </c>
      <c r="C241" s="2">
        <v>39</v>
      </c>
      <c r="D241" s="2">
        <v>72</v>
      </c>
      <c r="E241" s="2">
        <v>16.899999999999999</v>
      </c>
      <c r="F241" s="2">
        <v>0.48499999999999999</v>
      </c>
      <c r="G241" s="2">
        <v>0.47299999999999998</v>
      </c>
      <c r="H241" s="2">
        <v>0.71099999999999997</v>
      </c>
      <c r="I241" s="2">
        <v>1.9</v>
      </c>
      <c r="J241" s="2">
        <v>1.1000000000000001</v>
      </c>
      <c r="K241" s="2">
        <v>0.4</v>
      </c>
      <c r="L241" s="2">
        <v>0.3</v>
      </c>
      <c r="M241" s="2">
        <v>1</v>
      </c>
      <c r="N241" s="2">
        <v>1.5</v>
      </c>
      <c r="O241" s="2">
        <v>5.4</v>
      </c>
      <c r="P241" s="2">
        <v>0.57799999999999996</v>
      </c>
      <c r="Q241" s="2">
        <v>15.3</v>
      </c>
      <c r="R241" s="2">
        <v>1.2</v>
      </c>
      <c r="S241" s="2">
        <v>-2.8</v>
      </c>
      <c r="T241" s="2">
        <v>-0.2</v>
      </c>
      <c r="U241" s="5">
        <v>-7</v>
      </c>
      <c r="V241" s="51">
        <f t="shared" si="15"/>
        <v>1.8446762195121953</v>
      </c>
      <c r="W241" s="51">
        <f t="shared" si="16"/>
        <v>-1.0000000000000002</v>
      </c>
      <c r="X241" s="51">
        <f t="shared" si="17"/>
        <v>-1.8446762195121957</v>
      </c>
      <c r="Y241" s="49">
        <f t="shared" si="18"/>
        <v>19.155456000000001</v>
      </c>
      <c r="Z241" s="9">
        <f t="shared" si="19"/>
        <v>8.655389890243903</v>
      </c>
    </row>
    <row r="242" spans="1:26" x14ac:dyDescent="0.2">
      <c r="A242" s="2" t="s">
        <v>1005</v>
      </c>
      <c r="B242" s="2" t="s">
        <v>42</v>
      </c>
      <c r="C242" s="2">
        <v>23</v>
      </c>
      <c r="D242" s="2">
        <v>63</v>
      </c>
      <c r="E242" s="2">
        <v>17.7</v>
      </c>
      <c r="F242" s="2">
        <v>0.41799999999999998</v>
      </c>
      <c r="G242" s="2">
        <v>0.23100000000000001</v>
      </c>
      <c r="H242" s="2">
        <v>0.68100000000000005</v>
      </c>
      <c r="I242" s="2">
        <v>3.9</v>
      </c>
      <c r="J242" s="2">
        <v>0.4</v>
      </c>
      <c r="K242" s="2">
        <v>0.4</v>
      </c>
      <c r="L242" s="2">
        <v>0.5</v>
      </c>
      <c r="M242" s="2">
        <v>0.8</v>
      </c>
      <c r="N242" s="2">
        <v>1.8</v>
      </c>
      <c r="O242" s="2">
        <v>5.6</v>
      </c>
      <c r="P242" s="2">
        <v>0.45900000000000002</v>
      </c>
      <c r="Q242" s="2">
        <v>17.399999999999999</v>
      </c>
      <c r="R242" s="2">
        <v>0.4</v>
      </c>
      <c r="S242" s="2">
        <v>-5.9</v>
      </c>
      <c r="T242" s="2">
        <v>-1.1000000000000001</v>
      </c>
      <c r="U242" s="5">
        <v>-15</v>
      </c>
      <c r="V242" s="51">
        <f t="shared" si="15"/>
        <v>1.1337983231707318</v>
      </c>
      <c r="W242" s="51">
        <f t="shared" si="16"/>
        <v>-3.2800000000000002</v>
      </c>
      <c r="X242" s="51">
        <f t="shared" si="17"/>
        <v>-3.7188585000000005</v>
      </c>
      <c r="Y242" s="49">
        <f t="shared" si="18"/>
        <v>20.035007999999998</v>
      </c>
      <c r="Z242" s="9">
        <f t="shared" si="19"/>
        <v>8.158074749999999</v>
      </c>
    </row>
    <row r="243" spans="1:26" x14ac:dyDescent="0.2">
      <c r="A243" s="2" t="s">
        <v>1101</v>
      </c>
      <c r="B243" s="2" t="s">
        <v>35</v>
      </c>
      <c r="C243" s="2">
        <v>22</v>
      </c>
      <c r="D243" s="2">
        <v>52</v>
      </c>
      <c r="E243" s="2">
        <v>14.7</v>
      </c>
      <c r="F243" s="2">
        <v>0.51300000000000001</v>
      </c>
      <c r="G243" s="2">
        <v>0.2</v>
      </c>
      <c r="H243" s="2">
        <v>0.51200000000000001</v>
      </c>
      <c r="I243" s="2">
        <v>2.2999999999999998</v>
      </c>
      <c r="J243" s="2">
        <v>1.1000000000000001</v>
      </c>
      <c r="K243" s="2">
        <v>0.8</v>
      </c>
      <c r="L243" s="2">
        <v>0.4</v>
      </c>
      <c r="M243" s="2">
        <v>0.8</v>
      </c>
      <c r="N243" s="2">
        <v>0.9</v>
      </c>
      <c r="O243" s="2">
        <v>3.6</v>
      </c>
      <c r="P243" s="2">
        <v>0.52500000000000002</v>
      </c>
      <c r="Q243" s="2">
        <v>13</v>
      </c>
      <c r="R243" s="2">
        <v>0.6</v>
      </c>
      <c r="S243" s="2">
        <v>-0.4</v>
      </c>
      <c r="T243" s="2">
        <v>0.3</v>
      </c>
      <c r="U243" s="5">
        <v>-10</v>
      </c>
      <c r="V243" s="51">
        <f t="shared" si="15"/>
        <v>0.55543292682926826</v>
      </c>
      <c r="W243" s="51">
        <f t="shared" si="16"/>
        <v>-1.6400000000000001</v>
      </c>
      <c r="X243" s="51">
        <f t="shared" si="17"/>
        <v>-0.91091</v>
      </c>
      <c r="Y243" s="49">
        <f t="shared" si="18"/>
        <v>17.055999999999997</v>
      </c>
      <c r="Z243" s="9">
        <f t="shared" si="19"/>
        <v>8.0725449999999981</v>
      </c>
    </row>
    <row r="244" spans="1:26" x14ac:dyDescent="0.2">
      <c r="A244" s="2" t="s">
        <v>662</v>
      </c>
      <c r="B244" s="2" t="s">
        <v>33</v>
      </c>
      <c r="C244" s="2">
        <v>57</v>
      </c>
      <c r="D244" s="2">
        <v>29</v>
      </c>
      <c r="E244" s="2">
        <v>29.9</v>
      </c>
      <c r="F244" s="2">
        <v>0.45</v>
      </c>
      <c r="G244" s="2">
        <v>0.43099999999999999</v>
      </c>
      <c r="H244" s="2">
        <v>0.77300000000000002</v>
      </c>
      <c r="I244" s="2">
        <v>4.0999999999999996</v>
      </c>
      <c r="J244" s="2">
        <v>1.6</v>
      </c>
      <c r="K244" s="2">
        <v>1</v>
      </c>
      <c r="L244" s="2">
        <v>0.3</v>
      </c>
      <c r="M244" s="2">
        <v>1.7</v>
      </c>
      <c r="N244" s="2">
        <v>2</v>
      </c>
      <c r="O244" s="2">
        <v>15</v>
      </c>
      <c r="P244" s="2">
        <v>0.52300000000000002</v>
      </c>
      <c r="Q244" s="2">
        <v>25.1</v>
      </c>
      <c r="R244" s="2">
        <v>1.2</v>
      </c>
      <c r="S244" s="2">
        <v>-1.4</v>
      </c>
      <c r="T244" s="2">
        <v>0.1</v>
      </c>
      <c r="U244" s="5">
        <v>-6</v>
      </c>
      <c r="V244" s="51">
        <f t="shared" si="15"/>
        <v>3.1518291920731714</v>
      </c>
      <c r="W244" s="51">
        <f t="shared" si="16"/>
        <v>-0.68000000000000016</v>
      </c>
      <c r="X244" s="51">
        <f t="shared" si="17"/>
        <v>-2.1432438506097569</v>
      </c>
      <c r="Y244" s="49">
        <f t="shared" si="18"/>
        <v>17.823399999999999</v>
      </c>
      <c r="Z244" s="9">
        <f t="shared" si="19"/>
        <v>7.8400780746951213</v>
      </c>
    </row>
    <row r="245" spans="1:26" x14ac:dyDescent="0.2">
      <c r="A245" s="2" t="s">
        <v>1069</v>
      </c>
      <c r="B245" s="2" t="s">
        <v>38</v>
      </c>
      <c r="C245" s="2">
        <v>24</v>
      </c>
      <c r="D245" s="2">
        <v>62</v>
      </c>
      <c r="E245" s="2">
        <v>13.8</v>
      </c>
      <c r="F245" s="2">
        <v>0.40899999999999997</v>
      </c>
      <c r="G245" s="2">
        <v>0.2</v>
      </c>
      <c r="H245" s="2">
        <v>0.90200000000000002</v>
      </c>
      <c r="I245" s="2">
        <v>1.1000000000000001</v>
      </c>
      <c r="J245" s="2">
        <v>2.6</v>
      </c>
      <c r="K245" s="2">
        <v>0.5</v>
      </c>
      <c r="L245" s="2">
        <v>0</v>
      </c>
      <c r="M245" s="2">
        <v>0.8</v>
      </c>
      <c r="N245" s="2">
        <v>0.9</v>
      </c>
      <c r="O245" s="2">
        <v>4.0999999999999996</v>
      </c>
      <c r="P245" s="2">
        <v>0.46</v>
      </c>
      <c r="Q245" s="2">
        <v>16.5</v>
      </c>
      <c r="R245" s="2">
        <v>0.7</v>
      </c>
      <c r="S245" s="2">
        <v>-5.4</v>
      </c>
      <c r="T245" s="2">
        <v>-0.7</v>
      </c>
      <c r="U245" s="5">
        <v>-10</v>
      </c>
      <c r="V245" s="51">
        <f t="shared" si="15"/>
        <v>0.86081707317073186</v>
      </c>
      <c r="W245" s="51">
        <f t="shared" si="16"/>
        <v>-2</v>
      </c>
      <c r="X245" s="51">
        <f t="shared" si="17"/>
        <v>-1.7216341463414637</v>
      </c>
      <c r="Y245" s="49">
        <f t="shared" si="18"/>
        <v>17.126880000000003</v>
      </c>
      <c r="Z245" s="9">
        <f t="shared" si="19"/>
        <v>7.7026229268292701</v>
      </c>
    </row>
    <row r="246" spans="1:26" x14ac:dyDescent="0.2">
      <c r="A246" s="2" t="s">
        <v>603</v>
      </c>
      <c r="B246" s="2" t="s">
        <v>21</v>
      </c>
      <c r="C246" s="2">
        <v>58</v>
      </c>
      <c r="D246" s="2">
        <v>41</v>
      </c>
      <c r="E246" s="2">
        <v>20.399999999999999</v>
      </c>
      <c r="F246" s="2">
        <v>0.40100000000000002</v>
      </c>
      <c r="G246" s="2">
        <v>0.36399999999999999</v>
      </c>
      <c r="H246" s="2">
        <v>0.67600000000000005</v>
      </c>
      <c r="I246" s="2">
        <v>4.5</v>
      </c>
      <c r="J246" s="2">
        <v>1.2</v>
      </c>
      <c r="K246" s="2">
        <v>0.5</v>
      </c>
      <c r="L246" s="2">
        <v>0</v>
      </c>
      <c r="M246" s="2">
        <v>1</v>
      </c>
      <c r="N246" s="2">
        <v>2.1</v>
      </c>
      <c r="O246" s="2">
        <v>5.6</v>
      </c>
      <c r="P246" s="2">
        <v>0.52500000000000002</v>
      </c>
      <c r="Q246" s="2">
        <v>14.4</v>
      </c>
      <c r="R246" s="2">
        <v>1.6</v>
      </c>
      <c r="S246" s="2">
        <v>-0.6</v>
      </c>
      <c r="T246" s="2">
        <v>0.3</v>
      </c>
      <c r="U246" s="5">
        <v>0</v>
      </c>
      <c r="V246" s="51">
        <f t="shared" si="15"/>
        <v>1.7748000000000004</v>
      </c>
      <c r="W246" s="51">
        <f t="shared" si="16"/>
        <v>0.76000000000000012</v>
      </c>
      <c r="X246" s="51">
        <f t="shared" si="17"/>
        <v>1.3488480000000005</v>
      </c>
      <c r="Y246" s="49">
        <f t="shared" si="18"/>
        <v>14.005600000000001</v>
      </c>
      <c r="Z246" s="9">
        <f t="shared" si="19"/>
        <v>7.6772240000000007</v>
      </c>
    </row>
    <row r="247" spans="1:26" x14ac:dyDescent="0.2">
      <c r="A247" s="2" t="s">
        <v>741</v>
      </c>
      <c r="B247" s="2" t="s">
        <v>32</v>
      </c>
      <c r="C247" s="2">
        <v>35</v>
      </c>
      <c r="D247" s="2">
        <v>44</v>
      </c>
      <c r="E247" s="2">
        <v>20.100000000000001</v>
      </c>
      <c r="F247" s="2">
        <v>0.42899999999999999</v>
      </c>
      <c r="G247" s="2">
        <v>0.32600000000000001</v>
      </c>
      <c r="H247" s="2">
        <v>0.83099999999999996</v>
      </c>
      <c r="I247" s="2">
        <v>2</v>
      </c>
      <c r="J247" s="2">
        <v>1.1000000000000001</v>
      </c>
      <c r="K247" s="2">
        <v>0.7</v>
      </c>
      <c r="L247" s="2">
        <v>0.3</v>
      </c>
      <c r="M247" s="2">
        <v>0.8</v>
      </c>
      <c r="N247" s="2">
        <v>1.7</v>
      </c>
      <c r="O247" s="2">
        <v>7.3</v>
      </c>
      <c r="P247" s="2">
        <v>0.51700000000000002</v>
      </c>
      <c r="Q247" s="2">
        <v>18.399999999999999</v>
      </c>
      <c r="R247" s="2">
        <v>1.6</v>
      </c>
      <c r="S247" s="2">
        <v>-2.2999999999999998</v>
      </c>
      <c r="T247" s="2">
        <v>-0.1</v>
      </c>
      <c r="U247" s="5">
        <v>-2</v>
      </c>
      <c r="V247" s="51">
        <f t="shared" si="15"/>
        <v>1.4470365853658536</v>
      </c>
      <c r="W247" s="51">
        <f t="shared" si="16"/>
        <v>0.20000000000000007</v>
      </c>
      <c r="X247" s="51">
        <f t="shared" si="17"/>
        <v>0.2894073170731708</v>
      </c>
      <c r="Y247" s="49">
        <f t="shared" si="18"/>
        <v>14.650416</v>
      </c>
      <c r="Z247" s="9">
        <f t="shared" si="19"/>
        <v>7.469911658536585</v>
      </c>
    </row>
    <row r="248" spans="1:26" x14ac:dyDescent="0.2">
      <c r="A248" s="2" t="s">
        <v>1000</v>
      </c>
      <c r="B248" s="2" t="s">
        <v>38</v>
      </c>
      <c r="C248" s="2">
        <v>24</v>
      </c>
      <c r="D248" s="2">
        <v>69</v>
      </c>
      <c r="E248" s="2">
        <v>16.3</v>
      </c>
      <c r="F248" s="2">
        <v>0.40400000000000003</v>
      </c>
      <c r="G248" s="2">
        <v>0.29199999999999998</v>
      </c>
      <c r="H248" s="2">
        <v>0.66200000000000003</v>
      </c>
      <c r="I248" s="2">
        <v>2.1</v>
      </c>
      <c r="J248" s="2">
        <v>0.7</v>
      </c>
      <c r="K248" s="2">
        <v>0.5</v>
      </c>
      <c r="L248" s="2">
        <v>0.3</v>
      </c>
      <c r="M248" s="2">
        <v>0.9</v>
      </c>
      <c r="N248" s="2">
        <v>1.3</v>
      </c>
      <c r="O248" s="2">
        <v>5.8</v>
      </c>
      <c r="P248" s="2">
        <v>0.48199999999999998</v>
      </c>
      <c r="Q248" s="2">
        <v>18.2</v>
      </c>
      <c r="R248" s="2">
        <v>0.5</v>
      </c>
      <c r="S248" s="2">
        <v>-3.4</v>
      </c>
      <c r="T248" s="2">
        <v>-0.4</v>
      </c>
      <c r="U248" s="5">
        <v>-13</v>
      </c>
      <c r="V248" s="51">
        <f t="shared" si="15"/>
        <v>1.2481426829268294</v>
      </c>
      <c r="W248" s="51">
        <f t="shared" si="16"/>
        <v>-2.56</v>
      </c>
      <c r="X248" s="51">
        <f t="shared" si="17"/>
        <v>-3.1952452682926835</v>
      </c>
      <c r="Y248" s="49">
        <f t="shared" si="18"/>
        <v>18.121055999999996</v>
      </c>
      <c r="Z248" s="9">
        <f t="shared" si="19"/>
        <v>7.4629053658536559</v>
      </c>
    </row>
    <row r="249" spans="1:26" x14ac:dyDescent="0.2">
      <c r="A249" s="2" t="s">
        <v>476</v>
      </c>
      <c r="B249" s="2" t="s">
        <v>26</v>
      </c>
      <c r="C249" s="2">
        <v>39</v>
      </c>
      <c r="D249" s="2">
        <v>49</v>
      </c>
      <c r="E249" s="2">
        <v>9.4</v>
      </c>
      <c r="F249" s="2">
        <v>0.66100000000000003</v>
      </c>
      <c r="G249" s="2">
        <v>0</v>
      </c>
      <c r="H249" s="2">
        <v>0.70299999999999996</v>
      </c>
      <c r="I249" s="2">
        <v>2</v>
      </c>
      <c r="J249" s="2">
        <v>0.5</v>
      </c>
      <c r="K249" s="2">
        <v>0.3</v>
      </c>
      <c r="L249" s="2">
        <v>0.3</v>
      </c>
      <c r="M249" s="2">
        <v>0.4</v>
      </c>
      <c r="N249" s="2">
        <v>1</v>
      </c>
      <c r="O249" s="2">
        <v>3.6</v>
      </c>
      <c r="P249" s="2">
        <v>0.67800000000000005</v>
      </c>
      <c r="Q249" s="2">
        <v>14.9</v>
      </c>
      <c r="R249" s="2">
        <v>1.6</v>
      </c>
      <c r="S249" s="2">
        <v>1.2</v>
      </c>
      <c r="T249" s="2">
        <v>0.4</v>
      </c>
      <c r="U249" s="5">
        <v>19</v>
      </c>
      <c r="V249" s="51">
        <f t="shared" si="15"/>
        <v>0.68001692073170739</v>
      </c>
      <c r="W249" s="51">
        <f t="shared" si="16"/>
        <v>4.6000000000000005</v>
      </c>
      <c r="X249" s="51">
        <f t="shared" si="17"/>
        <v>3.1280778353658545</v>
      </c>
      <c r="Y249" s="49">
        <f t="shared" si="18"/>
        <v>11.741968</v>
      </c>
      <c r="Z249" s="9">
        <f t="shared" si="19"/>
        <v>7.435022917682927</v>
      </c>
    </row>
    <row r="250" spans="1:26" x14ac:dyDescent="0.2">
      <c r="A250" s="2" t="s">
        <v>1020</v>
      </c>
      <c r="B250" s="2" t="s">
        <v>46</v>
      </c>
      <c r="C250" s="2">
        <v>41</v>
      </c>
      <c r="D250" s="2">
        <v>54</v>
      </c>
      <c r="E250" s="2">
        <v>17.2</v>
      </c>
      <c r="F250" s="2">
        <v>0.42599999999999999</v>
      </c>
      <c r="G250" s="2">
        <v>0.35599999999999998</v>
      </c>
      <c r="H250" s="2">
        <v>0.80300000000000005</v>
      </c>
      <c r="I250" s="2">
        <v>3.1</v>
      </c>
      <c r="J250" s="2">
        <v>0.8</v>
      </c>
      <c r="K250" s="2">
        <v>0.3</v>
      </c>
      <c r="L250" s="2">
        <v>0.3</v>
      </c>
      <c r="M250" s="2">
        <v>0.9</v>
      </c>
      <c r="N250" s="2">
        <v>1.9</v>
      </c>
      <c r="O250" s="2">
        <v>6.1</v>
      </c>
      <c r="P250" s="2">
        <v>0.53800000000000003</v>
      </c>
      <c r="Q250" s="2">
        <v>17.399999999999999</v>
      </c>
      <c r="R250" s="2">
        <v>1.3</v>
      </c>
      <c r="S250" s="2">
        <v>-3</v>
      </c>
      <c r="T250" s="2">
        <v>-0.2</v>
      </c>
      <c r="U250" s="5">
        <v>-5</v>
      </c>
      <c r="V250" s="51">
        <f t="shared" si="15"/>
        <v>1.6834499999999997</v>
      </c>
      <c r="W250" s="51">
        <f t="shared" si="16"/>
        <v>-0.56000000000000005</v>
      </c>
      <c r="X250" s="51">
        <f t="shared" si="17"/>
        <v>-0.9427319999999999</v>
      </c>
      <c r="Y250" s="49">
        <f t="shared" si="18"/>
        <v>15.555887999999998</v>
      </c>
      <c r="Z250" s="9">
        <f t="shared" si="19"/>
        <v>7.3065779999999991</v>
      </c>
    </row>
    <row r="251" spans="1:26" x14ac:dyDescent="0.2">
      <c r="A251" s="2" t="s">
        <v>585</v>
      </c>
      <c r="B251" s="2" t="s">
        <v>22</v>
      </c>
      <c r="C251" s="2">
        <v>19</v>
      </c>
      <c r="D251" s="2">
        <v>54</v>
      </c>
      <c r="E251" s="2">
        <v>17.3</v>
      </c>
      <c r="F251" s="2">
        <v>0.374</v>
      </c>
      <c r="G251" s="2">
        <v>0.37</v>
      </c>
      <c r="H251" s="2">
        <v>0.76300000000000001</v>
      </c>
      <c r="I251" s="2">
        <v>2.6</v>
      </c>
      <c r="J251" s="2">
        <v>1.6</v>
      </c>
      <c r="K251" s="2">
        <v>0.6</v>
      </c>
      <c r="L251" s="2">
        <v>0.1</v>
      </c>
      <c r="M251" s="2">
        <v>1.2</v>
      </c>
      <c r="N251" s="2">
        <v>1.2</v>
      </c>
      <c r="O251" s="2">
        <v>5.9</v>
      </c>
      <c r="P251" s="2">
        <v>0.48599999999999999</v>
      </c>
      <c r="Q251" s="2">
        <v>19.100000000000001</v>
      </c>
      <c r="R251" s="2">
        <v>0</v>
      </c>
      <c r="S251" s="2">
        <v>-3.6</v>
      </c>
      <c r="T251" s="2">
        <v>-0.4</v>
      </c>
      <c r="U251" s="5">
        <v>-17</v>
      </c>
      <c r="V251" s="51">
        <f t="shared" si="15"/>
        <v>0.86133429878048784</v>
      </c>
      <c r="W251" s="51">
        <f t="shared" si="16"/>
        <v>-3.5600000000000005</v>
      </c>
      <c r="X251" s="51">
        <f t="shared" si="17"/>
        <v>-3.0663501036585372</v>
      </c>
      <c r="Y251" s="49">
        <f t="shared" si="18"/>
        <v>17.468783999999999</v>
      </c>
      <c r="Z251" s="9">
        <f t="shared" si="19"/>
        <v>7.2012169481707309</v>
      </c>
    </row>
    <row r="252" spans="1:26" x14ac:dyDescent="0.2">
      <c r="A252" s="2" t="s">
        <v>921</v>
      </c>
      <c r="B252" s="2" t="s">
        <v>557</v>
      </c>
      <c r="C252" s="2">
        <v>34</v>
      </c>
      <c r="D252" s="2">
        <v>52</v>
      </c>
      <c r="E252" s="2">
        <v>14.6</v>
      </c>
      <c r="F252" s="2">
        <v>0.39600000000000002</v>
      </c>
      <c r="G252" s="2">
        <v>0</v>
      </c>
      <c r="H252" s="2">
        <v>0.76900000000000002</v>
      </c>
      <c r="I252" s="2">
        <v>3.8</v>
      </c>
      <c r="J252" s="2">
        <v>0.8</v>
      </c>
      <c r="K252" s="2">
        <v>0.2</v>
      </c>
      <c r="L252" s="2">
        <v>0.6</v>
      </c>
      <c r="M252" s="2">
        <v>0.5</v>
      </c>
      <c r="N252" s="2">
        <v>1.8</v>
      </c>
      <c r="O252" s="2">
        <v>3.3</v>
      </c>
      <c r="P252" s="2">
        <v>0.437</v>
      </c>
      <c r="Q252" s="2">
        <v>13.8</v>
      </c>
      <c r="R252" s="2">
        <v>0.9</v>
      </c>
      <c r="S252" s="2">
        <v>-2.5</v>
      </c>
      <c r="T252" s="2">
        <v>-0.1</v>
      </c>
      <c r="U252" s="5">
        <v>-6</v>
      </c>
      <c r="V252" s="51">
        <f t="shared" si="15"/>
        <v>0.90502195121951212</v>
      </c>
      <c r="W252" s="51">
        <f t="shared" si="16"/>
        <v>-0.88000000000000012</v>
      </c>
      <c r="X252" s="51">
        <f t="shared" si="17"/>
        <v>-0.79641931707317082</v>
      </c>
      <c r="Y252" s="49">
        <f t="shared" si="18"/>
        <v>15.188368000000001</v>
      </c>
      <c r="Z252" s="9">
        <f t="shared" si="19"/>
        <v>7.1959743414634145</v>
      </c>
    </row>
    <row r="253" spans="1:26" x14ac:dyDescent="0.2">
      <c r="A253" s="2" t="s">
        <v>1096</v>
      </c>
      <c r="B253" s="2" t="s">
        <v>35</v>
      </c>
      <c r="C253" s="2">
        <v>22</v>
      </c>
      <c r="D253" s="2">
        <v>59</v>
      </c>
      <c r="E253" s="2">
        <v>23.9</v>
      </c>
      <c r="F253" s="2">
        <v>0.44400000000000001</v>
      </c>
      <c r="G253" s="2">
        <v>0.27900000000000003</v>
      </c>
      <c r="H253" s="2">
        <v>0.76600000000000001</v>
      </c>
      <c r="I253" s="2">
        <v>2.6</v>
      </c>
      <c r="J253" s="2">
        <v>1.8</v>
      </c>
      <c r="K253" s="2">
        <v>0.6</v>
      </c>
      <c r="L253" s="2">
        <v>0</v>
      </c>
      <c r="M253" s="2">
        <v>1.5</v>
      </c>
      <c r="N253" s="2">
        <v>1.5</v>
      </c>
      <c r="O253" s="2">
        <v>9.1999999999999993</v>
      </c>
      <c r="P253" s="2">
        <v>0.49199999999999999</v>
      </c>
      <c r="Q253" s="2">
        <v>20.3</v>
      </c>
      <c r="R253" s="2">
        <v>-0.4</v>
      </c>
      <c r="S253" s="2">
        <v>-4.7</v>
      </c>
      <c r="T253" s="2">
        <v>-1</v>
      </c>
      <c r="U253" s="5">
        <v>-20</v>
      </c>
      <c r="V253" s="51">
        <f t="shared" si="15"/>
        <v>1.5999762703252034</v>
      </c>
      <c r="W253" s="51">
        <f t="shared" si="16"/>
        <v>-4.5600000000000005</v>
      </c>
      <c r="X253" s="51">
        <f t="shared" si="17"/>
        <v>-7.2958917926829283</v>
      </c>
      <c r="Y253" s="49">
        <f t="shared" si="18"/>
        <v>21.585504</v>
      </c>
      <c r="Z253" s="9">
        <f t="shared" si="19"/>
        <v>7.144806103658536</v>
      </c>
    </row>
    <row r="254" spans="1:26" x14ac:dyDescent="0.2">
      <c r="A254" s="2" t="s">
        <v>297</v>
      </c>
      <c r="B254" s="2" t="s">
        <v>33</v>
      </c>
      <c r="C254" s="2">
        <v>57</v>
      </c>
      <c r="D254" s="2">
        <v>56</v>
      </c>
      <c r="E254" s="2">
        <v>8.6999999999999993</v>
      </c>
      <c r="F254" s="2">
        <v>0.56100000000000005</v>
      </c>
      <c r="G254" s="2">
        <v>0</v>
      </c>
      <c r="H254" s="2">
        <v>0.76800000000000002</v>
      </c>
      <c r="I254" s="2">
        <v>2.1</v>
      </c>
      <c r="J254" s="2">
        <v>0.1</v>
      </c>
      <c r="K254" s="2">
        <v>0.3</v>
      </c>
      <c r="L254" s="2">
        <v>0.3</v>
      </c>
      <c r="M254" s="2">
        <v>0.4</v>
      </c>
      <c r="N254" s="2">
        <v>1.9</v>
      </c>
      <c r="O254" s="2">
        <v>3.1</v>
      </c>
      <c r="P254" s="2">
        <v>0.64500000000000002</v>
      </c>
      <c r="Q254" s="2">
        <v>15.3</v>
      </c>
      <c r="R254" s="2">
        <v>1.8</v>
      </c>
      <c r="S254" s="2">
        <v>-0.6</v>
      </c>
      <c r="T254" s="2">
        <v>0.2</v>
      </c>
      <c r="U254" s="5">
        <v>18</v>
      </c>
      <c r="V254" s="51">
        <f t="shared" si="15"/>
        <v>1.0794896341463414</v>
      </c>
      <c r="W254" s="51">
        <f t="shared" si="16"/>
        <v>4.4000000000000004</v>
      </c>
      <c r="X254" s="51">
        <f t="shared" si="17"/>
        <v>4.7497543902439023</v>
      </c>
      <c r="Y254" s="49">
        <f t="shared" si="18"/>
        <v>9.3396799999999978</v>
      </c>
      <c r="Z254" s="9">
        <f t="shared" si="19"/>
        <v>7.04471719512195</v>
      </c>
    </row>
    <row r="255" spans="1:26" x14ac:dyDescent="0.2">
      <c r="A255" s="2" t="s">
        <v>933</v>
      </c>
      <c r="B255" s="2" t="s">
        <v>970</v>
      </c>
      <c r="C255" s="2">
        <v>24</v>
      </c>
      <c r="D255" s="2">
        <v>77</v>
      </c>
      <c r="E255" s="2">
        <v>11.6</v>
      </c>
      <c r="F255" s="2">
        <v>0.44500000000000001</v>
      </c>
      <c r="G255" s="2">
        <v>0</v>
      </c>
      <c r="H255" s="2">
        <v>0.53600000000000003</v>
      </c>
      <c r="I255" s="2">
        <v>2.8</v>
      </c>
      <c r="J255" s="2">
        <v>0.6</v>
      </c>
      <c r="K255" s="2">
        <v>0.4</v>
      </c>
      <c r="L255" s="2">
        <v>0.4</v>
      </c>
      <c r="M255" s="2">
        <v>0.6</v>
      </c>
      <c r="N255" s="2">
        <v>2.2999999999999998</v>
      </c>
      <c r="O255" s="2">
        <v>3.5</v>
      </c>
      <c r="P255" s="2">
        <v>0.45200000000000001</v>
      </c>
      <c r="Q255" s="2">
        <v>18.100000000000001</v>
      </c>
      <c r="R255" s="2">
        <v>0.4</v>
      </c>
      <c r="S255" s="2">
        <v>-3.2</v>
      </c>
      <c r="T255" s="2">
        <v>-0.3</v>
      </c>
      <c r="U255" s="5">
        <v>-13</v>
      </c>
      <c r="V255" s="51">
        <f t="shared" si="15"/>
        <v>0.98578780487804873</v>
      </c>
      <c r="W255" s="51">
        <f t="shared" si="16"/>
        <v>-2.56</v>
      </c>
      <c r="X255" s="51">
        <f t="shared" si="17"/>
        <v>-2.5236167804878047</v>
      </c>
      <c r="Y255" s="49">
        <f t="shared" si="18"/>
        <v>16.453360000000004</v>
      </c>
      <c r="Z255" s="9">
        <f t="shared" si="19"/>
        <v>6.9648716097560994</v>
      </c>
    </row>
    <row r="256" spans="1:26" x14ac:dyDescent="0.2">
      <c r="A256" s="2" t="s">
        <v>740</v>
      </c>
      <c r="B256" s="2" t="s">
        <v>35</v>
      </c>
      <c r="C256" s="2">
        <v>22</v>
      </c>
      <c r="D256" s="2">
        <v>43</v>
      </c>
      <c r="E256" s="2">
        <v>12.1</v>
      </c>
      <c r="F256" s="2">
        <v>0.52500000000000002</v>
      </c>
      <c r="G256" s="3"/>
      <c r="H256" s="2">
        <v>0.47699999999999998</v>
      </c>
      <c r="I256" s="2">
        <v>4.4000000000000004</v>
      </c>
      <c r="J256" s="2">
        <v>0.6</v>
      </c>
      <c r="K256" s="2">
        <v>0.6</v>
      </c>
      <c r="L256" s="2">
        <v>0.4</v>
      </c>
      <c r="M256" s="2">
        <v>0.9</v>
      </c>
      <c r="N256" s="2">
        <v>1.8</v>
      </c>
      <c r="O256" s="2">
        <v>3.1</v>
      </c>
      <c r="P256" s="2">
        <v>0.52900000000000003</v>
      </c>
      <c r="Q256" s="2">
        <v>14.3</v>
      </c>
      <c r="R256" s="2">
        <v>0.8</v>
      </c>
      <c r="S256" s="2">
        <v>0</v>
      </c>
      <c r="T256" s="2">
        <v>0.3</v>
      </c>
      <c r="U256" s="5">
        <v>-4</v>
      </c>
      <c r="V256" s="51">
        <f t="shared" si="15"/>
        <v>0.41586986788617897</v>
      </c>
      <c r="W256" s="51">
        <f t="shared" si="16"/>
        <v>-0.36</v>
      </c>
      <c r="X256" s="51">
        <f t="shared" si="17"/>
        <v>-0.14971315243902442</v>
      </c>
      <c r="Y256" s="49">
        <f t="shared" si="18"/>
        <v>13.966227999999999</v>
      </c>
      <c r="Z256" s="9">
        <f t="shared" si="19"/>
        <v>6.908257423780487</v>
      </c>
    </row>
    <row r="257" spans="1:26" x14ac:dyDescent="0.2">
      <c r="A257" s="2" t="s">
        <v>884</v>
      </c>
      <c r="B257" s="2" t="s">
        <v>18</v>
      </c>
      <c r="C257" s="2">
        <v>55</v>
      </c>
      <c r="D257" s="2">
        <v>43</v>
      </c>
      <c r="E257" s="2">
        <v>13.9</v>
      </c>
      <c r="F257" s="2">
        <v>0.436</v>
      </c>
      <c r="G257" s="2">
        <v>0.42199999999999999</v>
      </c>
      <c r="H257" s="2">
        <v>0.8</v>
      </c>
      <c r="I257" s="2">
        <v>1.7</v>
      </c>
      <c r="J257" s="2">
        <v>0.5</v>
      </c>
      <c r="K257" s="2">
        <v>0.3</v>
      </c>
      <c r="L257" s="2">
        <v>0</v>
      </c>
      <c r="M257" s="2">
        <v>0.4</v>
      </c>
      <c r="N257" s="2">
        <v>1.2</v>
      </c>
      <c r="O257" s="2">
        <v>5.6</v>
      </c>
      <c r="P257" s="2">
        <v>0.63</v>
      </c>
      <c r="Q257" s="2">
        <v>15.7</v>
      </c>
      <c r="R257" s="2">
        <v>1.6</v>
      </c>
      <c r="S257" s="2">
        <v>-0.2</v>
      </c>
      <c r="T257" s="2">
        <v>0.3</v>
      </c>
      <c r="U257" s="5">
        <v>12</v>
      </c>
      <c r="V257" s="51">
        <f t="shared" si="15"/>
        <v>1.3112651168699185</v>
      </c>
      <c r="W257" s="51">
        <f t="shared" si="16"/>
        <v>3.1600000000000006</v>
      </c>
      <c r="X257" s="51">
        <f t="shared" si="17"/>
        <v>4.1435977693089434</v>
      </c>
      <c r="Y257" s="49">
        <f t="shared" si="18"/>
        <v>9.66296</v>
      </c>
      <c r="Z257" s="9">
        <f t="shared" si="19"/>
        <v>6.9032788846544717</v>
      </c>
    </row>
    <row r="258" spans="1:26" x14ac:dyDescent="0.2">
      <c r="A258" s="2" t="s">
        <v>938</v>
      </c>
      <c r="B258" s="2" t="s">
        <v>36</v>
      </c>
      <c r="C258" s="2">
        <v>52</v>
      </c>
      <c r="D258" s="2">
        <v>57</v>
      </c>
      <c r="E258" s="2">
        <v>16.8</v>
      </c>
      <c r="F258" s="2">
        <v>0.34100000000000003</v>
      </c>
      <c r="G258" s="2">
        <v>0.28799999999999998</v>
      </c>
      <c r="H258" s="2">
        <v>0.75</v>
      </c>
      <c r="I258" s="2">
        <v>3.1</v>
      </c>
      <c r="J258" s="2">
        <v>0.7</v>
      </c>
      <c r="K258" s="2">
        <v>0.4</v>
      </c>
      <c r="L258" s="2">
        <v>0.1</v>
      </c>
      <c r="M258" s="2">
        <v>0.6</v>
      </c>
      <c r="N258" s="2">
        <v>1.3</v>
      </c>
      <c r="O258" s="2">
        <v>4.4000000000000004</v>
      </c>
      <c r="P258" s="2">
        <v>0.45400000000000001</v>
      </c>
      <c r="Q258" s="2">
        <v>14.9</v>
      </c>
      <c r="R258" s="2">
        <v>1.3</v>
      </c>
      <c r="S258" s="2">
        <v>-1.6</v>
      </c>
      <c r="T258" s="2">
        <v>0.1</v>
      </c>
      <c r="U258" s="5">
        <v>-6</v>
      </c>
      <c r="V258" s="51">
        <f t="shared" si="15"/>
        <v>1.8850317073170733</v>
      </c>
      <c r="W258" s="51">
        <f t="shared" si="16"/>
        <v>-0.64000000000000012</v>
      </c>
      <c r="X258" s="51">
        <f t="shared" si="17"/>
        <v>-1.2064202926829271</v>
      </c>
      <c r="Y258" s="49">
        <f t="shared" si="18"/>
        <v>14.518128000000001</v>
      </c>
      <c r="Z258" s="9">
        <f t="shared" si="19"/>
        <v>6.6558538536585372</v>
      </c>
    </row>
    <row r="259" spans="1:26" x14ac:dyDescent="0.2">
      <c r="A259" s="2" t="s">
        <v>955</v>
      </c>
      <c r="B259" s="2" t="s">
        <v>20</v>
      </c>
      <c r="C259" s="2">
        <v>44</v>
      </c>
      <c r="D259" s="2">
        <v>52</v>
      </c>
      <c r="E259" s="2">
        <v>13</v>
      </c>
      <c r="F259" s="2">
        <v>0.504</v>
      </c>
      <c r="G259" s="2">
        <v>0.2</v>
      </c>
      <c r="H259" s="2">
        <v>0.71399999999999997</v>
      </c>
      <c r="I259" s="2">
        <v>1.7</v>
      </c>
      <c r="J259" s="2">
        <v>0.8</v>
      </c>
      <c r="K259" s="2">
        <v>0.5</v>
      </c>
      <c r="L259" s="2">
        <v>0.2</v>
      </c>
      <c r="M259" s="2">
        <v>0.4</v>
      </c>
      <c r="N259" s="2">
        <v>1.4</v>
      </c>
      <c r="O259" s="2">
        <v>3.5</v>
      </c>
      <c r="P259" s="2">
        <v>0.55700000000000005</v>
      </c>
      <c r="Q259" s="2">
        <v>12.8</v>
      </c>
      <c r="R259" s="2">
        <v>1.5</v>
      </c>
      <c r="S259" s="2">
        <v>-1.5</v>
      </c>
      <c r="T259" s="2">
        <v>0.1</v>
      </c>
      <c r="U259" s="5">
        <v>5</v>
      </c>
      <c r="V259" s="51">
        <f t="shared" si="15"/>
        <v>0.96728455284552839</v>
      </c>
      <c r="W259" s="51">
        <f t="shared" si="16"/>
        <v>1.6400000000000001</v>
      </c>
      <c r="X259" s="51">
        <f t="shared" si="17"/>
        <v>1.5863466666666666</v>
      </c>
      <c r="Y259" s="49">
        <f t="shared" si="18"/>
        <v>11.418159999999999</v>
      </c>
      <c r="Z259" s="9">
        <f t="shared" si="19"/>
        <v>6.5022533333333321</v>
      </c>
    </row>
    <row r="260" spans="1:26" x14ac:dyDescent="0.2">
      <c r="A260" s="2" t="s">
        <v>789</v>
      </c>
      <c r="B260" s="2" t="s">
        <v>28</v>
      </c>
      <c r="C260" s="2">
        <v>42</v>
      </c>
      <c r="D260" s="2">
        <v>61</v>
      </c>
      <c r="E260" s="2">
        <v>12.9</v>
      </c>
      <c r="F260" s="2">
        <v>0.441</v>
      </c>
      <c r="G260" s="2">
        <v>0.38600000000000001</v>
      </c>
      <c r="H260" s="2">
        <v>0.70499999999999996</v>
      </c>
      <c r="I260" s="2">
        <v>2</v>
      </c>
      <c r="J260" s="2">
        <v>0.6</v>
      </c>
      <c r="K260" s="2">
        <v>0.3</v>
      </c>
      <c r="L260" s="2">
        <v>0.1</v>
      </c>
      <c r="M260" s="2">
        <v>0.6</v>
      </c>
      <c r="N260" s="2">
        <v>1.3</v>
      </c>
      <c r="O260" s="2">
        <v>4.9000000000000004</v>
      </c>
      <c r="P260" s="2">
        <v>0.58299999999999996</v>
      </c>
      <c r="Q260" s="2">
        <v>16.600000000000001</v>
      </c>
      <c r="R260" s="2">
        <v>1.1000000000000001</v>
      </c>
      <c r="S260" s="2">
        <v>-2.8</v>
      </c>
      <c r="T260" s="2">
        <v>-0.2</v>
      </c>
      <c r="U260" s="5">
        <v>-3</v>
      </c>
      <c r="V260" s="51">
        <f t="shared" si="15"/>
        <v>1.3938685975609757</v>
      </c>
      <c r="W260" s="51">
        <f t="shared" si="16"/>
        <v>-0.24000000000000005</v>
      </c>
      <c r="X260" s="51">
        <f t="shared" si="17"/>
        <v>-0.33452846341463421</v>
      </c>
      <c r="Y260" s="49">
        <f t="shared" si="18"/>
        <v>13.314348000000003</v>
      </c>
      <c r="Z260" s="9">
        <f t="shared" si="19"/>
        <v>6.4899097682926845</v>
      </c>
    </row>
    <row r="261" spans="1:26" x14ac:dyDescent="0.2">
      <c r="A261" s="2" t="s">
        <v>649</v>
      </c>
      <c r="B261" s="2" t="s">
        <v>43</v>
      </c>
      <c r="C261" s="2">
        <v>36</v>
      </c>
      <c r="D261" s="2">
        <v>46</v>
      </c>
      <c r="E261" s="2">
        <v>15</v>
      </c>
      <c r="F261" s="2">
        <v>0.45400000000000001</v>
      </c>
      <c r="G261" s="3"/>
      <c r="H261" s="2">
        <v>0.39100000000000001</v>
      </c>
      <c r="I261" s="2">
        <v>4</v>
      </c>
      <c r="J261" s="2">
        <v>0.4</v>
      </c>
      <c r="K261" s="2">
        <v>0.3</v>
      </c>
      <c r="L261" s="2">
        <v>0.7</v>
      </c>
      <c r="M261" s="2">
        <v>0.5</v>
      </c>
      <c r="N261" s="2">
        <v>1.9</v>
      </c>
      <c r="O261" s="2">
        <v>4.3</v>
      </c>
      <c r="P261" s="2">
        <v>0.45200000000000001</v>
      </c>
      <c r="Q261" s="2">
        <v>15.7</v>
      </c>
      <c r="R261" s="2">
        <v>0.6</v>
      </c>
      <c r="S261" s="2">
        <v>-4.9000000000000004</v>
      </c>
      <c r="T261" s="2">
        <v>-0.5</v>
      </c>
      <c r="U261" s="5">
        <v>-9</v>
      </c>
      <c r="V261" s="51">
        <f t="shared" si="15"/>
        <v>0.99082317073170723</v>
      </c>
      <c r="W261" s="51">
        <f t="shared" si="16"/>
        <v>-1.76</v>
      </c>
      <c r="X261" s="51">
        <f t="shared" si="17"/>
        <v>-1.7438487804878047</v>
      </c>
      <c r="Y261" s="49">
        <f t="shared" si="18"/>
        <v>14.616223999999999</v>
      </c>
      <c r="Z261" s="9">
        <f t="shared" si="19"/>
        <v>6.4361876097560975</v>
      </c>
    </row>
    <row r="262" spans="1:26" x14ac:dyDescent="0.2">
      <c r="A262" s="2" t="s">
        <v>702</v>
      </c>
      <c r="B262" s="2" t="s">
        <v>40</v>
      </c>
      <c r="C262" s="2">
        <v>17</v>
      </c>
      <c r="D262" s="2">
        <v>65</v>
      </c>
      <c r="E262" s="2">
        <v>13.6</v>
      </c>
      <c r="F262" s="2">
        <v>0.51700000000000002</v>
      </c>
      <c r="G262" s="3"/>
      <c r="H262" s="2">
        <v>0.76300000000000001</v>
      </c>
      <c r="I262" s="2">
        <v>3</v>
      </c>
      <c r="J262" s="2">
        <v>0.4</v>
      </c>
      <c r="K262" s="2">
        <v>0.3</v>
      </c>
      <c r="L262" s="2">
        <v>0.5</v>
      </c>
      <c r="M262" s="2">
        <v>1.4</v>
      </c>
      <c r="N262" s="2">
        <v>2.8</v>
      </c>
      <c r="O262" s="2">
        <v>5.5</v>
      </c>
      <c r="P262" s="2">
        <v>0.57299999999999995</v>
      </c>
      <c r="Q262" s="2">
        <v>19.399999999999999</v>
      </c>
      <c r="R262" s="2">
        <v>0.6</v>
      </c>
      <c r="S262" s="2">
        <v>-3.9</v>
      </c>
      <c r="T262" s="2">
        <v>-0.4</v>
      </c>
      <c r="U262" s="5">
        <v>-11</v>
      </c>
      <c r="V262" s="51">
        <f t="shared" si="15"/>
        <v>0.74070934959349599</v>
      </c>
      <c r="W262" s="51">
        <f t="shared" si="16"/>
        <v>-2.12</v>
      </c>
      <c r="X262" s="51">
        <f t="shared" si="17"/>
        <v>-1.5703038211382117</v>
      </c>
      <c r="Y262" s="49">
        <f t="shared" si="18"/>
        <v>14.4339</v>
      </c>
      <c r="Z262" s="9">
        <f t="shared" si="19"/>
        <v>6.4317980894308935</v>
      </c>
    </row>
    <row r="263" spans="1:26" x14ac:dyDescent="0.2">
      <c r="A263" s="2" t="s">
        <v>977</v>
      </c>
      <c r="B263" s="2" t="s">
        <v>33</v>
      </c>
      <c r="C263" s="2">
        <v>57</v>
      </c>
      <c r="D263" s="2">
        <v>56</v>
      </c>
      <c r="E263" s="2">
        <v>11</v>
      </c>
      <c r="F263" s="2">
        <v>0.43</v>
      </c>
      <c r="G263" s="2">
        <v>0.48299999999999998</v>
      </c>
      <c r="H263" s="2">
        <v>0.94399999999999995</v>
      </c>
      <c r="I263" s="2">
        <v>1.1000000000000001</v>
      </c>
      <c r="J263" s="2">
        <v>0.7</v>
      </c>
      <c r="K263" s="2">
        <v>0.4</v>
      </c>
      <c r="L263" s="2">
        <v>0.1</v>
      </c>
      <c r="M263" s="2">
        <v>0.3</v>
      </c>
      <c r="N263" s="2">
        <v>1.5</v>
      </c>
      <c r="O263" s="2">
        <v>2.6</v>
      </c>
      <c r="P263" s="2">
        <v>0.67200000000000004</v>
      </c>
      <c r="Q263" s="2">
        <v>9.5</v>
      </c>
      <c r="R263" s="2">
        <v>1.7</v>
      </c>
      <c r="S263" s="2">
        <v>2.4</v>
      </c>
      <c r="T263" s="2">
        <v>0.7</v>
      </c>
      <c r="U263" s="5">
        <v>20</v>
      </c>
      <c r="V263" s="51">
        <f t="shared" si="15"/>
        <v>0.8474695121951219</v>
      </c>
      <c r="W263" s="51">
        <f t="shared" si="16"/>
        <v>4.96</v>
      </c>
      <c r="X263" s="51">
        <f t="shared" si="17"/>
        <v>4.2034487804878049</v>
      </c>
      <c r="Y263" s="49">
        <f t="shared" si="18"/>
        <v>8.5505280000000017</v>
      </c>
      <c r="Z263" s="9">
        <f t="shared" si="19"/>
        <v>6.3769883902439037</v>
      </c>
    </row>
    <row r="264" spans="1:26" x14ac:dyDescent="0.2">
      <c r="A264" s="2" t="s">
        <v>162</v>
      </c>
      <c r="B264" s="2" t="s">
        <v>40</v>
      </c>
      <c r="C264" s="2">
        <v>17</v>
      </c>
      <c r="D264" s="2">
        <v>62</v>
      </c>
      <c r="E264" s="2">
        <v>19</v>
      </c>
      <c r="F264" s="2">
        <v>0.40300000000000002</v>
      </c>
      <c r="G264" s="2">
        <v>0.39700000000000002</v>
      </c>
      <c r="H264" s="2">
        <v>0.79200000000000004</v>
      </c>
      <c r="I264" s="2">
        <v>1.7</v>
      </c>
      <c r="J264" s="2">
        <v>1.2</v>
      </c>
      <c r="K264" s="2">
        <v>0.5</v>
      </c>
      <c r="L264" s="2">
        <v>0</v>
      </c>
      <c r="M264" s="2">
        <v>0.9</v>
      </c>
      <c r="N264" s="2">
        <v>1.4</v>
      </c>
      <c r="O264" s="2">
        <v>6.6</v>
      </c>
      <c r="P264" s="2">
        <v>0.48799999999999999</v>
      </c>
      <c r="Q264" s="2">
        <v>17.100000000000001</v>
      </c>
      <c r="R264" s="2">
        <v>0.3</v>
      </c>
      <c r="S264" s="2">
        <v>-4.5999999999999996</v>
      </c>
      <c r="T264" s="2">
        <v>-0.8</v>
      </c>
      <c r="U264" s="5">
        <v>-15</v>
      </c>
      <c r="V264" s="51">
        <f t="shared" ref="V264:V327" si="20">C264*(E264/48*D264/82*Q264/100)</f>
        <v>0.87003201219512205</v>
      </c>
      <c r="W264" s="51">
        <f t="shared" ref="W264:W327" si="21">R264*0.4+T264*0.4+U264*0.2</f>
        <v>-3.2</v>
      </c>
      <c r="X264" s="51">
        <f t="shared" ref="X264:X327" si="22">V264*W264</f>
        <v>-2.7841024390243909</v>
      </c>
      <c r="Y264" s="49">
        <f t="shared" ref="Y264:Y327" si="23">D264*(O264*P264+1.5*J264+1.2*I264+3*(K264+L264)-M264-N264)/25</f>
        <v>15.526783999999999</v>
      </c>
      <c r="Z264" s="9">
        <f t="shared" ref="Z264:Z327" si="24">0.5*(X264)+0.5*(Y264)</f>
        <v>6.3713407804878042</v>
      </c>
    </row>
    <row r="265" spans="1:26" x14ac:dyDescent="0.2">
      <c r="A265" s="2" t="s">
        <v>990</v>
      </c>
      <c r="B265" s="2" t="s">
        <v>22</v>
      </c>
      <c r="C265" s="2">
        <v>19</v>
      </c>
      <c r="D265" s="2">
        <v>44</v>
      </c>
      <c r="E265" s="2">
        <v>21.5</v>
      </c>
      <c r="F265" s="2">
        <v>0.42499999999999999</v>
      </c>
      <c r="G265" s="2">
        <v>0.27500000000000002</v>
      </c>
      <c r="H265" s="2">
        <v>0.64300000000000002</v>
      </c>
      <c r="I265" s="2">
        <v>2.8</v>
      </c>
      <c r="J265" s="2">
        <v>0.8</v>
      </c>
      <c r="K265" s="2">
        <v>0.8</v>
      </c>
      <c r="L265" s="2">
        <v>0.6</v>
      </c>
      <c r="M265" s="2">
        <v>1.1000000000000001</v>
      </c>
      <c r="N265" s="2">
        <v>1.8</v>
      </c>
      <c r="O265" s="2">
        <v>6.9</v>
      </c>
      <c r="P265" s="2">
        <v>0.47599999999999998</v>
      </c>
      <c r="Q265" s="2">
        <v>17.5</v>
      </c>
      <c r="R265" s="2">
        <v>-0.3</v>
      </c>
      <c r="S265" s="2">
        <v>-3.7</v>
      </c>
      <c r="T265" s="2">
        <v>-0.4</v>
      </c>
      <c r="U265" s="5">
        <v>-21</v>
      </c>
      <c r="V265" s="51">
        <f t="shared" si="20"/>
        <v>0.79914888211382129</v>
      </c>
      <c r="W265" s="51">
        <f t="shared" si="21"/>
        <v>-4.4800000000000004</v>
      </c>
      <c r="X265" s="51">
        <f t="shared" si="22"/>
        <v>-3.5801869918699198</v>
      </c>
      <c r="Y265" s="49">
        <f t="shared" si="23"/>
        <v>16.094144</v>
      </c>
      <c r="Z265" s="9">
        <f t="shared" si="24"/>
        <v>6.2569785040650405</v>
      </c>
    </row>
    <row r="266" spans="1:26" x14ac:dyDescent="0.2">
      <c r="A266" s="2" t="s">
        <v>1032</v>
      </c>
      <c r="B266" s="2" t="s">
        <v>45</v>
      </c>
      <c r="C266" s="2">
        <v>32</v>
      </c>
      <c r="D266" s="2">
        <v>48</v>
      </c>
      <c r="E266" s="2">
        <v>12.2</v>
      </c>
      <c r="F266" s="2">
        <v>0.55300000000000005</v>
      </c>
      <c r="G266" s="2">
        <v>0</v>
      </c>
      <c r="H266" s="2">
        <v>0.73499999999999999</v>
      </c>
      <c r="I266" s="2">
        <v>2.4</v>
      </c>
      <c r="J266" s="2">
        <v>0.6</v>
      </c>
      <c r="K266" s="2">
        <v>0.3</v>
      </c>
      <c r="L266" s="2">
        <v>0.1</v>
      </c>
      <c r="M266" s="2">
        <v>0.7</v>
      </c>
      <c r="N266" s="2">
        <v>1.8</v>
      </c>
      <c r="O266" s="2">
        <v>5.4</v>
      </c>
      <c r="P266" s="2">
        <v>0.59199999999999997</v>
      </c>
      <c r="Q266" s="2">
        <v>19.100000000000001</v>
      </c>
      <c r="R266" s="2">
        <v>1.5</v>
      </c>
      <c r="S266" s="2">
        <v>-1.7</v>
      </c>
      <c r="T266" s="2">
        <v>0</v>
      </c>
      <c r="U266" s="5">
        <v>5</v>
      </c>
      <c r="V266" s="51">
        <f t="shared" si="20"/>
        <v>0.90934634146341464</v>
      </c>
      <c r="W266" s="51">
        <f t="shared" si="21"/>
        <v>1.6</v>
      </c>
      <c r="X266" s="51">
        <f t="shared" si="22"/>
        <v>1.4549541463414635</v>
      </c>
      <c r="Y266" s="49">
        <f t="shared" si="23"/>
        <v>10.899456000000001</v>
      </c>
      <c r="Z266" s="9">
        <f t="shared" si="24"/>
        <v>6.1772050731707324</v>
      </c>
    </row>
    <row r="267" spans="1:26" x14ac:dyDescent="0.2">
      <c r="A267" s="2" t="s">
        <v>996</v>
      </c>
      <c r="B267" s="2" t="s">
        <v>31</v>
      </c>
      <c r="C267" s="2">
        <v>37</v>
      </c>
      <c r="D267" s="2">
        <v>41</v>
      </c>
      <c r="E267" s="2">
        <v>18.899999999999999</v>
      </c>
      <c r="F267" s="2">
        <v>0.38600000000000001</v>
      </c>
      <c r="G267" s="2">
        <v>0.188</v>
      </c>
      <c r="H267" s="2">
        <v>0.72899999999999998</v>
      </c>
      <c r="I267" s="2">
        <v>2</v>
      </c>
      <c r="J267" s="2">
        <v>3.4</v>
      </c>
      <c r="K267" s="2">
        <v>0.9</v>
      </c>
      <c r="L267" s="2">
        <v>0.2</v>
      </c>
      <c r="M267" s="2">
        <v>1.5</v>
      </c>
      <c r="N267" s="2">
        <v>1.7</v>
      </c>
      <c r="O267" s="2">
        <v>5.4</v>
      </c>
      <c r="P267" s="2">
        <v>0.434</v>
      </c>
      <c r="Q267" s="2">
        <v>18.3</v>
      </c>
      <c r="R267" s="2">
        <v>0.2</v>
      </c>
      <c r="S267" s="2">
        <v>-3.8</v>
      </c>
      <c r="T267" s="2">
        <v>-0.3</v>
      </c>
      <c r="U267" s="5">
        <v>-16</v>
      </c>
      <c r="V267" s="51">
        <f t="shared" si="20"/>
        <v>1.3330406250000002</v>
      </c>
      <c r="W267" s="51">
        <f t="shared" si="21"/>
        <v>-3.24</v>
      </c>
      <c r="X267" s="51">
        <f t="shared" si="22"/>
        <v>-4.3190516250000011</v>
      </c>
      <c r="Y267" s="49">
        <f t="shared" si="23"/>
        <v>16.307504000000005</v>
      </c>
      <c r="Z267" s="9">
        <f t="shared" si="24"/>
        <v>5.9942261875000025</v>
      </c>
    </row>
    <row r="268" spans="1:26" x14ac:dyDescent="0.2">
      <c r="A268" s="2" t="s">
        <v>993</v>
      </c>
      <c r="B268" s="2" t="s">
        <v>40</v>
      </c>
      <c r="C268" s="2">
        <v>17</v>
      </c>
      <c r="D268" s="2">
        <v>53</v>
      </c>
      <c r="E268" s="2">
        <v>18.5</v>
      </c>
      <c r="F268" s="2">
        <v>0.36499999999999999</v>
      </c>
      <c r="G268" s="2">
        <v>0.31</v>
      </c>
      <c r="H268" s="2">
        <v>0.76200000000000001</v>
      </c>
      <c r="I268" s="2">
        <v>1.5</v>
      </c>
      <c r="J268" s="2">
        <v>3.4</v>
      </c>
      <c r="K268" s="2">
        <v>0.6</v>
      </c>
      <c r="L268" s="2">
        <v>0.1</v>
      </c>
      <c r="M268" s="2">
        <v>2.1</v>
      </c>
      <c r="N268" s="2">
        <v>1.1000000000000001</v>
      </c>
      <c r="O268" s="2">
        <v>5.3</v>
      </c>
      <c r="P268" s="2">
        <v>0.44400000000000001</v>
      </c>
      <c r="Q268" s="2">
        <v>18.5</v>
      </c>
      <c r="R268" s="2">
        <v>-1.3</v>
      </c>
      <c r="S268" s="2">
        <v>-7.2</v>
      </c>
      <c r="T268" s="2">
        <v>-1.3</v>
      </c>
      <c r="U268" s="5">
        <v>-29</v>
      </c>
      <c r="V268" s="51">
        <f t="shared" si="20"/>
        <v>0.78345337906504087</v>
      </c>
      <c r="W268" s="51">
        <f t="shared" si="21"/>
        <v>-6.8400000000000007</v>
      </c>
      <c r="X268" s="51">
        <f t="shared" si="22"/>
        <v>-5.3588211128048799</v>
      </c>
      <c r="Y268" s="49">
        <f t="shared" si="23"/>
        <v>17.284783999999998</v>
      </c>
      <c r="Z268" s="9">
        <f t="shared" si="24"/>
        <v>5.9629814435975597</v>
      </c>
    </row>
    <row r="269" spans="1:26" x14ac:dyDescent="0.2">
      <c r="A269" s="2" t="s">
        <v>995</v>
      </c>
      <c r="B269" s="2" t="s">
        <v>23</v>
      </c>
      <c r="C269" s="2">
        <v>50</v>
      </c>
      <c r="D269" s="2">
        <v>63</v>
      </c>
      <c r="E269" s="2">
        <v>12.6</v>
      </c>
      <c r="F269" s="2">
        <v>0.45400000000000001</v>
      </c>
      <c r="G269" s="2">
        <v>0.32800000000000001</v>
      </c>
      <c r="H269" s="2">
        <v>0.67800000000000005</v>
      </c>
      <c r="I269" s="2">
        <v>1.8</v>
      </c>
      <c r="J269" s="2">
        <v>0.8</v>
      </c>
      <c r="K269" s="2">
        <v>0.4</v>
      </c>
      <c r="L269" s="2">
        <v>0.1</v>
      </c>
      <c r="M269" s="2">
        <v>0.7</v>
      </c>
      <c r="N269" s="2">
        <v>1.2</v>
      </c>
      <c r="O269" s="2">
        <v>5.2</v>
      </c>
      <c r="P269" s="2">
        <v>0.52400000000000002</v>
      </c>
      <c r="Q269" s="2">
        <v>20.100000000000001</v>
      </c>
      <c r="R269" s="2">
        <v>0.9</v>
      </c>
      <c r="S269" s="2">
        <v>-3</v>
      </c>
      <c r="T269" s="2">
        <v>-0.2</v>
      </c>
      <c r="U269" s="5">
        <v>-8</v>
      </c>
      <c r="V269" s="51">
        <f t="shared" si="20"/>
        <v>2.0268521341463419</v>
      </c>
      <c r="W269" s="51">
        <f t="shared" si="21"/>
        <v>-1.32</v>
      </c>
      <c r="X269" s="51">
        <f t="shared" si="22"/>
        <v>-2.6754448170731715</v>
      </c>
      <c r="Y269" s="49">
        <f t="shared" si="23"/>
        <v>14.325696000000001</v>
      </c>
      <c r="Z269" s="9">
        <f t="shared" si="24"/>
        <v>5.825125591463415</v>
      </c>
    </row>
    <row r="270" spans="1:26" x14ac:dyDescent="0.2">
      <c r="A270" s="2" t="s">
        <v>767</v>
      </c>
      <c r="B270" s="2" t="s">
        <v>47</v>
      </c>
      <c r="C270" s="2">
        <v>30</v>
      </c>
      <c r="D270" s="2">
        <v>57</v>
      </c>
      <c r="E270" s="2">
        <v>16.3</v>
      </c>
      <c r="F270" s="2">
        <v>0.49199999999999999</v>
      </c>
      <c r="G270" s="3"/>
      <c r="H270" s="2">
        <v>0.51500000000000001</v>
      </c>
      <c r="I270" s="2">
        <v>3</v>
      </c>
      <c r="J270" s="2">
        <v>0.3</v>
      </c>
      <c r="K270" s="2">
        <v>0.4</v>
      </c>
      <c r="L270" s="2">
        <v>0.4</v>
      </c>
      <c r="M270" s="2">
        <v>0.8</v>
      </c>
      <c r="N270" s="2">
        <v>1.6</v>
      </c>
      <c r="O270" s="2">
        <v>4.2</v>
      </c>
      <c r="P270" s="2">
        <v>0.51</v>
      </c>
      <c r="Q270" s="2">
        <v>13.9</v>
      </c>
      <c r="R270" s="2">
        <v>0.5</v>
      </c>
      <c r="S270" s="2">
        <v>-4.5</v>
      </c>
      <c r="T270" s="2">
        <v>-0.6</v>
      </c>
      <c r="U270" s="5">
        <v>-13</v>
      </c>
      <c r="V270" s="51">
        <f t="shared" si="20"/>
        <v>0.98433612804878046</v>
      </c>
      <c r="W270" s="51">
        <f t="shared" si="21"/>
        <v>-2.64</v>
      </c>
      <c r="X270" s="51">
        <f t="shared" si="22"/>
        <v>-2.5986473780487804</v>
      </c>
      <c r="Y270" s="49">
        <f t="shared" si="23"/>
        <v>14.117760000000001</v>
      </c>
      <c r="Z270" s="9">
        <f t="shared" si="24"/>
        <v>5.7595563109756096</v>
      </c>
    </row>
    <row r="271" spans="1:26" x14ac:dyDescent="0.2">
      <c r="A271" s="2" t="s">
        <v>784</v>
      </c>
      <c r="B271" s="2" t="s">
        <v>40</v>
      </c>
      <c r="C271" s="2">
        <v>17</v>
      </c>
      <c r="D271" s="2">
        <v>37</v>
      </c>
      <c r="E271" s="2">
        <v>19.2</v>
      </c>
      <c r="F271" s="2">
        <v>0.40200000000000002</v>
      </c>
      <c r="G271" s="2">
        <v>0.35899999999999999</v>
      </c>
      <c r="H271" s="2">
        <v>0.73299999999999998</v>
      </c>
      <c r="I271" s="2">
        <v>1.5</v>
      </c>
      <c r="J271" s="2">
        <v>3</v>
      </c>
      <c r="K271" s="2">
        <v>0.7</v>
      </c>
      <c r="L271" s="2">
        <v>0.1</v>
      </c>
      <c r="M271" s="2">
        <v>1.7</v>
      </c>
      <c r="N271" s="2">
        <v>1.7</v>
      </c>
      <c r="O271" s="2">
        <v>7.2</v>
      </c>
      <c r="P271" s="2">
        <v>0.497</v>
      </c>
      <c r="Q271" s="2">
        <v>19.899999999999999</v>
      </c>
      <c r="R271" s="2">
        <v>0.1</v>
      </c>
      <c r="S271" s="2">
        <v>-4.5</v>
      </c>
      <c r="T271" s="2">
        <v>-0.4</v>
      </c>
      <c r="U271" s="5">
        <v>-16</v>
      </c>
      <c r="V271" s="51">
        <f t="shared" si="20"/>
        <v>0.61059024390243888</v>
      </c>
      <c r="W271" s="51">
        <f t="shared" si="21"/>
        <v>-3.3200000000000003</v>
      </c>
      <c r="X271" s="51">
        <f t="shared" si="22"/>
        <v>-2.0271596097560973</v>
      </c>
      <c r="Y271" s="49">
        <f t="shared" si="23"/>
        <v>13.140032000000001</v>
      </c>
      <c r="Z271" s="9">
        <f t="shared" si="24"/>
        <v>5.5564361951219521</v>
      </c>
    </row>
    <row r="272" spans="1:26" x14ac:dyDescent="0.2">
      <c r="A272" s="2" t="s">
        <v>917</v>
      </c>
      <c r="B272" s="2" t="s">
        <v>35</v>
      </c>
      <c r="C272" s="2">
        <v>22</v>
      </c>
      <c r="D272" s="2">
        <v>39</v>
      </c>
      <c r="E272" s="2">
        <v>26.5</v>
      </c>
      <c r="F272" s="2">
        <v>0.438</v>
      </c>
      <c r="G272" s="2">
        <v>0.29799999999999999</v>
      </c>
      <c r="H272" s="2">
        <v>0.63100000000000001</v>
      </c>
      <c r="I272" s="2">
        <v>4.5</v>
      </c>
      <c r="J272" s="2">
        <v>1</v>
      </c>
      <c r="K272" s="2">
        <v>0.5</v>
      </c>
      <c r="L272" s="2">
        <v>0.2</v>
      </c>
      <c r="M272" s="2">
        <v>1.7</v>
      </c>
      <c r="N272" s="2">
        <v>2.5</v>
      </c>
      <c r="O272" s="2">
        <v>11.2</v>
      </c>
      <c r="P272" s="2">
        <v>0.502</v>
      </c>
      <c r="Q272" s="2">
        <v>21.7</v>
      </c>
      <c r="R272" s="2">
        <v>-0.3</v>
      </c>
      <c r="S272" s="2">
        <v>-4.7</v>
      </c>
      <c r="T272" s="2">
        <v>-0.7</v>
      </c>
      <c r="U272" s="5">
        <v>-19</v>
      </c>
      <c r="V272" s="51">
        <f t="shared" si="20"/>
        <v>1.2535388719512193</v>
      </c>
      <c r="W272" s="51">
        <f t="shared" si="21"/>
        <v>-4.2</v>
      </c>
      <c r="X272" s="51">
        <f t="shared" si="22"/>
        <v>-5.2648632621951208</v>
      </c>
      <c r="Y272" s="49">
        <f t="shared" si="23"/>
        <v>16.258944</v>
      </c>
      <c r="Z272" s="9">
        <f t="shared" si="24"/>
        <v>5.4970403689024394</v>
      </c>
    </row>
    <row r="273" spans="1:26" x14ac:dyDescent="0.2">
      <c r="A273" s="2" t="s">
        <v>1063</v>
      </c>
      <c r="B273" s="2" t="s">
        <v>38</v>
      </c>
      <c r="C273" s="2">
        <v>24</v>
      </c>
      <c r="D273" s="2">
        <v>36</v>
      </c>
      <c r="E273" s="2">
        <v>16.3</v>
      </c>
      <c r="F273" s="2">
        <v>0.41499999999999998</v>
      </c>
      <c r="G273" s="2">
        <v>0.39100000000000001</v>
      </c>
      <c r="H273" s="2">
        <v>0.78</v>
      </c>
      <c r="I273" s="2">
        <v>1.7</v>
      </c>
      <c r="J273" s="2">
        <v>1.9</v>
      </c>
      <c r="K273" s="2">
        <v>0.3</v>
      </c>
      <c r="L273" s="2">
        <v>0.3</v>
      </c>
      <c r="M273" s="2">
        <v>0.9</v>
      </c>
      <c r="N273" s="2">
        <v>1.2</v>
      </c>
      <c r="O273" s="2">
        <v>5.6</v>
      </c>
      <c r="P273" s="2">
        <v>0.53800000000000003</v>
      </c>
      <c r="Q273" s="2">
        <v>16.100000000000001</v>
      </c>
      <c r="R273" s="2">
        <v>0.9</v>
      </c>
      <c r="S273" s="2">
        <v>-2.5</v>
      </c>
      <c r="T273" s="2">
        <v>-0.1</v>
      </c>
      <c r="U273" s="5">
        <v>-2</v>
      </c>
      <c r="V273" s="51">
        <f t="shared" si="20"/>
        <v>0.57606585365853669</v>
      </c>
      <c r="W273" s="51">
        <f t="shared" si="21"/>
        <v>-7.999999999999996E-2</v>
      </c>
      <c r="X273" s="51">
        <f t="shared" si="22"/>
        <v>-4.6085268292682911E-2</v>
      </c>
      <c r="Y273" s="49">
        <f t="shared" si="23"/>
        <v>10.948031999999998</v>
      </c>
      <c r="Z273" s="9">
        <f t="shared" si="24"/>
        <v>5.450973365853657</v>
      </c>
    </row>
    <row r="274" spans="1:26" x14ac:dyDescent="0.2">
      <c r="A274" s="2" t="s">
        <v>973</v>
      </c>
      <c r="B274" s="2" t="s">
        <v>32</v>
      </c>
      <c r="C274" s="2">
        <v>35</v>
      </c>
      <c r="D274" s="2">
        <v>63</v>
      </c>
      <c r="E274" s="2">
        <v>10.7</v>
      </c>
      <c r="F274" s="2">
        <v>0.51100000000000001</v>
      </c>
      <c r="G274" s="3"/>
      <c r="H274" s="2">
        <v>0.67800000000000005</v>
      </c>
      <c r="I274" s="2">
        <v>2.9</v>
      </c>
      <c r="J274" s="2">
        <v>0.3</v>
      </c>
      <c r="K274" s="2">
        <v>0.2</v>
      </c>
      <c r="L274" s="2">
        <v>0</v>
      </c>
      <c r="M274" s="2">
        <v>0.4</v>
      </c>
      <c r="N274" s="2">
        <v>1.9</v>
      </c>
      <c r="O274" s="2">
        <v>2.2000000000000002</v>
      </c>
      <c r="P274" s="2">
        <v>0.56699999999999995</v>
      </c>
      <c r="Q274" s="2">
        <v>10</v>
      </c>
      <c r="R274" s="2">
        <v>1.9</v>
      </c>
      <c r="S274" s="2">
        <v>-2.2000000000000002</v>
      </c>
      <c r="T274" s="2">
        <v>0</v>
      </c>
      <c r="U274" s="5">
        <v>14</v>
      </c>
      <c r="V274" s="51">
        <f t="shared" si="20"/>
        <v>0.59942835365853664</v>
      </c>
      <c r="W274" s="51">
        <f t="shared" si="21"/>
        <v>3.5600000000000005</v>
      </c>
      <c r="X274" s="51">
        <f t="shared" si="22"/>
        <v>2.1339649390243909</v>
      </c>
      <c r="Y274" s="49">
        <f t="shared" si="23"/>
        <v>8.7630479999999995</v>
      </c>
      <c r="Z274" s="9">
        <f t="shared" si="24"/>
        <v>5.4485064695121954</v>
      </c>
    </row>
    <row r="275" spans="1:26" x14ac:dyDescent="0.2">
      <c r="A275" s="2" t="s">
        <v>1080</v>
      </c>
      <c r="B275" s="2" t="s">
        <v>31</v>
      </c>
      <c r="C275" s="2">
        <v>37</v>
      </c>
      <c r="D275" s="2">
        <v>49</v>
      </c>
      <c r="E275" s="2">
        <v>17.100000000000001</v>
      </c>
      <c r="F275" s="2">
        <v>0.33600000000000002</v>
      </c>
      <c r="G275" s="2">
        <v>0.316</v>
      </c>
      <c r="H275" s="2">
        <v>0.73299999999999998</v>
      </c>
      <c r="I275" s="2">
        <v>3</v>
      </c>
      <c r="J275" s="2">
        <v>0.7</v>
      </c>
      <c r="K275" s="2">
        <v>0.5</v>
      </c>
      <c r="L275" s="2">
        <v>0.1</v>
      </c>
      <c r="M275" s="2">
        <v>0.5</v>
      </c>
      <c r="N275" s="2">
        <v>2.1</v>
      </c>
      <c r="O275" s="2">
        <v>4.9000000000000004</v>
      </c>
      <c r="P275" s="2">
        <v>0.48499999999999999</v>
      </c>
      <c r="Q275" s="2">
        <v>14.3</v>
      </c>
      <c r="R275" s="2">
        <v>1</v>
      </c>
      <c r="S275" s="2">
        <v>-2</v>
      </c>
      <c r="T275" s="2">
        <v>0</v>
      </c>
      <c r="U275" s="5">
        <v>-8</v>
      </c>
      <c r="V275" s="51">
        <f t="shared" si="20"/>
        <v>1.126353887195122</v>
      </c>
      <c r="W275" s="51">
        <f t="shared" si="21"/>
        <v>-1.2000000000000002</v>
      </c>
      <c r="X275" s="51">
        <f t="shared" si="22"/>
        <v>-1.3516246646341465</v>
      </c>
      <c r="Y275" s="49">
        <f t="shared" si="23"/>
        <v>12.203939999999999</v>
      </c>
      <c r="Z275" s="9">
        <f t="shared" si="24"/>
        <v>5.4261576676829266</v>
      </c>
    </row>
    <row r="276" spans="1:26" x14ac:dyDescent="0.2">
      <c r="A276" s="2" t="s">
        <v>593</v>
      </c>
      <c r="B276" s="2" t="s">
        <v>31</v>
      </c>
      <c r="C276" s="2">
        <v>37</v>
      </c>
      <c r="D276" s="2">
        <v>45</v>
      </c>
      <c r="E276" s="2">
        <v>13.1</v>
      </c>
      <c r="F276" s="2">
        <v>0.46700000000000003</v>
      </c>
      <c r="G276" s="2">
        <v>0.35899999999999999</v>
      </c>
      <c r="H276" s="2">
        <v>0.76700000000000002</v>
      </c>
      <c r="I276" s="2">
        <v>1.4</v>
      </c>
      <c r="J276" s="2">
        <v>0.7</v>
      </c>
      <c r="K276" s="2">
        <v>0.4</v>
      </c>
      <c r="L276" s="2">
        <v>0.2</v>
      </c>
      <c r="M276" s="2">
        <v>0.7</v>
      </c>
      <c r="N276" s="2">
        <v>1.6</v>
      </c>
      <c r="O276" s="2">
        <v>6.3</v>
      </c>
      <c r="P276" s="2">
        <v>0.55800000000000005</v>
      </c>
      <c r="Q276" s="2">
        <v>21.4</v>
      </c>
      <c r="R276" s="2">
        <v>1.2</v>
      </c>
      <c r="S276" s="2">
        <v>-3.1</v>
      </c>
      <c r="T276" s="2">
        <v>-0.2</v>
      </c>
      <c r="U276" s="5">
        <v>0</v>
      </c>
      <c r="V276" s="51">
        <f t="shared" si="20"/>
        <v>1.1858894817073169</v>
      </c>
      <c r="W276" s="51">
        <f t="shared" si="21"/>
        <v>0.39999999999999997</v>
      </c>
      <c r="X276" s="51">
        <f t="shared" si="22"/>
        <v>0.47435579268292671</v>
      </c>
      <c r="Y276" s="49">
        <f t="shared" si="23"/>
        <v>10.34172</v>
      </c>
      <c r="Z276" s="9">
        <f t="shared" si="24"/>
        <v>5.4080378963414635</v>
      </c>
    </row>
    <row r="277" spans="1:26" x14ac:dyDescent="0.2">
      <c r="A277" s="2" t="s">
        <v>898</v>
      </c>
      <c r="B277" s="2" t="s">
        <v>876</v>
      </c>
      <c r="C277" s="2">
        <v>46</v>
      </c>
      <c r="D277" s="2">
        <v>41</v>
      </c>
      <c r="E277" s="2">
        <v>13</v>
      </c>
      <c r="F277" s="2">
        <v>0.56599999999999995</v>
      </c>
      <c r="G277" s="3"/>
      <c r="H277" s="2">
        <v>0.5</v>
      </c>
      <c r="I277" s="2">
        <v>4.2</v>
      </c>
      <c r="J277" s="2">
        <v>0.4</v>
      </c>
      <c r="K277" s="2">
        <v>0.3</v>
      </c>
      <c r="L277" s="2">
        <v>0.3</v>
      </c>
      <c r="M277" s="2">
        <v>0.8</v>
      </c>
      <c r="N277" s="2">
        <v>2.2999999999999998</v>
      </c>
      <c r="O277" s="2">
        <v>3.1</v>
      </c>
      <c r="P277" s="2">
        <v>0.56599999999999995</v>
      </c>
      <c r="Q277" s="2">
        <v>13.1</v>
      </c>
      <c r="R277" s="2">
        <v>1.1000000000000001</v>
      </c>
      <c r="S277" s="2">
        <v>-1.8</v>
      </c>
      <c r="T277" s="2">
        <v>0</v>
      </c>
      <c r="U277" s="5">
        <v>2</v>
      </c>
      <c r="V277" s="51">
        <f t="shared" si="20"/>
        <v>0.8160208333333332</v>
      </c>
      <c r="W277" s="51">
        <f t="shared" si="21"/>
        <v>0.84000000000000008</v>
      </c>
      <c r="X277" s="51">
        <f t="shared" si="22"/>
        <v>0.68545749999999994</v>
      </c>
      <c r="Y277" s="49">
        <f t="shared" si="23"/>
        <v>9.9951440000000016</v>
      </c>
      <c r="Z277" s="9">
        <f t="shared" si="24"/>
        <v>5.3403007500000008</v>
      </c>
    </row>
    <row r="278" spans="1:26" x14ac:dyDescent="0.2">
      <c r="A278" s="2" t="s">
        <v>636</v>
      </c>
      <c r="B278" s="2" t="s">
        <v>30</v>
      </c>
      <c r="C278" s="2">
        <v>46</v>
      </c>
      <c r="D278" s="2">
        <v>70</v>
      </c>
      <c r="E278" s="2">
        <v>12.3</v>
      </c>
      <c r="F278" s="2">
        <v>0.40799999999999997</v>
      </c>
      <c r="G278" s="2">
        <v>0.29099999999999998</v>
      </c>
      <c r="H278" s="2">
        <v>0.77300000000000002</v>
      </c>
      <c r="I278" s="2">
        <v>1</v>
      </c>
      <c r="J278" s="2">
        <v>2.2000000000000002</v>
      </c>
      <c r="K278" s="2">
        <v>0.3</v>
      </c>
      <c r="L278" s="2">
        <v>0.1</v>
      </c>
      <c r="M278" s="2">
        <v>1</v>
      </c>
      <c r="N278" s="2">
        <v>1.2</v>
      </c>
      <c r="O278" s="2">
        <v>3.6</v>
      </c>
      <c r="P278" s="2">
        <v>0.49299999999999999</v>
      </c>
      <c r="Q278" s="2">
        <v>16.899999999999999</v>
      </c>
      <c r="R278" s="2">
        <v>0.5</v>
      </c>
      <c r="S278" s="2">
        <v>-4.5999999999999996</v>
      </c>
      <c r="T278" s="2">
        <v>-0.6</v>
      </c>
      <c r="U278" s="5">
        <v>-12</v>
      </c>
      <c r="V278" s="51">
        <f t="shared" si="20"/>
        <v>1.7005625000000004</v>
      </c>
      <c r="W278" s="51">
        <f t="shared" si="21"/>
        <v>-2.4400000000000004</v>
      </c>
      <c r="X278" s="51">
        <f t="shared" si="22"/>
        <v>-4.1493725000000019</v>
      </c>
      <c r="Y278" s="49">
        <f t="shared" si="23"/>
        <v>14.769439999999999</v>
      </c>
      <c r="Z278" s="9">
        <f t="shared" si="24"/>
        <v>5.3100337499999988</v>
      </c>
    </row>
    <row r="279" spans="1:26" x14ac:dyDescent="0.2">
      <c r="A279" s="2" t="s">
        <v>940</v>
      </c>
      <c r="B279" s="2" t="s">
        <v>22</v>
      </c>
      <c r="C279" s="2">
        <v>19</v>
      </c>
      <c r="D279" s="2">
        <v>37</v>
      </c>
      <c r="E279" s="2">
        <v>18.899999999999999</v>
      </c>
      <c r="F279" s="2">
        <v>0.45600000000000002</v>
      </c>
      <c r="G279" s="2">
        <v>0</v>
      </c>
      <c r="H279" s="2">
        <v>0.61799999999999999</v>
      </c>
      <c r="I279" s="2">
        <v>4.3</v>
      </c>
      <c r="J279" s="2">
        <v>0.5</v>
      </c>
      <c r="K279" s="2">
        <v>0.4</v>
      </c>
      <c r="L279" s="2">
        <v>0.5</v>
      </c>
      <c r="M279" s="2">
        <v>1.4</v>
      </c>
      <c r="N279" s="2">
        <v>2.4</v>
      </c>
      <c r="O279" s="2">
        <v>7.8</v>
      </c>
      <c r="P279" s="2">
        <v>0.498</v>
      </c>
      <c r="Q279" s="2">
        <v>22.1</v>
      </c>
      <c r="R279" s="2">
        <v>0</v>
      </c>
      <c r="S279" s="2">
        <v>-5.9</v>
      </c>
      <c r="T279" s="2">
        <v>-0.7</v>
      </c>
      <c r="U279" s="5">
        <v>-16</v>
      </c>
      <c r="V279" s="51">
        <f t="shared" si="20"/>
        <v>0.74602660060975612</v>
      </c>
      <c r="W279" s="51">
        <f t="shared" si="21"/>
        <v>-3.48</v>
      </c>
      <c r="X279" s="51">
        <f t="shared" si="22"/>
        <v>-2.5961725701219511</v>
      </c>
      <c r="Y279" s="49">
        <f t="shared" si="23"/>
        <v>12.867711999999997</v>
      </c>
      <c r="Z279" s="9">
        <f t="shared" si="24"/>
        <v>5.1357697149390233</v>
      </c>
    </row>
    <row r="280" spans="1:26" x14ac:dyDescent="0.2">
      <c r="A280" s="2" t="s">
        <v>774</v>
      </c>
      <c r="B280" s="2" t="s">
        <v>31</v>
      </c>
      <c r="C280" s="2">
        <v>37</v>
      </c>
      <c r="D280" s="2">
        <v>50</v>
      </c>
      <c r="E280" s="2">
        <v>15.9</v>
      </c>
      <c r="F280" s="2">
        <v>0.35599999999999998</v>
      </c>
      <c r="G280" s="2">
        <v>0.27500000000000002</v>
      </c>
      <c r="H280" s="2">
        <v>0.66700000000000004</v>
      </c>
      <c r="I280" s="2">
        <v>1.4</v>
      </c>
      <c r="J280" s="2">
        <v>2.2000000000000002</v>
      </c>
      <c r="K280" s="2">
        <v>0.6</v>
      </c>
      <c r="L280" s="2">
        <v>0</v>
      </c>
      <c r="M280" s="2">
        <v>1.1000000000000001</v>
      </c>
      <c r="N280" s="2">
        <v>1.2</v>
      </c>
      <c r="O280" s="2">
        <v>6.5</v>
      </c>
      <c r="P280" s="2">
        <v>0.45400000000000001</v>
      </c>
      <c r="Q280" s="2">
        <v>22.7</v>
      </c>
      <c r="R280" s="2">
        <v>0.3</v>
      </c>
      <c r="S280" s="2">
        <v>-3.4</v>
      </c>
      <c r="T280" s="2">
        <v>-0.3</v>
      </c>
      <c r="U280" s="5">
        <v>-14</v>
      </c>
      <c r="V280" s="51">
        <f t="shared" si="20"/>
        <v>1.6964443597560976</v>
      </c>
      <c r="W280" s="51">
        <f t="shared" si="21"/>
        <v>-2.8000000000000003</v>
      </c>
      <c r="X280" s="51">
        <f t="shared" si="22"/>
        <v>-4.7500442073170737</v>
      </c>
      <c r="Y280" s="49">
        <f t="shared" si="23"/>
        <v>14.862</v>
      </c>
      <c r="Z280" s="9">
        <f t="shared" si="24"/>
        <v>5.0559778963414637</v>
      </c>
    </row>
    <row r="281" spans="1:26" x14ac:dyDescent="0.2">
      <c r="A281" s="2" t="s">
        <v>1041</v>
      </c>
      <c r="B281" s="2" t="s">
        <v>41</v>
      </c>
      <c r="C281" s="2">
        <v>56</v>
      </c>
      <c r="D281" s="2">
        <v>24</v>
      </c>
      <c r="E281" s="2">
        <v>18.899999999999999</v>
      </c>
      <c r="F281" s="2">
        <v>0.45800000000000002</v>
      </c>
      <c r="G281" s="2">
        <v>0.36399999999999999</v>
      </c>
      <c r="H281" s="2">
        <v>0.86699999999999999</v>
      </c>
      <c r="I281" s="2">
        <v>1.5</v>
      </c>
      <c r="J281" s="2">
        <v>2.7</v>
      </c>
      <c r="K281" s="2">
        <v>0.8</v>
      </c>
      <c r="L281" s="2">
        <v>0.4</v>
      </c>
      <c r="M281" s="2">
        <v>1.3</v>
      </c>
      <c r="N281" s="2">
        <v>1.2</v>
      </c>
      <c r="O281" s="2">
        <v>5.6</v>
      </c>
      <c r="P281" s="2">
        <v>0.53300000000000003</v>
      </c>
      <c r="Q281" s="2">
        <v>16.600000000000001</v>
      </c>
      <c r="R281" s="2">
        <v>0.9</v>
      </c>
      <c r="S281" s="2">
        <v>-0.5</v>
      </c>
      <c r="T281" s="2">
        <v>0.2</v>
      </c>
      <c r="U281" s="5">
        <v>-1</v>
      </c>
      <c r="V281" s="51">
        <f t="shared" si="20"/>
        <v>1.0713073170731706</v>
      </c>
      <c r="W281" s="51">
        <f t="shared" si="21"/>
        <v>0.24000000000000005</v>
      </c>
      <c r="X281" s="51">
        <f t="shared" si="22"/>
        <v>0.25711375609756099</v>
      </c>
      <c r="Y281" s="49">
        <f t="shared" si="23"/>
        <v>9.5374080000000028</v>
      </c>
      <c r="Z281" s="9">
        <f t="shared" si="24"/>
        <v>4.8972608780487823</v>
      </c>
    </row>
    <row r="282" spans="1:26" x14ac:dyDescent="0.2">
      <c r="A282" s="2" t="s">
        <v>319</v>
      </c>
      <c r="B282" s="2" t="s">
        <v>29</v>
      </c>
      <c r="C282" s="2">
        <v>48</v>
      </c>
      <c r="D282" s="2">
        <v>64</v>
      </c>
      <c r="E282" s="2">
        <v>12.2</v>
      </c>
      <c r="F282" s="2">
        <v>0.41199999999999998</v>
      </c>
      <c r="G282" s="2">
        <v>0.35299999999999998</v>
      </c>
      <c r="H282" s="2">
        <v>0.76600000000000001</v>
      </c>
      <c r="I282" s="2">
        <v>0.8</v>
      </c>
      <c r="J282" s="2">
        <v>1.7</v>
      </c>
      <c r="K282" s="2">
        <v>0.4</v>
      </c>
      <c r="L282" s="2">
        <v>0</v>
      </c>
      <c r="M282" s="2">
        <v>1</v>
      </c>
      <c r="N282" s="2">
        <v>1</v>
      </c>
      <c r="O282" s="2">
        <v>5.5</v>
      </c>
      <c r="P282" s="2">
        <v>0.50600000000000001</v>
      </c>
      <c r="Q282" s="2">
        <v>24.5</v>
      </c>
      <c r="R282" s="2">
        <v>0.7</v>
      </c>
      <c r="S282" s="2">
        <v>-3.6</v>
      </c>
      <c r="T282" s="2">
        <v>-0.3</v>
      </c>
      <c r="U282" s="5">
        <v>-10</v>
      </c>
      <c r="V282" s="51">
        <f t="shared" si="20"/>
        <v>2.3328780487804877</v>
      </c>
      <c r="W282" s="51">
        <f t="shared" si="21"/>
        <v>-1.84</v>
      </c>
      <c r="X282" s="51">
        <f t="shared" si="22"/>
        <v>-4.2924956097560978</v>
      </c>
      <c r="Y282" s="49">
        <f t="shared" si="23"/>
        <v>14.062080000000002</v>
      </c>
      <c r="Z282" s="9">
        <f t="shared" si="24"/>
        <v>4.8847921951219515</v>
      </c>
    </row>
    <row r="283" spans="1:26" x14ac:dyDescent="0.2">
      <c r="A283" s="2" t="s">
        <v>1037</v>
      </c>
      <c r="B283" s="2" t="s">
        <v>970</v>
      </c>
      <c r="C283" s="2">
        <v>24</v>
      </c>
      <c r="D283" s="2">
        <v>42</v>
      </c>
      <c r="E283" s="2">
        <v>10.4</v>
      </c>
      <c r="F283" s="2">
        <v>0.42399999999999999</v>
      </c>
      <c r="G283" s="2">
        <v>0.375</v>
      </c>
      <c r="H283" s="2">
        <v>0.58899999999999997</v>
      </c>
      <c r="I283" s="2">
        <v>1.5</v>
      </c>
      <c r="J283" s="2">
        <v>1.6</v>
      </c>
      <c r="K283" s="2">
        <v>0.3</v>
      </c>
      <c r="L283" s="2">
        <v>0.2</v>
      </c>
      <c r="M283" s="2">
        <v>0.6</v>
      </c>
      <c r="N283" s="2">
        <v>0.7</v>
      </c>
      <c r="O283" s="2">
        <v>3.8</v>
      </c>
      <c r="P283" s="2">
        <v>0.46800000000000003</v>
      </c>
      <c r="Q283" s="2">
        <v>20.5</v>
      </c>
      <c r="R283" s="2">
        <v>0.5</v>
      </c>
      <c r="S283" s="2">
        <v>-1.7</v>
      </c>
      <c r="T283" s="2">
        <v>0</v>
      </c>
      <c r="U283" s="5">
        <v>-8</v>
      </c>
      <c r="V283" s="51">
        <f t="shared" si="20"/>
        <v>0.54600000000000004</v>
      </c>
      <c r="W283" s="51">
        <f t="shared" si="21"/>
        <v>-1.4000000000000001</v>
      </c>
      <c r="X283" s="51">
        <f t="shared" si="22"/>
        <v>-0.76440000000000008</v>
      </c>
      <c r="Y283" s="49">
        <f t="shared" si="23"/>
        <v>10.379712</v>
      </c>
      <c r="Z283" s="9">
        <f t="shared" si="24"/>
        <v>4.8076559999999997</v>
      </c>
    </row>
    <row r="284" spans="1:26" x14ac:dyDescent="0.2">
      <c r="A284" s="2" t="s">
        <v>366</v>
      </c>
      <c r="B284" s="2" t="s">
        <v>876</v>
      </c>
      <c r="C284" s="2">
        <v>46</v>
      </c>
      <c r="D284" s="2">
        <v>66</v>
      </c>
      <c r="E284" s="2">
        <v>11.1</v>
      </c>
      <c r="F284" s="2">
        <v>0.40600000000000003</v>
      </c>
      <c r="G284" s="2">
        <v>0.36</v>
      </c>
      <c r="H284" s="2">
        <v>0.70599999999999996</v>
      </c>
      <c r="I284" s="2">
        <v>1.3</v>
      </c>
      <c r="J284" s="2">
        <v>0.4</v>
      </c>
      <c r="K284" s="2">
        <v>0.3</v>
      </c>
      <c r="L284" s="2">
        <v>0.2</v>
      </c>
      <c r="M284" s="2">
        <v>0.2</v>
      </c>
      <c r="N284" s="2">
        <v>1</v>
      </c>
      <c r="O284" s="2">
        <v>2.8</v>
      </c>
      <c r="P284" s="2">
        <v>0.48199999999999998</v>
      </c>
      <c r="Q284" s="2">
        <v>13.7</v>
      </c>
      <c r="R284" s="2">
        <v>0.9</v>
      </c>
      <c r="S284" s="2">
        <v>-2.8</v>
      </c>
      <c r="T284" s="2">
        <v>-0.1</v>
      </c>
      <c r="U284" s="5">
        <v>-6</v>
      </c>
      <c r="V284" s="51">
        <f t="shared" si="20"/>
        <v>1.1729789634146339</v>
      </c>
      <c r="W284" s="51">
        <f t="shared" si="21"/>
        <v>-0.88000000000000012</v>
      </c>
      <c r="X284" s="51">
        <f t="shared" si="22"/>
        <v>-1.0322214878048779</v>
      </c>
      <c r="Y284" s="49">
        <f t="shared" si="23"/>
        <v>10.057343999999999</v>
      </c>
      <c r="Z284" s="9">
        <f t="shared" si="24"/>
        <v>4.5125612560975608</v>
      </c>
    </row>
    <row r="285" spans="1:26" x14ac:dyDescent="0.2">
      <c r="A285" s="2" t="s">
        <v>1038</v>
      </c>
      <c r="B285" s="2" t="s">
        <v>41</v>
      </c>
      <c r="C285" s="2">
        <v>56</v>
      </c>
      <c r="D285" s="2">
        <v>58</v>
      </c>
      <c r="E285" s="2">
        <v>9.5</v>
      </c>
      <c r="F285" s="2">
        <v>0.42099999999999999</v>
      </c>
      <c r="G285" s="2">
        <v>0.26900000000000002</v>
      </c>
      <c r="H285" s="2">
        <v>0.84199999999999997</v>
      </c>
      <c r="I285" s="2">
        <v>0.8</v>
      </c>
      <c r="J285" s="2">
        <v>0.6</v>
      </c>
      <c r="K285" s="2">
        <v>0.3</v>
      </c>
      <c r="L285" s="2">
        <v>0.1</v>
      </c>
      <c r="M285" s="2">
        <v>0.3</v>
      </c>
      <c r="N285" s="2">
        <v>0.7</v>
      </c>
      <c r="O285" s="2">
        <v>3.2</v>
      </c>
      <c r="P285" s="2">
        <v>0.52400000000000002</v>
      </c>
      <c r="Q285" s="2">
        <v>17</v>
      </c>
      <c r="R285" s="2">
        <v>1.1000000000000001</v>
      </c>
      <c r="S285" s="2">
        <v>-1.8</v>
      </c>
      <c r="T285" s="2">
        <v>0</v>
      </c>
      <c r="U285" s="5">
        <v>-1</v>
      </c>
      <c r="V285" s="51">
        <f t="shared" si="20"/>
        <v>1.3327032520325204</v>
      </c>
      <c r="W285" s="51">
        <f t="shared" si="21"/>
        <v>0.24000000000000005</v>
      </c>
      <c r="X285" s="51">
        <f t="shared" si="22"/>
        <v>0.31984878048780496</v>
      </c>
      <c r="Y285" s="49">
        <f t="shared" si="23"/>
        <v>8.6693760000000015</v>
      </c>
      <c r="Z285" s="9">
        <f t="shared" si="24"/>
        <v>4.494612390243903</v>
      </c>
    </row>
    <row r="286" spans="1:26" x14ac:dyDescent="0.2">
      <c r="A286" s="2" t="s">
        <v>882</v>
      </c>
      <c r="B286" s="2" t="s">
        <v>557</v>
      </c>
      <c r="C286" s="2">
        <v>34</v>
      </c>
      <c r="D286" s="2">
        <v>54</v>
      </c>
      <c r="E286" s="2">
        <v>10.8</v>
      </c>
      <c r="F286" s="2">
        <v>0.44700000000000001</v>
      </c>
      <c r="G286" s="2">
        <v>0.37</v>
      </c>
      <c r="H286" s="2">
        <v>0.76900000000000002</v>
      </c>
      <c r="I286" s="2">
        <v>1.3</v>
      </c>
      <c r="J286" s="2">
        <v>0.4</v>
      </c>
      <c r="K286" s="2">
        <v>0.3</v>
      </c>
      <c r="L286" s="2">
        <v>0.1</v>
      </c>
      <c r="M286" s="2">
        <v>0.4</v>
      </c>
      <c r="N286" s="2">
        <v>0.8</v>
      </c>
      <c r="O286" s="2">
        <v>4.4000000000000004</v>
      </c>
      <c r="P286" s="2">
        <v>0.53</v>
      </c>
      <c r="Q286" s="2">
        <v>19.8</v>
      </c>
      <c r="R286" s="2">
        <v>0.8</v>
      </c>
      <c r="S286" s="2">
        <v>-4.3</v>
      </c>
      <c r="T286" s="2">
        <v>-0.3</v>
      </c>
      <c r="U286" s="5">
        <v>-6</v>
      </c>
      <c r="V286" s="51">
        <f t="shared" si="20"/>
        <v>0.99748536585365843</v>
      </c>
      <c r="W286" s="51">
        <f t="shared" si="21"/>
        <v>-1</v>
      </c>
      <c r="X286" s="51">
        <f t="shared" si="22"/>
        <v>-0.99748536585365843</v>
      </c>
      <c r="Y286" s="49">
        <f t="shared" si="23"/>
        <v>9.7027200000000011</v>
      </c>
      <c r="Z286" s="9">
        <f t="shared" si="24"/>
        <v>4.3526173170731717</v>
      </c>
    </row>
    <row r="287" spans="1:26" x14ac:dyDescent="0.2">
      <c r="A287" s="2" t="s">
        <v>765</v>
      </c>
      <c r="B287" s="2" t="s">
        <v>42</v>
      </c>
      <c r="C287" s="2">
        <v>23</v>
      </c>
      <c r="D287" s="2">
        <v>52</v>
      </c>
      <c r="E287" s="2">
        <v>10.4</v>
      </c>
      <c r="F287" s="2">
        <v>0.39</v>
      </c>
      <c r="G287" s="2">
        <v>0.39400000000000002</v>
      </c>
      <c r="H287" s="2">
        <v>0.7</v>
      </c>
      <c r="I287" s="2">
        <v>1.4</v>
      </c>
      <c r="J287" s="2">
        <v>0.3</v>
      </c>
      <c r="K287" s="2">
        <v>0.3</v>
      </c>
      <c r="L287" s="2">
        <v>0.1</v>
      </c>
      <c r="M287" s="2">
        <v>0.3</v>
      </c>
      <c r="N287" s="2">
        <v>1</v>
      </c>
      <c r="O287" s="2">
        <v>4</v>
      </c>
      <c r="P287" s="2">
        <v>0.52400000000000002</v>
      </c>
      <c r="Q287" s="2">
        <v>17.600000000000001</v>
      </c>
      <c r="R287" s="2">
        <v>0.8</v>
      </c>
      <c r="S287" s="2">
        <v>-3</v>
      </c>
      <c r="T287" s="2">
        <v>-0.1</v>
      </c>
      <c r="U287" s="5">
        <v>-3</v>
      </c>
      <c r="V287" s="51">
        <f t="shared" si="20"/>
        <v>0.55618861788617902</v>
      </c>
      <c r="W287" s="51">
        <f t="shared" si="21"/>
        <v>-0.32000000000000006</v>
      </c>
      <c r="X287" s="51">
        <f t="shared" si="22"/>
        <v>-0.17798035772357731</v>
      </c>
      <c r="Y287" s="49">
        <f t="shared" si="23"/>
        <v>8.5820800000000013</v>
      </c>
      <c r="Z287" s="9">
        <f t="shared" si="24"/>
        <v>4.2020498211382122</v>
      </c>
    </row>
    <row r="288" spans="1:26" x14ac:dyDescent="0.2">
      <c r="A288" s="2" t="s">
        <v>986</v>
      </c>
      <c r="B288" s="2" t="s">
        <v>26</v>
      </c>
      <c r="C288" s="2">
        <v>39</v>
      </c>
      <c r="D288" s="2">
        <v>62</v>
      </c>
      <c r="E288" s="2">
        <v>9.8000000000000007</v>
      </c>
      <c r="F288" s="2">
        <v>0.47799999999999998</v>
      </c>
      <c r="G288" s="3"/>
      <c r="H288" s="2">
        <v>0.83899999999999997</v>
      </c>
      <c r="I288" s="2">
        <v>1.9</v>
      </c>
      <c r="J288" s="2">
        <v>0.5</v>
      </c>
      <c r="K288" s="2">
        <v>0.3</v>
      </c>
      <c r="L288" s="2">
        <v>0.2</v>
      </c>
      <c r="M288" s="2">
        <v>0.5</v>
      </c>
      <c r="N288" s="2">
        <v>1.4</v>
      </c>
      <c r="O288" s="2">
        <v>2.2000000000000002</v>
      </c>
      <c r="P288" s="2">
        <v>0.52900000000000003</v>
      </c>
      <c r="Q288" s="2">
        <v>11.9</v>
      </c>
      <c r="R288" s="2">
        <v>0.6</v>
      </c>
      <c r="S288" s="2">
        <v>-3.1</v>
      </c>
      <c r="T288" s="2">
        <v>-0.2</v>
      </c>
      <c r="U288" s="5">
        <v>-8</v>
      </c>
      <c r="V288" s="51">
        <f t="shared" si="20"/>
        <v>0.71643079268292686</v>
      </c>
      <c r="W288" s="51">
        <f t="shared" si="21"/>
        <v>-1.4400000000000002</v>
      </c>
      <c r="X288" s="51">
        <f t="shared" si="22"/>
        <v>-1.0316603414634149</v>
      </c>
      <c r="Y288" s="49">
        <f t="shared" si="23"/>
        <v>9.4086239999999979</v>
      </c>
      <c r="Z288" s="9">
        <f t="shared" si="24"/>
        <v>4.1884818292682917</v>
      </c>
    </row>
    <row r="289" spans="1:26" x14ac:dyDescent="0.2">
      <c r="A289" s="2" t="s">
        <v>286</v>
      </c>
      <c r="B289" s="2" t="s">
        <v>43</v>
      </c>
      <c r="C289" s="2">
        <v>36</v>
      </c>
      <c r="D289" s="2">
        <v>29</v>
      </c>
      <c r="E289" s="2">
        <v>9.8000000000000007</v>
      </c>
      <c r="F289" s="2">
        <v>0.38900000000000001</v>
      </c>
      <c r="G289" s="2">
        <v>0.2</v>
      </c>
      <c r="H289" s="2">
        <v>0.76</v>
      </c>
      <c r="I289" s="2">
        <v>1.2</v>
      </c>
      <c r="J289" s="2">
        <v>1.4</v>
      </c>
      <c r="K289" s="2">
        <v>1.1000000000000001</v>
      </c>
      <c r="L289" s="2">
        <v>0.3</v>
      </c>
      <c r="M289" s="2">
        <v>0.6</v>
      </c>
      <c r="N289" s="2">
        <v>1.1000000000000001</v>
      </c>
      <c r="O289" s="2">
        <v>2.6</v>
      </c>
      <c r="P289" s="2">
        <v>0.45800000000000002</v>
      </c>
      <c r="Q289" s="2">
        <v>15.6</v>
      </c>
      <c r="R289" s="2">
        <v>0.5</v>
      </c>
      <c r="S289" s="2">
        <v>0.6</v>
      </c>
      <c r="T289" s="2">
        <v>0.2</v>
      </c>
      <c r="U289" s="5">
        <v>-3</v>
      </c>
      <c r="V289" s="51">
        <f t="shared" si="20"/>
        <v>0.4055048780487806</v>
      </c>
      <c r="W289" s="51">
        <f t="shared" si="21"/>
        <v>-0.32000000000000006</v>
      </c>
      <c r="X289" s="51">
        <f t="shared" si="22"/>
        <v>-0.12976156097560981</v>
      </c>
      <c r="Y289" s="49">
        <f t="shared" si="23"/>
        <v>8.3877280000000027</v>
      </c>
      <c r="Z289" s="9">
        <f t="shared" si="24"/>
        <v>4.1289832195121967</v>
      </c>
    </row>
    <row r="290" spans="1:26" x14ac:dyDescent="0.2">
      <c r="A290" s="2" t="s">
        <v>214</v>
      </c>
      <c r="B290" s="2" t="s">
        <v>21</v>
      </c>
      <c r="C290" s="2">
        <v>58</v>
      </c>
      <c r="D290" s="2">
        <v>13</v>
      </c>
      <c r="E290" s="2">
        <v>26.5</v>
      </c>
      <c r="F290" s="2">
        <v>0.51200000000000001</v>
      </c>
      <c r="G290" s="3"/>
      <c r="H290" s="2">
        <v>0.8</v>
      </c>
      <c r="I290" s="2">
        <v>8.1999999999999993</v>
      </c>
      <c r="J290" s="2">
        <v>0.5</v>
      </c>
      <c r="K290" s="2">
        <v>0.5</v>
      </c>
      <c r="L290" s="2">
        <v>0.2</v>
      </c>
      <c r="M290" s="2">
        <v>1.1000000000000001</v>
      </c>
      <c r="N290" s="2">
        <v>3</v>
      </c>
      <c r="O290" s="2">
        <v>8</v>
      </c>
      <c r="P290" s="2">
        <v>0.54900000000000004</v>
      </c>
      <c r="Q290" s="2">
        <v>14.8</v>
      </c>
      <c r="R290" s="2">
        <v>0.9</v>
      </c>
      <c r="S290" s="2">
        <v>-3.3</v>
      </c>
      <c r="T290" s="2">
        <v>-0.1</v>
      </c>
      <c r="U290" s="5">
        <v>8</v>
      </c>
      <c r="V290" s="51">
        <f t="shared" si="20"/>
        <v>0.7513180894308944</v>
      </c>
      <c r="W290" s="51">
        <f t="shared" si="21"/>
        <v>1.9200000000000002</v>
      </c>
      <c r="X290" s="51">
        <f t="shared" si="22"/>
        <v>1.4425307317073173</v>
      </c>
      <c r="Y290" s="49">
        <f t="shared" si="23"/>
        <v>6.7506400000000006</v>
      </c>
      <c r="Z290" s="9">
        <f t="shared" si="24"/>
        <v>4.0965853658536586</v>
      </c>
    </row>
    <row r="291" spans="1:26" x14ac:dyDescent="0.2">
      <c r="A291" s="2" t="s">
        <v>622</v>
      </c>
      <c r="B291" s="2" t="s">
        <v>42</v>
      </c>
      <c r="C291" s="2">
        <v>23</v>
      </c>
      <c r="D291" s="2">
        <v>58</v>
      </c>
      <c r="E291" s="2">
        <v>10.9</v>
      </c>
      <c r="F291" s="2">
        <v>0.44900000000000001</v>
      </c>
      <c r="G291" s="3"/>
      <c r="H291" s="2">
        <v>0.71</v>
      </c>
      <c r="I291" s="2">
        <v>2.6</v>
      </c>
      <c r="J291" s="2">
        <v>0.2</v>
      </c>
      <c r="K291" s="2">
        <v>0.3</v>
      </c>
      <c r="L291" s="2">
        <v>0.5</v>
      </c>
      <c r="M291" s="2">
        <v>0.7</v>
      </c>
      <c r="N291" s="2">
        <v>2.2000000000000002</v>
      </c>
      <c r="O291" s="2">
        <v>2.7</v>
      </c>
      <c r="P291" s="2">
        <v>0.47899999999999998</v>
      </c>
      <c r="Q291" s="2">
        <v>14.1</v>
      </c>
      <c r="R291" s="2">
        <v>0.2</v>
      </c>
      <c r="S291" s="2">
        <v>-4.5</v>
      </c>
      <c r="T291" s="2">
        <v>-0.4</v>
      </c>
      <c r="U291" s="5">
        <v>-15</v>
      </c>
      <c r="V291" s="51">
        <f t="shared" si="20"/>
        <v>0.52089039634146339</v>
      </c>
      <c r="W291" s="51">
        <f t="shared" si="21"/>
        <v>-3.08</v>
      </c>
      <c r="X291" s="51">
        <f t="shared" si="22"/>
        <v>-1.6043424207317072</v>
      </c>
      <c r="Y291" s="49">
        <f t="shared" si="23"/>
        <v>9.7748560000000015</v>
      </c>
      <c r="Z291" s="9">
        <f t="shared" si="24"/>
        <v>4.0852567896341476</v>
      </c>
    </row>
    <row r="292" spans="1:26" x14ac:dyDescent="0.2">
      <c r="A292" s="2" t="s">
        <v>984</v>
      </c>
      <c r="B292" s="2" t="s">
        <v>45</v>
      </c>
      <c r="C292" s="2">
        <v>32</v>
      </c>
      <c r="D292" s="2">
        <v>36</v>
      </c>
      <c r="E292" s="2">
        <v>13.1</v>
      </c>
      <c r="F292" s="2">
        <v>0.56100000000000005</v>
      </c>
      <c r="G292" s="3"/>
      <c r="H292" s="2">
        <v>0.66100000000000003</v>
      </c>
      <c r="I292" s="2">
        <v>3.2</v>
      </c>
      <c r="J292" s="2">
        <v>0.1</v>
      </c>
      <c r="K292" s="2">
        <v>0.1</v>
      </c>
      <c r="L292" s="2">
        <v>0.1</v>
      </c>
      <c r="M292" s="2">
        <v>0.6</v>
      </c>
      <c r="N292" s="2">
        <v>2</v>
      </c>
      <c r="O292" s="2">
        <v>5.8</v>
      </c>
      <c r="P292" s="2">
        <v>0.59</v>
      </c>
      <c r="Q292" s="2">
        <v>18.7</v>
      </c>
      <c r="R292" s="2">
        <v>1</v>
      </c>
      <c r="S292" s="2">
        <v>-7.6</v>
      </c>
      <c r="T292" s="2">
        <v>-0.7</v>
      </c>
      <c r="U292" s="5">
        <v>2</v>
      </c>
      <c r="V292" s="51">
        <f t="shared" si="20"/>
        <v>0.71698536585365846</v>
      </c>
      <c r="W292" s="51">
        <f t="shared" si="21"/>
        <v>0.52</v>
      </c>
      <c r="X292" s="51">
        <f t="shared" si="22"/>
        <v>0.37283239024390241</v>
      </c>
      <c r="Y292" s="49">
        <f t="shared" si="23"/>
        <v>7.7932799999999984</v>
      </c>
      <c r="Z292" s="9">
        <f t="shared" si="24"/>
        <v>4.0830561951219506</v>
      </c>
    </row>
    <row r="293" spans="1:26" x14ac:dyDescent="0.2">
      <c r="A293" s="2" t="s">
        <v>908</v>
      </c>
      <c r="B293" s="2" t="s">
        <v>21</v>
      </c>
      <c r="C293" s="2">
        <v>58</v>
      </c>
      <c r="D293" s="2">
        <v>57</v>
      </c>
      <c r="E293" s="2">
        <v>10.4</v>
      </c>
      <c r="F293" s="2">
        <v>0.44</v>
      </c>
      <c r="G293" s="3"/>
      <c r="H293" s="2">
        <v>0.82899999999999996</v>
      </c>
      <c r="I293" s="2">
        <v>2.1</v>
      </c>
      <c r="J293" s="2">
        <v>0.4</v>
      </c>
      <c r="K293" s="2">
        <v>0.2</v>
      </c>
      <c r="L293" s="2">
        <v>0.1</v>
      </c>
      <c r="M293" s="2">
        <v>0.4</v>
      </c>
      <c r="N293" s="2">
        <v>1.1000000000000001</v>
      </c>
      <c r="O293" s="2">
        <v>2.4</v>
      </c>
      <c r="P293" s="2">
        <v>0.495</v>
      </c>
      <c r="Q293" s="2">
        <v>13.1</v>
      </c>
      <c r="R293" s="2">
        <v>0.9</v>
      </c>
      <c r="S293" s="2">
        <v>-4.0999999999999996</v>
      </c>
      <c r="T293" s="2">
        <v>-0.3</v>
      </c>
      <c r="U293" s="5">
        <v>-3</v>
      </c>
      <c r="V293" s="51">
        <f t="shared" si="20"/>
        <v>1.1443329268292681</v>
      </c>
      <c r="W293" s="51">
        <f t="shared" si="21"/>
        <v>-0.36000000000000004</v>
      </c>
      <c r="X293" s="51">
        <f t="shared" si="22"/>
        <v>-0.4119598536585366</v>
      </c>
      <c r="Y293" s="49">
        <f t="shared" si="23"/>
        <v>8.4542400000000004</v>
      </c>
      <c r="Z293" s="9">
        <f t="shared" si="24"/>
        <v>4.0211400731707316</v>
      </c>
    </row>
    <row r="294" spans="1:26" x14ac:dyDescent="0.2">
      <c r="A294" s="2" t="s">
        <v>979</v>
      </c>
      <c r="B294" s="2" t="s">
        <v>45</v>
      </c>
      <c r="C294" s="2">
        <v>32</v>
      </c>
      <c r="D294" s="2">
        <v>40</v>
      </c>
      <c r="E294" s="2">
        <v>11.2</v>
      </c>
      <c r="F294" s="2">
        <v>0.42399999999999999</v>
      </c>
      <c r="G294" s="2">
        <v>0.43</v>
      </c>
      <c r="H294" s="2">
        <v>0.625</v>
      </c>
      <c r="I294" s="2">
        <v>2.4</v>
      </c>
      <c r="J294" s="2">
        <v>0.4</v>
      </c>
      <c r="K294" s="2">
        <v>0.3</v>
      </c>
      <c r="L294" s="2">
        <v>0.3</v>
      </c>
      <c r="M294" s="2">
        <v>0.6</v>
      </c>
      <c r="N294" s="2">
        <v>1.9</v>
      </c>
      <c r="O294" s="2">
        <v>4.8</v>
      </c>
      <c r="P294" s="2">
        <v>0.53400000000000003</v>
      </c>
      <c r="Q294" s="2">
        <v>20.5</v>
      </c>
      <c r="R294" s="2">
        <v>0.6</v>
      </c>
      <c r="S294" s="2">
        <v>-3.5</v>
      </c>
      <c r="T294" s="2">
        <v>-0.2</v>
      </c>
      <c r="U294" s="5">
        <v>-6</v>
      </c>
      <c r="V294" s="51">
        <f t="shared" si="20"/>
        <v>0.74666666666666659</v>
      </c>
      <c r="W294" s="51">
        <f t="shared" si="21"/>
        <v>-1.0400000000000003</v>
      </c>
      <c r="X294" s="51">
        <f t="shared" si="22"/>
        <v>-0.77653333333333341</v>
      </c>
      <c r="Y294" s="49">
        <f t="shared" si="23"/>
        <v>8.5491200000000021</v>
      </c>
      <c r="Z294" s="9">
        <f t="shared" si="24"/>
        <v>3.8862933333333345</v>
      </c>
    </row>
    <row r="295" spans="1:26" x14ac:dyDescent="0.2">
      <c r="A295" s="2" t="s">
        <v>1067</v>
      </c>
      <c r="B295" s="2" t="s">
        <v>38</v>
      </c>
      <c r="C295" s="2">
        <v>24</v>
      </c>
      <c r="D295" s="2">
        <v>59</v>
      </c>
      <c r="E295" s="2">
        <v>8.1999999999999993</v>
      </c>
      <c r="F295" s="2">
        <v>0.48699999999999999</v>
      </c>
      <c r="G295" s="2">
        <v>0.27300000000000002</v>
      </c>
      <c r="H295" s="2">
        <v>0.61199999999999999</v>
      </c>
      <c r="I295" s="2">
        <v>1.6</v>
      </c>
      <c r="J295" s="2">
        <v>0.2</v>
      </c>
      <c r="K295" s="2">
        <v>0.2</v>
      </c>
      <c r="L295" s="2">
        <v>0.1</v>
      </c>
      <c r="M295" s="2">
        <v>0.4</v>
      </c>
      <c r="N295" s="2">
        <v>1</v>
      </c>
      <c r="O295" s="2">
        <v>3.2</v>
      </c>
      <c r="P295" s="2">
        <v>0.52100000000000002</v>
      </c>
      <c r="Q295" s="2">
        <v>18</v>
      </c>
      <c r="R295" s="2">
        <v>0.7</v>
      </c>
      <c r="S295" s="2">
        <v>-4.3</v>
      </c>
      <c r="T295" s="2">
        <v>-0.3</v>
      </c>
      <c r="U295" s="5">
        <v>-4</v>
      </c>
      <c r="V295" s="51">
        <f t="shared" si="20"/>
        <v>0.53099999999999992</v>
      </c>
      <c r="W295" s="51">
        <f t="shared" si="21"/>
        <v>-0.64000000000000012</v>
      </c>
      <c r="X295" s="51">
        <f t="shared" si="22"/>
        <v>-0.33984000000000003</v>
      </c>
      <c r="Y295" s="49">
        <f t="shared" si="23"/>
        <v>7.993792</v>
      </c>
      <c r="Z295" s="9">
        <f t="shared" si="24"/>
        <v>3.8269760000000002</v>
      </c>
    </row>
    <row r="296" spans="1:26" x14ac:dyDescent="0.2">
      <c r="A296" s="2" t="s">
        <v>823</v>
      </c>
      <c r="B296" s="2" t="s">
        <v>31</v>
      </c>
      <c r="C296" s="2">
        <v>37</v>
      </c>
      <c r="D296" s="2">
        <v>39</v>
      </c>
      <c r="E296" s="2">
        <v>13.5</v>
      </c>
      <c r="F296" s="2">
        <v>0.40500000000000003</v>
      </c>
      <c r="G296" s="2">
        <v>0</v>
      </c>
      <c r="H296" s="2">
        <v>0.66100000000000003</v>
      </c>
      <c r="I296" s="2">
        <v>2.9</v>
      </c>
      <c r="J296" s="2">
        <v>0.8</v>
      </c>
      <c r="K296" s="2">
        <v>0.3</v>
      </c>
      <c r="L296" s="2">
        <v>0.6</v>
      </c>
      <c r="M296" s="2">
        <v>0.9</v>
      </c>
      <c r="N296" s="2">
        <v>2.4</v>
      </c>
      <c r="O296" s="2">
        <v>3.6</v>
      </c>
      <c r="P296" s="2">
        <v>0.46899999999999997</v>
      </c>
      <c r="Q296" s="2">
        <v>15.4</v>
      </c>
      <c r="R296" s="2">
        <v>0.5</v>
      </c>
      <c r="S296" s="2">
        <v>-2.6</v>
      </c>
      <c r="T296" s="2">
        <v>-0.1</v>
      </c>
      <c r="U296" s="5">
        <v>-11</v>
      </c>
      <c r="V296" s="51">
        <f t="shared" si="20"/>
        <v>0.76219435975609762</v>
      </c>
      <c r="W296" s="51">
        <f t="shared" si="21"/>
        <v>-2.04</v>
      </c>
      <c r="X296" s="51">
        <f t="shared" si="22"/>
        <v>-1.5548764939024391</v>
      </c>
      <c r="Y296" s="49">
        <f t="shared" si="23"/>
        <v>8.9987039999999965</v>
      </c>
      <c r="Z296" s="9">
        <f t="shared" si="24"/>
        <v>3.7219137530487787</v>
      </c>
    </row>
    <row r="297" spans="1:26" x14ac:dyDescent="0.2">
      <c r="A297" s="2" t="s">
        <v>903</v>
      </c>
      <c r="B297" s="2" t="s">
        <v>40</v>
      </c>
      <c r="C297" s="2">
        <v>17</v>
      </c>
      <c r="D297" s="2">
        <v>42</v>
      </c>
      <c r="E297" s="2">
        <v>10</v>
      </c>
      <c r="F297" s="2">
        <v>0.35699999999999998</v>
      </c>
      <c r="G297" s="2">
        <v>0.28299999999999997</v>
      </c>
      <c r="H297" s="2">
        <v>0.78600000000000003</v>
      </c>
      <c r="I297" s="2">
        <v>1.7</v>
      </c>
      <c r="J297" s="2">
        <v>0.7</v>
      </c>
      <c r="K297" s="2">
        <v>0.3</v>
      </c>
      <c r="L297" s="2">
        <v>0.2</v>
      </c>
      <c r="M297" s="2">
        <v>0.5</v>
      </c>
      <c r="N297" s="2">
        <v>1</v>
      </c>
      <c r="O297" s="2">
        <v>3.8</v>
      </c>
      <c r="P297" s="2">
        <v>0.46400000000000002</v>
      </c>
      <c r="Q297" s="2">
        <v>19.5</v>
      </c>
      <c r="R297" s="2">
        <v>0.3</v>
      </c>
      <c r="S297" s="2">
        <v>-3.6</v>
      </c>
      <c r="T297" s="2">
        <v>-0.2</v>
      </c>
      <c r="U297" s="5">
        <v>-11</v>
      </c>
      <c r="V297" s="51">
        <f t="shared" si="20"/>
        <v>0.35373475609756094</v>
      </c>
      <c r="W297" s="51">
        <f t="shared" si="21"/>
        <v>-2.16</v>
      </c>
      <c r="X297" s="51">
        <f t="shared" si="22"/>
        <v>-0.76406707317073164</v>
      </c>
      <c r="Y297" s="49">
        <f t="shared" si="23"/>
        <v>8.1533760000000015</v>
      </c>
      <c r="Z297" s="9">
        <f t="shared" si="24"/>
        <v>3.694654463414635</v>
      </c>
    </row>
    <row r="298" spans="1:26" x14ac:dyDescent="0.2">
      <c r="A298" s="2" t="s">
        <v>820</v>
      </c>
      <c r="B298" s="2" t="s">
        <v>970</v>
      </c>
      <c r="C298" s="2">
        <v>24</v>
      </c>
      <c r="D298" s="2">
        <v>25</v>
      </c>
      <c r="E298" s="2">
        <v>16.100000000000001</v>
      </c>
      <c r="F298" s="2">
        <v>0.44700000000000001</v>
      </c>
      <c r="G298" s="2">
        <v>0</v>
      </c>
      <c r="H298" s="2">
        <v>0.64300000000000002</v>
      </c>
      <c r="I298" s="2">
        <v>3.4</v>
      </c>
      <c r="J298" s="2">
        <v>0.8</v>
      </c>
      <c r="K298" s="2">
        <v>0.6</v>
      </c>
      <c r="L298" s="2">
        <v>0.5</v>
      </c>
      <c r="M298" s="2">
        <v>1</v>
      </c>
      <c r="N298" s="2">
        <v>1.4</v>
      </c>
      <c r="O298" s="2">
        <v>4.4000000000000004</v>
      </c>
      <c r="P298" s="2">
        <v>0.47699999999999998</v>
      </c>
      <c r="Q298" s="2">
        <v>16.2</v>
      </c>
      <c r="R298" s="2">
        <v>0.1</v>
      </c>
      <c r="S298" s="2">
        <v>-3.4</v>
      </c>
      <c r="T298" s="2">
        <v>-0.1</v>
      </c>
      <c r="U298" s="5">
        <v>-16</v>
      </c>
      <c r="V298" s="51">
        <f t="shared" si="20"/>
        <v>0.39759146341463414</v>
      </c>
      <c r="W298" s="51">
        <f t="shared" si="21"/>
        <v>-3.2</v>
      </c>
      <c r="X298" s="51">
        <f t="shared" si="22"/>
        <v>-1.2722926829268293</v>
      </c>
      <c r="Y298" s="49">
        <f t="shared" si="23"/>
        <v>8.2788000000000004</v>
      </c>
      <c r="Z298" s="9">
        <f t="shared" si="24"/>
        <v>3.5032536585365857</v>
      </c>
    </row>
    <row r="299" spans="1:26" x14ac:dyDescent="0.2">
      <c r="A299" s="2" t="s">
        <v>834</v>
      </c>
      <c r="B299" s="2" t="s">
        <v>41</v>
      </c>
      <c r="C299" s="2">
        <v>56</v>
      </c>
      <c r="D299" s="2">
        <v>24</v>
      </c>
      <c r="E299" s="2">
        <v>18</v>
      </c>
      <c r="F299" s="2">
        <v>0.45900000000000002</v>
      </c>
      <c r="G299" s="2">
        <v>0</v>
      </c>
      <c r="H299" s="2">
        <v>0.67400000000000004</v>
      </c>
      <c r="I299" s="2">
        <v>3.7</v>
      </c>
      <c r="J299" s="2">
        <v>0.5</v>
      </c>
      <c r="K299" s="2">
        <v>0.1</v>
      </c>
      <c r="L299" s="2">
        <v>1.3</v>
      </c>
      <c r="M299" s="2">
        <v>1.1000000000000001</v>
      </c>
      <c r="N299" s="2">
        <v>2.7</v>
      </c>
      <c r="O299" s="2">
        <v>5.4</v>
      </c>
      <c r="P299" s="2">
        <v>0.504</v>
      </c>
      <c r="Q299" s="2">
        <v>17.2</v>
      </c>
      <c r="R299" s="2">
        <v>0.6</v>
      </c>
      <c r="S299" s="2">
        <v>-3</v>
      </c>
      <c r="T299" s="2">
        <v>-0.1</v>
      </c>
      <c r="U299" s="5">
        <v>-7</v>
      </c>
      <c r="V299" s="51">
        <f t="shared" si="20"/>
        <v>1.0571707317073171</v>
      </c>
      <c r="W299" s="51">
        <f t="shared" si="21"/>
        <v>-1.2000000000000002</v>
      </c>
      <c r="X299" s="51">
        <f t="shared" si="22"/>
        <v>-1.2686048780487806</v>
      </c>
      <c r="Y299" s="49">
        <f t="shared" si="23"/>
        <v>7.9791359999999987</v>
      </c>
      <c r="Z299" s="9">
        <f t="shared" si="24"/>
        <v>3.3552655609756092</v>
      </c>
    </row>
    <row r="300" spans="1:26" x14ac:dyDescent="0.2">
      <c r="A300" s="2" t="s">
        <v>899</v>
      </c>
      <c r="B300" s="2" t="s">
        <v>30</v>
      </c>
      <c r="C300" s="2">
        <v>46</v>
      </c>
      <c r="D300" s="2">
        <v>31</v>
      </c>
      <c r="E300" s="2">
        <v>5.4</v>
      </c>
      <c r="F300" s="2">
        <v>0.51700000000000002</v>
      </c>
      <c r="G300" s="2">
        <v>0</v>
      </c>
      <c r="H300" s="2">
        <v>0.65200000000000002</v>
      </c>
      <c r="I300" s="2">
        <v>2.2000000000000002</v>
      </c>
      <c r="J300" s="2">
        <v>0.2</v>
      </c>
      <c r="K300" s="2">
        <v>0.1</v>
      </c>
      <c r="L300" s="2">
        <v>0.4</v>
      </c>
      <c r="M300" s="2">
        <v>0.4</v>
      </c>
      <c r="N300" s="2">
        <v>0.9</v>
      </c>
      <c r="O300" s="2">
        <v>2.4</v>
      </c>
      <c r="P300" s="2">
        <v>0.55000000000000004</v>
      </c>
      <c r="Q300" s="2">
        <v>21.2</v>
      </c>
      <c r="R300" s="2">
        <v>0.6</v>
      </c>
      <c r="S300" s="2">
        <v>-2</v>
      </c>
      <c r="T300" s="2">
        <v>0</v>
      </c>
      <c r="U300" s="5">
        <v>10</v>
      </c>
      <c r="V300" s="51">
        <f t="shared" si="20"/>
        <v>0.41475731707317076</v>
      </c>
      <c r="W300" s="51">
        <f t="shared" si="21"/>
        <v>2.2400000000000002</v>
      </c>
      <c r="X300" s="51">
        <f t="shared" si="22"/>
        <v>0.92905639024390263</v>
      </c>
      <c r="Y300" s="49">
        <f t="shared" si="23"/>
        <v>5.5303999999999984</v>
      </c>
      <c r="Z300" s="9">
        <f t="shared" si="24"/>
        <v>3.2297281951219503</v>
      </c>
    </row>
    <row r="301" spans="1:26" x14ac:dyDescent="0.2">
      <c r="A301" s="2" t="s">
        <v>966</v>
      </c>
      <c r="B301" s="2" t="s">
        <v>46</v>
      </c>
      <c r="C301" s="2">
        <v>41</v>
      </c>
      <c r="D301" s="2">
        <v>38</v>
      </c>
      <c r="E301" s="2">
        <v>9.9</v>
      </c>
      <c r="F301" s="2">
        <v>0.46899999999999997</v>
      </c>
      <c r="G301" s="2">
        <v>0.66700000000000004</v>
      </c>
      <c r="H301" s="2">
        <v>0.57099999999999995</v>
      </c>
      <c r="I301" s="2">
        <v>2.6</v>
      </c>
      <c r="J301" s="2">
        <v>0.3</v>
      </c>
      <c r="K301" s="2">
        <v>0.1</v>
      </c>
      <c r="L301" s="2">
        <v>0.4</v>
      </c>
      <c r="M301" s="2">
        <v>0.3</v>
      </c>
      <c r="N301" s="2">
        <v>1.6</v>
      </c>
      <c r="O301" s="2">
        <v>2.6</v>
      </c>
      <c r="P301" s="2">
        <v>0.48899999999999999</v>
      </c>
      <c r="Q301" s="2">
        <v>13.9</v>
      </c>
      <c r="R301" s="2">
        <v>0.6</v>
      </c>
      <c r="S301" s="2">
        <v>-4.5</v>
      </c>
      <c r="T301" s="2">
        <v>-0.2</v>
      </c>
      <c r="U301" s="5">
        <v>-4</v>
      </c>
      <c r="V301" s="51">
        <f t="shared" si="20"/>
        <v>0.54470625000000006</v>
      </c>
      <c r="W301" s="51">
        <f t="shared" si="21"/>
        <v>-0.64000000000000012</v>
      </c>
      <c r="X301" s="51">
        <f t="shared" si="22"/>
        <v>-0.34861200000000009</v>
      </c>
      <c r="Y301" s="49">
        <f t="shared" si="23"/>
        <v>6.750928</v>
      </c>
      <c r="Z301" s="9">
        <f t="shared" si="24"/>
        <v>3.2011579999999999</v>
      </c>
    </row>
    <row r="302" spans="1:26" x14ac:dyDescent="0.2">
      <c r="A302" s="2" t="s">
        <v>1066</v>
      </c>
      <c r="B302" s="2" t="s">
        <v>876</v>
      </c>
      <c r="C302" s="2">
        <v>46</v>
      </c>
      <c r="D302" s="2">
        <v>41</v>
      </c>
      <c r="E302" s="2">
        <v>8</v>
      </c>
      <c r="F302" s="2">
        <v>0.46899999999999997</v>
      </c>
      <c r="G302" s="3"/>
      <c r="H302" s="2">
        <v>0.72199999999999998</v>
      </c>
      <c r="I302" s="2">
        <v>2.1</v>
      </c>
      <c r="J302" s="2">
        <v>0.1</v>
      </c>
      <c r="K302" s="2">
        <v>0.1</v>
      </c>
      <c r="L302" s="2">
        <v>0.7</v>
      </c>
      <c r="M302" s="2">
        <v>0.5</v>
      </c>
      <c r="N302" s="2">
        <v>1.3</v>
      </c>
      <c r="O302" s="2">
        <v>1.4</v>
      </c>
      <c r="P302" s="2">
        <v>0.51800000000000002</v>
      </c>
      <c r="Q302" s="2">
        <v>11.3</v>
      </c>
      <c r="R302" s="2">
        <v>0.5</v>
      </c>
      <c r="S302" s="2">
        <v>-1.3</v>
      </c>
      <c r="T302" s="2">
        <v>0.1</v>
      </c>
      <c r="U302" s="5">
        <v>-5</v>
      </c>
      <c r="V302" s="51">
        <f t="shared" si="20"/>
        <v>0.4331666666666667</v>
      </c>
      <c r="W302" s="51">
        <f t="shared" si="21"/>
        <v>-0.76</v>
      </c>
      <c r="X302" s="51">
        <f t="shared" si="22"/>
        <v>-0.3292066666666667</v>
      </c>
      <c r="Y302" s="49">
        <f t="shared" si="23"/>
        <v>6.5521279999999988</v>
      </c>
      <c r="Z302" s="9">
        <f t="shared" si="24"/>
        <v>3.111460666666666</v>
      </c>
    </row>
    <row r="303" spans="1:26" x14ac:dyDescent="0.2">
      <c r="A303" s="2" t="s">
        <v>808</v>
      </c>
      <c r="B303" s="2" t="s">
        <v>23</v>
      </c>
      <c r="C303" s="2">
        <v>50</v>
      </c>
      <c r="D303" s="2">
        <v>30</v>
      </c>
      <c r="E303" s="2">
        <v>12.2</v>
      </c>
      <c r="F303" s="2">
        <v>0.54900000000000004</v>
      </c>
      <c r="G303" s="3"/>
      <c r="H303" s="2">
        <v>0.61899999999999999</v>
      </c>
      <c r="I303" s="2">
        <v>2.5</v>
      </c>
      <c r="J303" s="2">
        <v>0.5</v>
      </c>
      <c r="K303" s="2">
        <v>0.1</v>
      </c>
      <c r="L303" s="2">
        <v>0.4</v>
      </c>
      <c r="M303" s="2">
        <v>0.5</v>
      </c>
      <c r="N303" s="2">
        <v>1.7</v>
      </c>
      <c r="O303" s="2">
        <v>2.2999999999999998</v>
      </c>
      <c r="P303" s="2">
        <v>0.57299999999999995</v>
      </c>
      <c r="Q303" s="2">
        <v>9</v>
      </c>
      <c r="R303" s="2">
        <v>0.6</v>
      </c>
      <c r="S303" s="2">
        <v>-1</v>
      </c>
      <c r="T303" s="2">
        <v>0.1</v>
      </c>
      <c r="U303" s="5">
        <v>4</v>
      </c>
      <c r="V303" s="51">
        <f t="shared" si="20"/>
        <v>0.41844512195121952</v>
      </c>
      <c r="W303" s="51">
        <f t="shared" si="21"/>
        <v>1.08</v>
      </c>
      <c r="X303" s="51">
        <f t="shared" si="22"/>
        <v>0.45192073170731711</v>
      </c>
      <c r="Y303" s="49">
        <f t="shared" si="23"/>
        <v>5.2414799999999993</v>
      </c>
      <c r="Z303" s="9">
        <f t="shared" si="24"/>
        <v>2.8467003658536583</v>
      </c>
    </row>
    <row r="304" spans="1:26" x14ac:dyDescent="0.2">
      <c r="A304" s="2" t="s">
        <v>1060</v>
      </c>
      <c r="B304" s="2" t="s">
        <v>22</v>
      </c>
      <c r="C304" s="2">
        <v>19</v>
      </c>
      <c r="D304" s="2">
        <v>39</v>
      </c>
      <c r="E304" s="2">
        <v>15</v>
      </c>
      <c r="F304" s="2">
        <v>0.45800000000000002</v>
      </c>
      <c r="G304" s="2">
        <v>0.3</v>
      </c>
      <c r="H304" s="2">
        <v>0.80600000000000005</v>
      </c>
      <c r="I304" s="2">
        <v>2.2000000000000002</v>
      </c>
      <c r="J304" s="2">
        <v>0.5</v>
      </c>
      <c r="K304" s="2">
        <v>0.2</v>
      </c>
      <c r="L304" s="2">
        <v>0.2</v>
      </c>
      <c r="M304" s="2">
        <v>0.7</v>
      </c>
      <c r="N304" s="2">
        <v>1.9</v>
      </c>
      <c r="O304" s="2">
        <v>5.2</v>
      </c>
      <c r="P304" s="2">
        <v>0.51800000000000002</v>
      </c>
      <c r="Q304" s="2">
        <v>17.2</v>
      </c>
      <c r="R304" s="2">
        <v>0</v>
      </c>
      <c r="S304" s="2">
        <v>-7.1</v>
      </c>
      <c r="T304" s="2">
        <v>-0.8</v>
      </c>
      <c r="U304" s="5">
        <v>-18</v>
      </c>
      <c r="V304" s="51">
        <f t="shared" si="20"/>
        <v>0.48571646341463409</v>
      </c>
      <c r="W304" s="51">
        <f t="shared" si="21"/>
        <v>-3.92</v>
      </c>
      <c r="X304" s="51">
        <f t="shared" si="22"/>
        <v>-1.9040085365853656</v>
      </c>
      <c r="Y304" s="49">
        <f t="shared" si="23"/>
        <v>7.3064160000000005</v>
      </c>
      <c r="Z304" s="9">
        <f t="shared" si="24"/>
        <v>2.7012037317073174</v>
      </c>
    </row>
    <row r="305" spans="1:26" x14ac:dyDescent="0.2">
      <c r="A305" s="2" t="s">
        <v>877</v>
      </c>
      <c r="B305" s="2" t="s">
        <v>33</v>
      </c>
      <c r="C305" s="2">
        <v>57</v>
      </c>
      <c r="D305" s="2">
        <v>28</v>
      </c>
      <c r="E305" s="2">
        <v>17.7</v>
      </c>
      <c r="F305" s="2">
        <v>0.42199999999999999</v>
      </c>
      <c r="G305" s="2">
        <v>0.30099999999999999</v>
      </c>
      <c r="H305" s="2">
        <v>0.76700000000000002</v>
      </c>
      <c r="I305" s="2">
        <v>1.9</v>
      </c>
      <c r="J305" s="2">
        <v>2.2999999999999998</v>
      </c>
      <c r="K305" s="2">
        <v>0.7</v>
      </c>
      <c r="L305" s="2">
        <v>0.3</v>
      </c>
      <c r="M305" s="2">
        <v>1.7</v>
      </c>
      <c r="N305" s="2">
        <v>2.7</v>
      </c>
      <c r="O305" s="2">
        <v>8.4</v>
      </c>
      <c r="P305" s="2">
        <v>0.5</v>
      </c>
      <c r="Q305" s="2">
        <v>26.7</v>
      </c>
      <c r="R305" s="2">
        <v>0.2</v>
      </c>
      <c r="S305" s="2">
        <v>-1.5</v>
      </c>
      <c r="T305" s="2">
        <v>0.1</v>
      </c>
      <c r="U305" s="5">
        <v>-12</v>
      </c>
      <c r="V305" s="51">
        <f t="shared" si="20"/>
        <v>1.9162948170731708</v>
      </c>
      <c r="W305" s="51">
        <f t="shared" si="21"/>
        <v>-2.2800000000000002</v>
      </c>
      <c r="X305" s="51">
        <f t="shared" si="22"/>
        <v>-4.3691521829268298</v>
      </c>
      <c r="Y305" s="49">
        <f t="shared" si="23"/>
        <v>9.5536000000000012</v>
      </c>
      <c r="Z305" s="9">
        <f t="shared" si="24"/>
        <v>2.5922239085365857</v>
      </c>
    </row>
    <row r="306" spans="1:26" x14ac:dyDescent="0.2">
      <c r="A306" s="2" t="s">
        <v>893</v>
      </c>
      <c r="B306" s="2" t="s">
        <v>36</v>
      </c>
      <c r="C306" s="2">
        <v>52</v>
      </c>
      <c r="D306" s="2">
        <v>51</v>
      </c>
      <c r="E306" s="2">
        <v>15.2</v>
      </c>
      <c r="F306" s="2">
        <v>0.38</v>
      </c>
      <c r="G306" s="2">
        <v>0.25</v>
      </c>
      <c r="H306" s="2">
        <v>0.56000000000000005</v>
      </c>
      <c r="I306" s="2">
        <v>1</v>
      </c>
      <c r="J306" s="2">
        <v>2.2999999999999998</v>
      </c>
      <c r="K306" s="2">
        <v>0.3</v>
      </c>
      <c r="L306" s="2">
        <v>0</v>
      </c>
      <c r="M306" s="2">
        <v>1.2</v>
      </c>
      <c r="N306" s="2">
        <v>0.6</v>
      </c>
      <c r="O306" s="2">
        <v>2.5</v>
      </c>
      <c r="P306" s="2">
        <v>0.44600000000000001</v>
      </c>
      <c r="Q306" s="2">
        <v>12</v>
      </c>
      <c r="R306" s="2">
        <v>0.2</v>
      </c>
      <c r="S306" s="2">
        <v>-5.0999999999999996</v>
      </c>
      <c r="T306" s="2">
        <v>-0.6</v>
      </c>
      <c r="U306" s="5">
        <v>-19</v>
      </c>
      <c r="V306" s="51">
        <f t="shared" si="20"/>
        <v>1.2289756097560975</v>
      </c>
      <c r="W306" s="51">
        <f t="shared" si="21"/>
        <v>-3.9600000000000004</v>
      </c>
      <c r="X306" s="51">
        <f t="shared" si="22"/>
        <v>-4.8667434146341471</v>
      </c>
      <c r="Y306" s="49">
        <f t="shared" si="23"/>
        <v>9.9245999999999981</v>
      </c>
      <c r="Z306" s="9">
        <f t="shared" si="24"/>
        <v>2.5289282926829255</v>
      </c>
    </row>
    <row r="307" spans="1:26" x14ac:dyDescent="0.2">
      <c r="A307" s="2" t="s">
        <v>907</v>
      </c>
      <c r="B307" s="2" t="s">
        <v>42</v>
      </c>
      <c r="C307" s="2">
        <v>23</v>
      </c>
      <c r="D307" s="2">
        <v>18</v>
      </c>
      <c r="E307" s="2">
        <v>22.7</v>
      </c>
      <c r="F307" s="2">
        <v>0.35799999999999998</v>
      </c>
      <c r="G307" s="2">
        <v>0.24099999999999999</v>
      </c>
      <c r="H307" s="2">
        <v>0.61699999999999999</v>
      </c>
      <c r="I307" s="2">
        <v>4.0999999999999996</v>
      </c>
      <c r="J307" s="2">
        <v>1.3</v>
      </c>
      <c r="K307" s="2">
        <v>0.7</v>
      </c>
      <c r="L307" s="2">
        <v>0.3</v>
      </c>
      <c r="M307" s="2">
        <v>1.1000000000000001</v>
      </c>
      <c r="N307" s="2">
        <v>1.9</v>
      </c>
      <c r="O307" s="2">
        <v>8.4</v>
      </c>
      <c r="P307" s="2">
        <v>0.41599999999999998</v>
      </c>
      <c r="Q307" s="2">
        <v>21.9</v>
      </c>
      <c r="R307" s="2">
        <v>-0.2</v>
      </c>
      <c r="S307" s="2">
        <v>-5.8</v>
      </c>
      <c r="T307" s="2">
        <v>-0.4</v>
      </c>
      <c r="U307" s="5">
        <v>-22</v>
      </c>
      <c r="V307" s="51">
        <f t="shared" si="20"/>
        <v>0.52289588414634136</v>
      </c>
      <c r="W307" s="51">
        <f t="shared" si="21"/>
        <v>-4.6400000000000006</v>
      </c>
      <c r="X307" s="51">
        <f t="shared" si="22"/>
        <v>-2.4262369024390242</v>
      </c>
      <c r="Y307" s="49">
        <f t="shared" si="23"/>
        <v>7.4623680000000006</v>
      </c>
      <c r="Z307" s="9">
        <f t="shared" si="24"/>
        <v>2.5180655487804882</v>
      </c>
    </row>
    <row r="308" spans="1:26" x14ac:dyDescent="0.2">
      <c r="A308" s="2" t="s">
        <v>806</v>
      </c>
      <c r="B308" s="2" t="s">
        <v>20</v>
      </c>
      <c r="C308" s="2">
        <v>44</v>
      </c>
      <c r="D308" s="2">
        <v>49</v>
      </c>
      <c r="E308" s="2">
        <v>12.1</v>
      </c>
      <c r="F308" s="2">
        <v>0.47899999999999998</v>
      </c>
      <c r="G308" s="2">
        <v>1</v>
      </c>
      <c r="H308" s="2">
        <v>0.65900000000000003</v>
      </c>
      <c r="I308" s="2">
        <v>2.1</v>
      </c>
      <c r="J308" s="2">
        <v>0.4</v>
      </c>
      <c r="K308" s="2">
        <v>0.2</v>
      </c>
      <c r="L308" s="2">
        <v>0.2</v>
      </c>
      <c r="M308" s="2">
        <v>0.5</v>
      </c>
      <c r="N308" s="2">
        <v>2</v>
      </c>
      <c r="O308" s="2">
        <v>2</v>
      </c>
      <c r="P308" s="2">
        <v>0.53900000000000003</v>
      </c>
      <c r="Q308" s="2">
        <v>9.1999999999999993</v>
      </c>
      <c r="R308" s="2">
        <v>0.6</v>
      </c>
      <c r="S308" s="2">
        <v>-3.9</v>
      </c>
      <c r="T308" s="2">
        <v>-0.3</v>
      </c>
      <c r="U308" s="5">
        <v>-7</v>
      </c>
      <c r="V308" s="51">
        <f t="shared" si="20"/>
        <v>0.60977113821138207</v>
      </c>
      <c r="W308" s="51">
        <f t="shared" si="21"/>
        <v>-1.2800000000000002</v>
      </c>
      <c r="X308" s="51">
        <f t="shared" si="22"/>
        <v>-0.78050705691056921</v>
      </c>
      <c r="Y308" s="49">
        <f t="shared" si="23"/>
        <v>5.6800800000000011</v>
      </c>
      <c r="Z308" s="9">
        <f t="shared" si="24"/>
        <v>2.4497864715447157</v>
      </c>
    </row>
    <row r="309" spans="1:26" x14ac:dyDescent="0.2">
      <c r="A309" s="2" t="s">
        <v>1014</v>
      </c>
      <c r="B309" s="2" t="s">
        <v>21</v>
      </c>
      <c r="C309" s="2">
        <v>58</v>
      </c>
      <c r="D309" s="2">
        <v>18</v>
      </c>
      <c r="E309" s="2">
        <v>8.8000000000000007</v>
      </c>
      <c r="F309" s="2">
        <v>0.59099999999999997</v>
      </c>
      <c r="G309" s="3"/>
      <c r="H309" s="2">
        <v>0.5</v>
      </c>
      <c r="I309" s="2">
        <v>3.4</v>
      </c>
      <c r="J309" s="2">
        <v>0.2</v>
      </c>
      <c r="K309" s="2">
        <v>0.2</v>
      </c>
      <c r="L309" s="2">
        <v>0.1</v>
      </c>
      <c r="M309" s="2">
        <v>0.3</v>
      </c>
      <c r="N309" s="2">
        <v>1.4</v>
      </c>
      <c r="O309" s="2">
        <v>1.9</v>
      </c>
      <c r="P309" s="2">
        <v>0.58499999999999996</v>
      </c>
      <c r="Q309" s="2">
        <v>10.3</v>
      </c>
      <c r="R309" s="2">
        <v>0.6</v>
      </c>
      <c r="S309" s="2">
        <v>-2.7</v>
      </c>
      <c r="T309" s="2">
        <v>0</v>
      </c>
      <c r="U309" s="5">
        <v>22</v>
      </c>
      <c r="V309" s="51">
        <f t="shared" si="20"/>
        <v>0.24041707317073174</v>
      </c>
      <c r="W309" s="51">
        <f t="shared" si="21"/>
        <v>4.6400000000000006</v>
      </c>
      <c r="X309" s="51">
        <f t="shared" si="22"/>
        <v>1.1155352195121955</v>
      </c>
      <c r="Y309" s="49">
        <f t="shared" si="23"/>
        <v>3.3778800000000011</v>
      </c>
      <c r="Z309" s="9">
        <f t="shared" si="24"/>
        <v>2.2467076097560983</v>
      </c>
    </row>
    <row r="310" spans="1:26" x14ac:dyDescent="0.2">
      <c r="A310" s="2" t="s">
        <v>1061</v>
      </c>
      <c r="B310" s="2" t="s">
        <v>970</v>
      </c>
      <c r="C310" s="2">
        <v>24</v>
      </c>
      <c r="D310" s="2">
        <v>59</v>
      </c>
      <c r="E310" s="2">
        <v>16.3</v>
      </c>
      <c r="F310" s="2">
        <v>0.40500000000000003</v>
      </c>
      <c r="G310" s="2">
        <v>0.23799999999999999</v>
      </c>
      <c r="H310" s="2">
        <v>0.81599999999999995</v>
      </c>
      <c r="I310" s="2">
        <v>2.1</v>
      </c>
      <c r="J310" s="2">
        <v>0.7</v>
      </c>
      <c r="K310" s="2">
        <v>0.2</v>
      </c>
      <c r="L310" s="2">
        <v>0</v>
      </c>
      <c r="M310" s="2">
        <v>0.6</v>
      </c>
      <c r="N310" s="2">
        <v>1.8</v>
      </c>
      <c r="O310" s="2">
        <v>3.4</v>
      </c>
      <c r="P310" s="2">
        <v>0.45700000000000002</v>
      </c>
      <c r="Q310" s="2">
        <v>12.3</v>
      </c>
      <c r="R310" s="2">
        <v>-0.3</v>
      </c>
      <c r="S310" s="2">
        <v>-6</v>
      </c>
      <c r="T310" s="2">
        <v>-0.9</v>
      </c>
      <c r="U310" s="5">
        <v>-23</v>
      </c>
      <c r="V310" s="51">
        <f t="shared" si="20"/>
        <v>0.721275</v>
      </c>
      <c r="W310" s="51">
        <f t="shared" si="21"/>
        <v>-5.080000000000001</v>
      </c>
      <c r="X310" s="51">
        <f t="shared" si="22"/>
        <v>-3.6640770000000007</v>
      </c>
      <c r="Y310" s="49">
        <f t="shared" si="23"/>
        <v>7.8441679999999989</v>
      </c>
      <c r="Z310" s="9">
        <f t="shared" si="24"/>
        <v>2.0900454999999991</v>
      </c>
    </row>
    <row r="311" spans="1:26" x14ac:dyDescent="0.2">
      <c r="A311" s="2" t="s">
        <v>894</v>
      </c>
      <c r="B311" s="2" t="s">
        <v>39</v>
      </c>
      <c r="C311" s="2">
        <v>57</v>
      </c>
      <c r="D311" s="2">
        <v>20</v>
      </c>
      <c r="E311" s="2">
        <v>5.9</v>
      </c>
      <c r="F311" s="2">
        <v>0.41199999999999998</v>
      </c>
      <c r="G311" s="2">
        <v>0.4</v>
      </c>
      <c r="H311" s="2">
        <v>0.78300000000000003</v>
      </c>
      <c r="I311" s="2">
        <v>1.4</v>
      </c>
      <c r="J311" s="2">
        <v>0.1</v>
      </c>
      <c r="K311" s="2">
        <v>0.2</v>
      </c>
      <c r="L311" s="2">
        <v>0.3</v>
      </c>
      <c r="M311" s="2">
        <v>0.3</v>
      </c>
      <c r="N311" s="2">
        <v>0.4</v>
      </c>
      <c r="O311" s="2">
        <v>3.1</v>
      </c>
      <c r="P311" s="2">
        <v>0.50700000000000001</v>
      </c>
      <c r="Q311" s="2">
        <v>25.9</v>
      </c>
      <c r="R311" s="2">
        <v>0.4</v>
      </c>
      <c r="S311" s="2">
        <v>-4.3</v>
      </c>
      <c r="T311" s="2">
        <v>-0.1</v>
      </c>
      <c r="U311" s="5">
        <v>5</v>
      </c>
      <c r="V311" s="51">
        <f t="shared" si="20"/>
        <v>0.44258993902439026</v>
      </c>
      <c r="W311" s="51">
        <f t="shared" si="21"/>
        <v>1.1200000000000001</v>
      </c>
      <c r="X311" s="51">
        <f t="shared" si="22"/>
        <v>0.49570073170731715</v>
      </c>
      <c r="Y311" s="49">
        <f t="shared" si="23"/>
        <v>3.3613599999999995</v>
      </c>
      <c r="Z311" s="9">
        <f t="shared" si="24"/>
        <v>1.9285303658536583</v>
      </c>
    </row>
    <row r="312" spans="1:26" x14ac:dyDescent="0.2">
      <c r="A312" s="2" t="s">
        <v>1057</v>
      </c>
      <c r="B312" s="2" t="s">
        <v>19</v>
      </c>
      <c r="C312" s="2">
        <v>40</v>
      </c>
      <c r="D312" s="2">
        <v>24</v>
      </c>
      <c r="E312" s="2">
        <v>12.2</v>
      </c>
      <c r="F312" s="2">
        <v>0.40799999999999997</v>
      </c>
      <c r="G312" s="2">
        <v>0.3</v>
      </c>
      <c r="H312" s="2">
        <v>0.94099999999999995</v>
      </c>
      <c r="I312" s="2">
        <v>0.8</v>
      </c>
      <c r="J312" s="2">
        <v>2.1</v>
      </c>
      <c r="K312" s="2">
        <v>0.8</v>
      </c>
      <c r="L312" s="2">
        <v>0.1</v>
      </c>
      <c r="M312" s="2">
        <v>1.2</v>
      </c>
      <c r="N312" s="2">
        <v>1.3</v>
      </c>
      <c r="O312" s="2">
        <v>5</v>
      </c>
      <c r="P312" s="2">
        <v>0.45700000000000002</v>
      </c>
      <c r="Q312" s="2">
        <v>25</v>
      </c>
      <c r="R312" s="2">
        <v>-0.1</v>
      </c>
      <c r="S312" s="2">
        <v>-4.5999999999999996</v>
      </c>
      <c r="T312" s="2">
        <v>-0.2</v>
      </c>
      <c r="U312" s="5">
        <v>-18</v>
      </c>
      <c r="V312" s="51">
        <f t="shared" si="20"/>
        <v>0.74390243902439024</v>
      </c>
      <c r="W312" s="51">
        <f t="shared" si="21"/>
        <v>-3.72</v>
      </c>
      <c r="X312" s="51">
        <f t="shared" si="22"/>
        <v>-2.7673170731707319</v>
      </c>
      <c r="Y312" s="49">
        <f t="shared" si="23"/>
        <v>6.3312000000000008</v>
      </c>
      <c r="Z312" s="9">
        <f t="shared" si="24"/>
        <v>1.7819414634146344</v>
      </c>
    </row>
    <row r="313" spans="1:26" x14ac:dyDescent="0.2">
      <c r="A313" s="2" t="s">
        <v>720</v>
      </c>
      <c r="B313" s="2" t="s">
        <v>43</v>
      </c>
      <c r="C313" s="2">
        <v>36</v>
      </c>
      <c r="D313" s="2">
        <v>23</v>
      </c>
      <c r="E313" s="2">
        <v>8.5</v>
      </c>
      <c r="F313" s="2">
        <v>0.42599999999999999</v>
      </c>
      <c r="G313" s="3"/>
      <c r="H313" s="2">
        <v>0.57899999999999996</v>
      </c>
      <c r="I313" s="2">
        <v>2.5</v>
      </c>
      <c r="J313" s="2">
        <v>0.4</v>
      </c>
      <c r="K313" s="2">
        <v>0.2</v>
      </c>
      <c r="L313" s="2">
        <v>0.2</v>
      </c>
      <c r="M313" s="2">
        <v>0.4</v>
      </c>
      <c r="N313" s="2">
        <v>1.2</v>
      </c>
      <c r="O313" s="2">
        <v>2.5</v>
      </c>
      <c r="P313" s="2">
        <v>0.45700000000000002</v>
      </c>
      <c r="Q313" s="2">
        <v>16.100000000000001</v>
      </c>
      <c r="R313" s="2">
        <v>0.2</v>
      </c>
      <c r="S313" s="2">
        <v>-5.0999999999999996</v>
      </c>
      <c r="T313" s="2">
        <v>-0.2</v>
      </c>
      <c r="U313" s="5">
        <v>-8</v>
      </c>
      <c r="V313" s="51">
        <f t="shared" si="20"/>
        <v>0.28788567073170734</v>
      </c>
      <c r="W313" s="51">
        <f t="shared" si="21"/>
        <v>-1.6</v>
      </c>
      <c r="X313" s="51">
        <f t="shared" si="22"/>
        <v>-0.46061707317073175</v>
      </c>
      <c r="Y313" s="49">
        <f t="shared" si="23"/>
        <v>3.9950999999999994</v>
      </c>
      <c r="Z313" s="9">
        <f t="shared" si="24"/>
        <v>1.7672414634146338</v>
      </c>
    </row>
    <row r="314" spans="1:26" x14ac:dyDescent="0.2">
      <c r="A314" s="2" t="s">
        <v>827</v>
      </c>
      <c r="B314" s="2" t="s">
        <v>28</v>
      </c>
      <c r="C314" s="2">
        <v>42</v>
      </c>
      <c r="D314" s="2">
        <v>26</v>
      </c>
      <c r="E314" s="2">
        <v>12.3</v>
      </c>
      <c r="F314" s="2">
        <v>0.33800000000000002</v>
      </c>
      <c r="G314" s="2">
        <v>0.36399999999999999</v>
      </c>
      <c r="H314" s="2">
        <v>0.7</v>
      </c>
      <c r="I314" s="2">
        <v>1.7</v>
      </c>
      <c r="J314" s="2">
        <v>0.8</v>
      </c>
      <c r="K314" s="2">
        <v>0.2</v>
      </c>
      <c r="L314" s="2">
        <v>0.1</v>
      </c>
      <c r="M314" s="2">
        <v>0.2</v>
      </c>
      <c r="N314" s="2">
        <v>1</v>
      </c>
      <c r="O314" s="2">
        <v>2.9</v>
      </c>
      <c r="P314" s="2">
        <v>0.46100000000000002</v>
      </c>
      <c r="Q314" s="2">
        <v>12.2</v>
      </c>
      <c r="R314" s="2">
        <v>0.2</v>
      </c>
      <c r="S314" s="2">
        <v>-4.4000000000000004</v>
      </c>
      <c r="T314" s="2">
        <v>-0.2</v>
      </c>
      <c r="U314" s="5">
        <v>-11</v>
      </c>
      <c r="V314" s="51">
        <f t="shared" si="20"/>
        <v>0.416325</v>
      </c>
      <c r="W314" s="51">
        <f t="shared" si="21"/>
        <v>-2.2000000000000002</v>
      </c>
      <c r="X314" s="51">
        <f t="shared" si="22"/>
        <v>-0.91591500000000003</v>
      </c>
      <c r="Y314" s="49">
        <f t="shared" si="23"/>
        <v>4.4479760000000006</v>
      </c>
      <c r="Z314" s="9">
        <f t="shared" si="24"/>
        <v>1.7660305000000003</v>
      </c>
    </row>
    <row r="315" spans="1:26" x14ac:dyDescent="0.2">
      <c r="A315" s="2" t="s">
        <v>1076</v>
      </c>
      <c r="B315" s="2" t="s">
        <v>34</v>
      </c>
      <c r="C315" s="2">
        <v>43</v>
      </c>
      <c r="D315" s="2">
        <v>5</v>
      </c>
      <c r="E315" s="2">
        <v>18.2</v>
      </c>
      <c r="F315" s="2">
        <v>0.48599999999999999</v>
      </c>
      <c r="G315" s="3"/>
      <c r="H315" s="2">
        <v>0.93799999999999994</v>
      </c>
      <c r="I315" s="2">
        <v>5.4</v>
      </c>
      <c r="J315" s="2">
        <v>0.8</v>
      </c>
      <c r="K315" s="2">
        <v>0</v>
      </c>
      <c r="L315" s="2">
        <v>1.6</v>
      </c>
      <c r="M315" s="2">
        <v>1.4</v>
      </c>
      <c r="N315" s="2">
        <v>2.6</v>
      </c>
      <c r="O315" s="2">
        <v>10.199999999999999</v>
      </c>
      <c r="P315" s="2">
        <v>0.57899999999999996</v>
      </c>
      <c r="Q315" s="2">
        <v>24.8</v>
      </c>
      <c r="R315" s="2">
        <v>0.3</v>
      </c>
      <c r="S315" s="2">
        <v>-2.8</v>
      </c>
      <c r="T315" s="2">
        <v>0</v>
      </c>
      <c r="U315" s="5">
        <v>6</v>
      </c>
      <c r="V315" s="51">
        <f t="shared" si="20"/>
        <v>0.24655081300813006</v>
      </c>
      <c r="W315" s="51">
        <f t="shared" si="21"/>
        <v>1.3200000000000003</v>
      </c>
      <c r="X315" s="51">
        <f t="shared" si="22"/>
        <v>0.32544707317073174</v>
      </c>
      <c r="Y315" s="49">
        <f t="shared" si="23"/>
        <v>2.8771599999999999</v>
      </c>
      <c r="Z315" s="9">
        <f t="shared" si="24"/>
        <v>1.6013035365853658</v>
      </c>
    </row>
    <row r="316" spans="1:26" x14ac:dyDescent="0.2">
      <c r="A316" s="2" t="s">
        <v>1021</v>
      </c>
      <c r="B316" s="2" t="s">
        <v>26</v>
      </c>
      <c r="C316" s="2">
        <v>39</v>
      </c>
      <c r="D316" s="2">
        <v>13</v>
      </c>
      <c r="E316" s="2">
        <v>12.9</v>
      </c>
      <c r="F316" s="2">
        <v>0.35499999999999998</v>
      </c>
      <c r="G316" s="2">
        <v>0.313</v>
      </c>
      <c r="H316" s="2">
        <v>0.75</v>
      </c>
      <c r="I316" s="2">
        <v>2.2999999999999998</v>
      </c>
      <c r="J316" s="2">
        <v>1.5</v>
      </c>
      <c r="K316" s="2">
        <v>0.3</v>
      </c>
      <c r="L316" s="2">
        <v>0.3</v>
      </c>
      <c r="M316" s="2">
        <v>0.5</v>
      </c>
      <c r="N316" s="2">
        <v>1.4</v>
      </c>
      <c r="O316" s="2">
        <v>4.9000000000000004</v>
      </c>
      <c r="P316" s="2">
        <v>0.45200000000000001</v>
      </c>
      <c r="Q316" s="2">
        <v>21.2</v>
      </c>
      <c r="R316" s="2">
        <v>0.2</v>
      </c>
      <c r="S316" s="2">
        <v>-3</v>
      </c>
      <c r="T316" s="2">
        <v>0</v>
      </c>
      <c r="U316" s="5">
        <v>-9</v>
      </c>
      <c r="V316" s="51">
        <f t="shared" si="20"/>
        <v>0.35227225609756097</v>
      </c>
      <c r="W316" s="51">
        <f t="shared" si="21"/>
        <v>-1.72</v>
      </c>
      <c r="X316" s="51">
        <f t="shared" si="22"/>
        <v>-0.60590828048780487</v>
      </c>
      <c r="Y316" s="49">
        <f t="shared" si="23"/>
        <v>3.7048959999999993</v>
      </c>
      <c r="Z316" s="9">
        <f t="shared" si="24"/>
        <v>1.5494938597560972</v>
      </c>
    </row>
    <row r="317" spans="1:26" x14ac:dyDescent="0.2">
      <c r="A317" s="2" t="s">
        <v>1019</v>
      </c>
      <c r="B317" s="2" t="s">
        <v>557</v>
      </c>
      <c r="C317" s="2">
        <v>34</v>
      </c>
      <c r="D317" s="2">
        <v>31</v>
      </c>
      <c r="E317" s="2">
        <v>12</v>
      </c>
      <c r="F317" s="2">
        <v>0.36099999999999999</v>
      </c>
      <c r="G317" s="2">
        <v>0.32400000000000001</v>
      </c>
      <c r="H317" s="2">
        <v>0.54500000000000004</v>
      </c>
      <c r="I317" s="2">
        <v>1.4</v>
      </c>
      <c r="J317" s="2">
        <v>0.6</v>
      </c>
      <c r="K317" s="2">
        <v>0.4</v>
      </c>
      <c r="L317" s="2">
        <v>0.2</v>
      </c>
      <c r="M317" s="2">
        <v>0.4</v>
      </c>
      <c r="N317" s="2">
        <v>1.7</v>
      </c>
      <c r="O317" s="2">
        <v>2.2000000000000002</v>
      </c>
      <c r="P317" s="2">
        <v>0.44900000000000001</v>
      </c>
      <c r="Q317" s="2">
        <v>11.3</v>
      </c>
      <c r="R317" s="2">
        <v>0.2</v>
      </c>
      <c r="S317" s="2">
        <v>-3.1</v>
      </c>
      <c r="T317" s="2">
        <v>-0.1</v>
      </c>
      <c r="U317" s="5">
        <v>-16</v>
      </c>
      <c r="V317" s="51">
        <f t="shared" si="20"/>
        <v>0.3631158536585366</v>
      </c>
      <c r="W317" s="51">
        <f t="shared" si="21"/>
        <v>-3.16</v>
      </c>
      <c r="X317" s="51">
        <f t="shared" si="22"/>
        <v>-1.1474460975609757</v>
      </c>
      <c r="Y317" s="49">
        <f t="shared" si="23"/>
        <v>4.0520720000000008</v>
      </c>
      <c r="Z317" s="9">
        <f t="shared" si="24"/>
        <v>1.4523129512195125</v>
      </c>
    </row>
    <row r="318" spans="1:26" x14ac:dyDescent="0.2">
      <c r="A318" s="2" t="s">
        <v>992</v>
      </c>
      <c r="B318" s="2" t="s">
        <v>26</v>
      </c>
      <c r="C318" s="2">
        <v>39</v>
      </c>
      <c r="D318" s="2">
        <v>53</v>
      </c>
      <c r="E318" s="2">
        <v>8.6</v>
      </c>
      <c r="F318" s="2">
        <v>0.44</v>
      </c>
      <c r="G318" s="2">
        <v>0</v>
      </c>
      <c r="H318" s="2">
        <v>0.39100000000000001</v>
      </c>
      <c r="I318" s="2">
        <v>2</v>
      </c>
      <c r="J318" s="2">
        <v>0.3</v>
      </c>
      <c r="K318" s="2">
        <v>0.1</v>
      </c>
      <c r="L318" s="2">
        <v>0.3</v>
      </c>
      <c r="M318" s="2">
        <v>0.5</v>
      </c>
      <c r="N318" s="2">
        <v>1.7</v>
      </c>
      <c r="O318" s="2">
        <v>2</v>
      </c>
      <c r="P318" s="2">
        <v>0.441</v>
      </c>
      <c r="Q318" s="2">
        <v>14.6</v>
      </c>
      <c r="R318" s="2">
        <v>-0.1</v>
      </c>
      <c r="S318" s="2">
        <v>-6.5</v>
      </c>
      <c r="T318" s="2">
        <v>-0.5</v>
      </c>
      <c r="U318" s="5">
        <v>-21</v>
      </c>
      <c r="V318" s="51">
        <f t="shared" si="20"/>
        <v>0.65938140243902432</v>
      </c>
      <c r="W318" s="51">
        <f t="shared" si="21"/>
        <v>-4.4400000000000004</v>
      </c>
      <c r="X318" s="51">
        <f t="shared" si="22"/>
        <v>-2.9276534268292682</v>
      </c>
      <c r="Y318" s="49">
        <f t="shared" si="23"/>
        <v>5.7918400000000005</v>
      </c>
      <c r="Z318" s="9">
        <f t="shared" si="24"/>
        <v>1.4320932865853662</v>
      </c>
    </row>
    <row r="319" spans="1:26" x14ac:dyDescent="0.2">
      <c r="A319" s="2" t="s">
        <v>650</v>
      </c>
      <c r="B319" s="2" t="s">
        <v>24</v>
      </c>
      <c r="C319" s="2">
        <v>61</v>
      </c>
      <c r="D319" s="2">
        <v>26</v>
      </c>
      <c r="E319" s="2">
        <v>11</v>
      </c>
      <c r="F319" s="2">
        <v>0.38300000000000001</v>
      </c>
      <c r="G319" s="2">
        <v>0.39100000000000001</v>
      </c>
      <c r="H319" s="2">
        <v>0.77800000000000002</v>
      </c>
      <c r="I319" s="2">
        <v>0.9</v>
      </c>
      <c r="J319" s="2">
        <v>0.7</v>
      </c>
      <c r="K319" s="2">
        <v>0.1</v>
      </c>
      <c r="L319" s="2">
        <v>0.2</v>
      </c>
      <c r="M319" s="2">
        <v>0.5</v>
      </c>
      <c r="N319" s="2">
        <v>0.9</v>
      </c>
      <c r="O319" s="2">
        <v>3.6</v>
      </c>
      <c r="P319" s="2">
        <v>0.52900000000000003</v>
      </c>
      <c r="Q319" s="2">
        <v>16.399999999999999</v>
      </c>
      <c r="R319" s="2">
        <v>0.3</v>
      </c>
      <c r="S319" s="2">
        <v>-3.4</v>
      </c>
      <c r="T319" s="2">
        <v>-0.1</v>
      </c>
      <c r="U319" s="5">
        <v>-8</v>
      </c>
      <c r="V319" s="51">
        <f t="shared" si="20"/>
        <v>0.72691666666666666</v>
      </c>
      <c r="W319" s="51">
        <f t="shared" si="21"/>
        <v>-1.52</v>
      </c>
      <c r="X319" s="51">
        <f t="shared" si="22"/>
        <v>-1.1049133333333334</v>
      </c>
      <c r="Y319" s="49">
        <f t="shared" si="23"/>
        <v>3.6757760000000004</v>
      </c>
      <c r="Z319" s="9">
        <f t="shared" si="24"/>
        <v>1.2854313333333334</v>
      </c>
    </row>
    <row r="320" spans="1:26" x14ac:dyDescent="0.2">
      <c r="A320" s="2" t="s">
        <v>1094</v>
      </c>
      <c r="B320" s="2" t="s">
        <v>45</v>
      </c>
      <c r="C320" s="2">
        <v>32</v>
      </c>
      <c r="D320" s="2">
        <v>19</v>
      </c>
      <c r="E320" s="2">
        <v>7.1</v>
      </c>
      <c r="F320" s="2">
        <v>0.371</v>
      </c>
      <c r="G320" s="2">
        <v>0.33300000000000002</v>
      </c>
      <c r="H320" s="2">
        <v>0.75</v>
      </c>
      <c r="I320" s="2">
        <v>0.6</v>
      </c>
      <c r="J320" s="2">
        <v>1.4</v>
      </c>
      <c r="K320" s="2">
        <v>0.3</v>
      </c>
      <c r="L320" s="2">
        <v>0</v>
      </c>
      <c r="M320" s="2">
        <v>0.4</v>
      </c>
      <c r="N320" s="2">
        <v>0.8</v>
      </c>
      <c r="O320" s="2">
        <v>1.9</v>
      </c>
      <c r="P320" s="2">
        <v>0.48</v>
      </c>
      <c r="Q320" s="2">
        <v>15.5</v>
      </c>
      <c r="R320" s="2">
        <v>0.2</v>
      </c>
      <c r="S320" s="2">
        <v>-4.5</v>
      </c>
      <c r="T320" s="2">
        <v>-0.1</v>
      </c>
      <c r="U320" s="5">
        <v>-5</v>
      </c>
      <c r="V320" s="51">
        <f t="shared" si="20"/>
        <v>0.16999593495934959</v>
      </c>
      <c r="W320" s="51">
        <f t="shared" si="21"/>
        <v>-0.96</v>
      </c>
      <c r="X320" s="51">
        <f t="shared" si="22"/>
        <v>-0.16319609756097561</v>
      </c>
      <c r="Y320" s="49">
        <f t="shared" si="23"/>
        <v>2.6083199999999995</v>
      </c>
      <c r="Z320" s="9">
        <f t="shared" si="24"/>
        <v>1.2225619512195121</v>
      </c>
    </row>
    <row r="321" spans="1:26" x14ac:dyDescent="0.2">
      <c r="A321" s="2" t="s">
        <v>891</v>
      </c>
      <c r="B321" s="2" t="s">
        <v>557</v>
      </c>
      <c r="C321" s="2">
        <v>34</v>
      </c>
      <c r="D321" s="2">
        <v>16</v>
      </c>
      <c r="E321" s="2">
        <v>11.3</v>
      </c>
      <c r="F321" s="2">
        <v>0.33300000000000002</v>
      </c>
      <c r="G321" s="3"/>
      <c r="H321" s="2">
        <v>0.36399999999999999</v>
      </c>
      <c r="I321" s="2">
        <v>2.5</v>
      </c>
      <c r="J321" s="2">
        <v>0.4</v>
      </c>
      <c r="K321" s="2">
        <v>0.3</v>
      </c>
      <c r="L321" s="2">
        <v>0.9</v>
      </c>
      <c r="M321" s="2">
        <v>0.7</v>
      </c>
      <c r="N321" s="2">
        <v>1.6</v>
      </c>
      <c r="O321" s="2">
        <v>1.3</v>
      </c>
      <c r="P321" s="2">
        <v>0.34699999999999998</v>
      </c>
      <c r="Q321" s="2">
        <v>10.3</v>
      </c>
      <c r="R321" s="2">
        <v>-0.1</v>
      </c>
      <c r="S321" s="2">
        <v>-3.3</v>
      </c>
      <c r="T321" s="2">
        <v>-0.1</v>
      </c>
      <c r="U321" s="5">
        <v>-31</v>
      </c>
      <c r="V321" s="51">
        <f t="shared" si="20"/>
        <v>0.16086422764227643</v>
      </c>
      <c r="W321" s="51">
        <f t="shared" si="21"/>
        <v>-6.28</v>
      </c>
      <c r="X321" s="51">
        <f t="shared" si="22"/>
        <v>-1.0102273495934959</v>
      </c>
      <c r="Y321" s="49">
        <f t="shared" si="23"/>
        <v>3.4247039999999993</v>
      </c>
      <c r="Z321" s="9">
        <f t="shared" si="24"/>
        <v>1.2072383252032517</v>
      </c>
    </row>
    <row r="322" spans="1:26" x14ac:dyDescent="0.2">
      <c r="A322" s="2" t="s">
        <v>752</v>
      </c>
      <c r="B322" s="2" t="s">
        <v>30</v>
      </c>
      <c r="C322" s="2">
        <v>46</v>
      </c>
      <c r="D322" s="2">
        <v>38</v>
      </c>
      <c r="E322" s="2">
        <v>13.9</v>
      </c>
      <c r="F322" s="2">
        <v>0.40600000000000003</v>
      </c>
      <c r="G322" s="2">
        <v>0.11799999999999999</v>
      </c>
      <c r="H322" s="2">
        <v>0.63500000000000001</v>
      </c>
      <c r="I322" s="2">
        <v>1</v>
      </c>
      <c r="J322" s="2">
        <v>0.5</v>
      </c>
      <c r="K322" s="2">
        <v>0.3</v>
      </c>
      <c r="L322" s="2">
        <v>0.1</v>
      </c>
      <c r="M322" s="2">
        <v>0.3</v>
      </c>
      <c r="N322" s="2">
        <v>1.3</v>
      </c>
      <c r="O322" s="2">
        <v>4.3</v>
      </c>
      <c r="P322" s="2">
        <v>0.45100000000000001</v>
      </c>
      <c r="Q322" s="2">
        <v>16.8</v>
      </c>
      <c r="R322" s="2">
        <v>0.2</v>
      </c>
      <c r="S322" s="2">
        <v>-6</v>
      </c>
      <c r="T322" s="2">
        <v>-0.5</v>
      </c>
      <c r="U322" s="5">
        <v>-14</v>
      </c>
      <c r="V322" s="51">
        <f t="shared" si="20"/>
        <v>1.0370756097560976</v>
      </c>
      <c r="W322" s="51">
        <f t="shared" si="21"/>
        <v>-2.9200000000000004</v>
      </c>
      <c r="X322" s="51">
        <f t="shared" si="22"/>
        <v>-3.0282607804878054</v>
      </c>
      <c r="Y322" s="49">
        <f t="shared" si="23"/>
        <v>5.3037360000000016</v>
      </c>
      <c r="Z322" s="9">
        <f t="shared" si="24"/>
        <v>1.1377376097560981</v>
      </c>
    </row>
    <row r="323" spans="1:26" x14ac:dyDescent="0.2">
      <c r="A323" s="2" t="s">
        <v>1091</v>
      </c>
      <c r="B323" s="2" t="s">
        <v>20</v>
      </c>
      <c r="C323" s="2">
        <v>44</v>
      </c>
      <c r="D323" s="2">
        <v>13</v>
      </c>
      <c r="E323" s="2">
        <v>6.3</v>
      </c>
      <c r="F323" s="2">
        <v>0.47599999999999998</v>
      </c>
      <c r="G323" s="3"/>
      <c r="H323" s="2">
        <v>0.8</v>
      </c>
      <c r="I323" s="2">
        <v>1.8</v>
      </c>
      <c r="J323" s="2">
        <v>0.2</v>
      </c>
      <c r="K323" s="2">
        <v>0.1</v>
      </c>
      <c r="L323" s="2">
        <v>0.3</v>
      </c>
      <c r="M323" s="2">
        <v>0.4</v>
      </c>
      <c r="N323" s="2">
        <v>0.8</v>
      </c>
      <c r="O323" s="2">
        <v>2.5</v>
      </c>
      <c r="P323" s="2">
        <v>0.57999999999999996</v>
      </c>
      <c r="Q323" s="2">
        <v>18.899999999999999</v>
      </c>
      <c r="R323" s="2">
        <v>0.2</v>
      </c>
      <c r="S323" s="2">
        <v>-5.0999999999999996</v>
      </c>
      <c r="T323" s="2">
        <v>-0.1</v>
      </c>
      <c r="U323" s="5">
        <v>6</v>
      </c>
      <c r="V323" s="51">
        <f t="shared" si="20"/>
        <v>0.17303871951219513</v>
      </c>
      <c r="W323" s="51">
        <f t="shared" si="21"/>
        <v>1.2400000000000002</v>
      </c>
      <c r="X323" s="51">
        <f t="shared" si="22"/>
        <v>0.214568012195122</v>
      </c>
      <c r="Y323" s="49">
        <f t="shared" si="23"/>
        <v>2.0331999999999999</v>
      </c>
      <c r="Z323" s="9">
        <f t="shared" si="24"/>
        <v>1.123884006097561</v>
      </c>
    </row>
    <row r="324" spans="1:26" x14ac:dyDescent="0.2">
      <c r="A324" s="2" t="s">
        <v>1099</v>
      </c>
      <c r="B324" s="2" t="s">
        <v>22</v>
      </c>
      <c r="C324" s="2">
        <v>19</v>
      </c>
      <c r="D324" s="2">
        <v>26</v>
      </c>
      <c r="E324" s="2">
        <v>15</v>
      </c>
      <c r="F324" s="2">
        <v>0.32500000000000001</v>
      </c>
      <c r="G324" s="2">
        <v>0.28899999999999998</v>
      </c>
      <c r="H324" s="2">
        <v>0.75</v>
      </c>
      <c r="I324" s="2">
        <v>1.8</v>
      </c>
      <c r="J324" s="2">
        <v>0.8</v>
      </c>
      <c r="K324" s="2">
        <v>0.3</v>
      </c>
      <c r="L324" s="2">
        <v>0.1</v>
      </c>
      <c r="M324" s="2">
        <v>0.6</v>
      </c>
      <c r="N324" s="2">
        <v>1.3</v>
      </c>
      <c r="O324" s="2">
        <v>4</v>
      </c>
      <c r="P324" s="2">
        <v>0.39600000000000002</v>
      </c>
      <c r="Q324" s="2">
        <v>17.100000000000001</v>
      </c>
      <c r="R324" s="2">
        <v>-0.5</v>
      </c>
      <c r="S324" s="2">
        <v>-7.2</v>
      </c>
      <c r="T324" s="2">
        <v>-0.5</v>
      </c>
      <c r="U324" s="5">
        <v>-32</v>
      </c>
      <c r="V324" s="51">
        <f t="shared" si="20"/>
        <v>0.32192835365853661</v>
      </c>
      <c r="W324" s="51">
        <f t="shared" si="21"/>
        <v>-6.8000000000000007</v>
      </c>
      <c r="X324" s="51">
        <f t="shared" si="22"/>
        <v>-2.1891128048780493</v>
      </c>
      <c r="Y324" s="49">
        <f t="shared" si="23"/>
        <v>4.4137600000000017</v>
      </c>
      <c r="Z324" s="9">
        <f t="shared" si="24"/>
        <v>1.1123235975609762</v>
      </c>
    </row>
    <row r="325" spans="1:26" x14ac:dyDescent="0.2">
      <c r="A325" s="2" t="s">
        <v>1051</v>
      </c>
      <c r="B325" s="2" t="s">
        <v>39</v>
      </c>
      <c r="C325" s="2">
        <v>57</v>
      </c>
      <c r="D325" s="2">
        <v>41</v>
      </c>
      <c r="E325" s="2">
        <v>5.2</v>
      </c>
      <c r="F325" s="2">
        <v>0.48499999999999999</v>
      </c>
      <c r="G325" s="3"/>
      <c r="H325" s="2">
        <v>0.73899999999999999</v>
      </c>
      <c r="I325" s="2">
        <v>1</v>
      </c>
      <c r="J325" s="2">
        <v>0.2</v>
      </c>
      <c r="K325" s="2">
        <v>0.1</v>
      </c>
      <c r="L325" s="2">
        <v>0.2</v>
      </c>
      <c r="M325" s="2">
        <v>0.5</v>
      </c>
      <c r="N325" s="2">
        <v>1.1000000000000001</v>
      </c>
      <c r="O325" s="2">
        <v>2</v>
      </c>
      <c r="P325" s="2">
        <v>0.53200000000000003</v>
      </c>
      <c r="Q325" s="2">
        <v>20.2</v>
      </c>
      <c r="R325" s="2">
        <v>0.3</v>
      </c>
      <c r="S325" s="2">
        <v>-4.9000000000000004</v>
      </c>
      <c r="T325" s="2">
        <v>-0.2</v>
      </c>
      <c r="U325" s="5">
        <v>-7</v>
      </c>
      <c r="V325" s="51">
        <f t="shared" si="20"/>
        <v>0.62367499999999998</v>
      </c>
      <c r="W325" s="51">
        <f t="shared" si="21"/>
        <v>-1.36</v>
      </c>
      <c r="X325" s="51">
        <f t="shared" si="22"/>
        <v>-0.84819800000000001</v>
      </c>
      <c r="Y325" s="49">
        <f t="shared" si="23"/>
        <v>3.0569600000000001</v>
      </c>
      <c r="Z325" s="9">
        <f t="shared" si="24"/>
        <v>1.1043810000000001</v>
      </c>
    </row>
    <row r="326" spans="1:26" x14ac:dyDescent="0.2">
      <c r="A326" s="2" t="s">
        <v>914</v>
      </c>
      <c r="B326" s="2" t="s">
        <v>33</v>
      </c>
      <c r="C326" s="2">
        <v>57</v>
      </c>
      <c r="D326" s="2">
        <v>18</v>
      </c>
      <c r="E326" s="2">
        <v>7.5</v>
      </c>
      <c r="F326" s="2">
        <v>0.311</v>
      </c>
      <c r="G326" s="2">
        <v>0</v>
      </c>
      <c r="H326" s="2">
        <v>0.82399999999999995</v>
      </c>
      <c r="I326" s="2">
        <v>1.4</v>
      </c>
      <c r="J326" s="2">
        <v>1.1000000000000001</v>
      </c>
      <c r="K326" s="2">
        <v>0.3</v>
      </c>
      <c r="L326" s="2">
        <v>0.2</v>
      </c>
      <c r="M326" s="2">
        <v>0.6</v>
      </c>
      <c r="N326" s="2">
        <v>0.4</v>
      </c>
      <c r="O326" s="2">
        <v>2.2999999999999998</v>
      </c>
      <c r="P326" s="2">
        <v>0.4</v>
      </c>
      <c r="Q326" s="2">
        <v>21.7</v>
      </c>
      <c r="R326" s="2">
        <v>0</v>
      </c>
      <c r="S326" s="2">
        <v>-3.4</v>
      </c>
      <c r="T326" s="2">
        <v>0</v>
      </c>
      <c r="U326" s="5">
        <v>-15</v>
      </c>
      <c r="V326" s="51">
        <f t="shared" si="20"/>
        <v>0.42424161585365849</v>
      </c>
      <c r="W326" s="51">
        <f t="shared" si="21"/>
        <v>-3</v>
      </c>
      <c r="X326" s="51">
        <f t="shared" si="22"/>
        <v>-1.2727248475609754</v>
      </c>
      <c r="Y326" s="49">
        <f t="shared" si="23"/>
        <v>3.42</v>
      </c>
      <c r="Z326" s="9">
        <f t="shared" si="24"/>
        <v>1.0736375762195123</v>
      </c>
    </row>
    <row r="327" spans="1:26" x14ac:dyDescent="0.2">
      <c r="A327" s="2" t="s">
        <v>951</v>
      </c>
      <c r="B327" s="2" t="s">
        <v>39</v>
      </c>
      <c r="C327" s="2">
        <v>57</v>
      </c>
      <c r="D327" s="2">
        <v>54</v>
      </c>
      <c r="E327" s="2">
        <v>9</v>
      </c>
      <c r="F327" s="2">
        <v>0.32800000000000001</v>
      </c>
      <c r="G327" s="2">
        <v>0.23499999999999999</v>
      </c>
      <c r="H327" s="2">
        <v>0.7</v>
      </c>
      <c r="I327" s="2">
        <v>1.2</v>
      </c>
      <c r="J327" s="2">
        <v>1.1000000000000001</v>
      </c>
      <c r="K327" s="2">
        <v>0.2</v>
      </c>
      <c r="L327" s="2">
        <v>0.1</v>
      </c>
      <c r="M327" s="2">
        <v>0.6</v>
      </c>
      <c r="N327" s="2">
        <v>0.7</v>
      </c>
      <c r="O327" s="2">
        <v>1.7</v>
      </c>
      <c r="P327" s="2">
        <v>0.378</v>
      </c>
      <c r="Q327" s="2">
        <v>14.3</v>
      </c>
      <c r="R327" s="2">
        <v>-0.2</v>
      </c>
      <c r="S327" s="2">
        <v>-6.2</v>
      </c>
      <c r="T327" s="2">
        <v>-0.5</v>
      </c>
      <c r="U327" s="5">
        <v>-24</v>
      </c>
      <c r="V327" s="51">
        <f t="shared" si="20"/>
        <v>1.0064496951219513</v>
      </c>
      <c r="W327" s="51">
        <f t="shared" si="21"/>
        <v>-5.080000000000001</v>
      </c>
      <c r="X327" s="51">
        <f t="shared" si="22"/>
        <v>-5.1127644512195136</v>
      </c>
      <c r="Y327" s="49">
        <f t="shared" si="23"/>
        <v>7.1984160000000008</v>
      </c>
      <c r="Z327" s="9">
        <f t="shared" si="24"/>
        <v>1.0428257743902436</v>
      </c>
    </row>
    <row r="328" spans="1:26" x14ac:dyDescent="0.2">
      <c r="A328" s="2" t="s">
        <v>452</v>
      </c>
      <c r="B328" s="2" t="s">
        <v>18</v>
      </c>
      <c r="C328" s="2">
        <v>55</v>
      </c>
      <c r="D328" s="2">
        <v>18</v>
      </c>
      <c r="E328" s="2">
        <v>7.9</v>
      </c>
      <c r="F328" s="2">
        <v>0.53300000000000003</v>
      </c>
      <c r="G328" s="3"/>
      <c r="H328" s="2">
        <v>0.5</v>
      </c>
      <c r="I328" s="2">
        <v>1.9</v>
      </c>
      <c r="J328" s="2">
        <v>0.2</v>
      </c>
      <c r="K328" s="2">
        <v>0.3</v>
      </c>
      <c r="L328" s="2">
        <v>0.4</v>
      </c>
      <c r="M328" s="2">
        <v>0.4</v>
      </c>
      <c r="N328" s="2">
        <v>1.7</v>
      </c>
      <c r="O328" s="2">
        <v>1</v>
      </c>
      <c r="P328" s="2">
        <v>0.53700000000000003</v>
      </c>
      <c r="Q328" s="2">
        <v>7.9</v>
      </c>
      <c r="R328" s="2">
        <v>0.2</v>
      </c>
      <c r="S328" s="2">
        <v>-0.8</v>
      </c>
      <c r="T328" s="2">
        <v>0</v>
      </c>
      <c r="U328" s="5">
        <v>-6</v>
      </c>
      <c r="V328" s="51">
        <f t="shared" ref="V328:V379" si="25">C328*(E328/48*D328/82*Q328/100)</f>
        <v>0.15697637195121952</v>
      </c>
      <c r="W328" s="51">
        <f t="shared" ref="W328:W379" si="26">R328*0.4+T328*0.4+U328*0.2</f>
        <v>-1.1200000000000001</v>
      </c>
      <c r="X328" s="51">
        <f t="shared" ref="X328:X379" si="27">V328*W328</f>
        <v>-0.17581353658536589</v>
      </c>
      <c r="Y328" s="49">
        <f t="shared" ref="Y328:Y379" si="28">D328*(O328*P328+1.5*J328+1.2*I328+3*(K328+L328)-M328-N328)/25</f>
        <v>2.2442399999999991</v>
      </c>
      <c r="Z328" s="9">
        <f t="shared" ref="Z328:Z379" si="29">0.5*(X328)+0.5*(Y328)</f>
        <v>1.0342132317073167</v>
      </c>
    </row>
    <row r="329" spans="1:26" x14ac:dyDescent="0.2">
      <c r="A329" s="2" t="s">
        <v>936</v>
      </c>
      <c r="B329" s="2" t="s">
        <v>24</v>
      </c>
      <c r="C329" s="2">
        <v>61</v>
      </c>
      <c r="D329" s="2">
        <v>41</v>
      </c>
      <c r="E329" s="2">
        <v>7.1</v>
      </c>
      <c r="F329" s="2">
        <v>0.36299999999999999</v>
      </c>
      <c r="G329" s="2">
        <v>0.29699999999999999</v>
      </c>
      <c r="H329" s="2">
        <v>0.5</v>
      </c>
      <c r="I329" s="2">
        <v>0.6</v>
      </c>
      <c r="J329" s="2">
        <v>1</v>
      </c>
      <c r="K329" s="2">
        <v>0.1</v>
      </c>
      <c r="L329" s="2">
        <v>0</v>
      </c>
      <c r="M329" s="2">
        <v>0.3</v>
      </c>
      <c r="N329" s="2">
        <v>0.7</v>
      </c>
      <c r="O329" s="2">
        <v>2</v>
      </c>
      <c r="P329" s="2">
        <v>0.42799999999999999</v>
      </c>
      <c r="Q329" s="2">
        <v>16.8</v>
      </c>
      <c r="R329" s="2">
        <v>0.1</v>
      </c>
      <c r="S329" s="2">
        <v>-5.3</v>
      </c>
      <c r="T329" s="2">
        <v>-0.2</v>
      </c>
      <c r="U329" s="5">
        <v>-13</v>
      </c>
      <c r="V329" s="51">
        <f t="shared" si="25"/>
        <v>0.75792500000000007</v>
      </c>
      <c r="W329" s="51">
        <f t="shared" si="26"/>
        <v>-2.64</v>
      </c>
      <c r="X329" s="51">
        <f t="shared" si="27"/>
        <v>-2.0009220000000001</v>
      </c>
      <c r="Y329" s="49">
        <f t="shared" si="28"/>
        <v>3.8966399999999992</v>
      </c>
      <c r="Z329" s="9">
        <f t="shared" si="29"/>
        <v>0.94785899999999956</v>
      </c>
    </row>
    <row r="330" spans="1:26" x14ac:dyDescent="0.2">
      <c r="A330" s="2" t="s">
        <v>1097</v>
      </c>
      <c r="B330" s="2" t="s">
        <v>970</v>
      </c>
      <c r="C330" s="2">
        <v>24</v>
      </c>
      <c r="D330" s="2">
        <v>6</v>
      </c>
      <c r="E330" s="2">
        <v>19.3</v>
      </c>
      <c r="F330" s="2">
        <v>0.42899999999999999</v>
      </c>
      <c r="G330" s="2">
        <v>0.25</v>
      </c>
      <c r="H330" s="2">
        <v>0.6</v>
      </c>
      <c r="I330" s="2">
        <v>1.8</v>
      </c>
      <c r="J330" s="2">
        <v>1.7</v>
      </c>
      <c r="K330" s="2">
        <v>1.2</v>
      </c>
      <c r="L330" s="2">
        <v>0</v>
      </c>
      <c r="M330" s="2">
        <v>0.3</v>
      </c>
      <c r="N330" s="2">
        <v>2.2000000000000002</v>
      </c>
      <c r="O330" s="2">
        <v>3.7</v>
      </c>
      <c r="P330" s="2">
        <v>0.47399999999999998</v>
      </c>
      <c r="Q330" s="2">
        <v>10.1</v>
      </c>
      <c r="R330" s="2">
        <v>0.2</v>
      </c>
      <c r="S330" s="2">
        <v>-1.4</v>
      </c>
      <c r="T330" s="2">
        <v>0</v>
      </c>
      <c r="U330" s="5">
        <v>-1</v>
      </c>
      <c r="V330" s="51">
        <f t="shared" si="25"/>
        <v>7.1315853658536585E-2</v>
      </c>
      <c r="W330" s="51">
        <f t="shared" si="26"/>
        <v>-0.12</v>
      </c>
      <c r="X330" s="51">
        <f t="shared" si="27"/>
        <v>-8.5579024390243907E-3</v>
      </c>
      <c r="Y330" s="49">
        <f t="shared" si="28"/>
        <v>1.8153119999999998</v>
      </c>
      <c r="Z330" s="9">
        <f t="shared" si="29"/>
        <v>0.90337704878048775</v>
      </c>
    </row>
    <row r="331" spans="1:26" x14ac:dyDescent="0.2">
      <c r="A331" s="2" t="s">
        <v>1024</v>
      </c>
      <c r="B331" s="2" t="s">
        <v>32</v>
      </c>
      <c r="C331" s="2">
        <v>35</v>
      </c>
      <c r="D331" s="2">
        <v>10</v>
      </c>
      <c r="E331" s="2">
        <v>13.4</v>
      </c>
      <c r="F331" s="2">
        <v>0.4</v>
      </c>
      <c r="G331" s="2">
        <v>0.23499999999999999</v>
      </c>
      <c r="H331" s="2">
        <v>1</v>
      </c>
      <c r="I331" s="2">
        <v>0.8</v>
      </c>
      <c r="J331" s="2">
        <v>1.2</v>
      </c>
      <c r="K331" s="2">
        <v>0.2</v>
      </c>
      <c r="L331" s="2">
        <v>0.1</v>
      </c>
      <c r="M331" s="2">
        <v>0.4</v>
      </c>
      <c r="N331" s="2">
        <v>0.4</v>
      </c>
      <c r="O331" s="2">
        <v>4.4000000000000004</v>
      </c>
      <c r="P331" s="2">
        <v>0.47</v>
      </c>
      <c r="Q331" s="2">
        <v>17.7</v>
      </c>
      <c r="R331" s="2">
        <v>0.1</v>
      </c>
      <c r="S331" s="2">
        <v>-5.0999999999999996</v>
      </c>
      <c r="T331" s="2">
        <v>-0.1</v>
      </c>
      <c r="U331" s="5">
        <v>-9</v>
      </c>
      <c r="V331" s="51">
        <f t="shared" si="25"/>
        <v>0.21090701219512198</v>
      </c>
      <c r="W331" s="51">
        <f t="shared" si="26"/>
        <v>-1.8</v>
      </c>
      <c r="X331" s="51">
        <f t="shared" si="27"/>
        <v>-0.37963262195121955</v>
      </c>
      <c r="Y331" s="49">
        <f t="shared" si="28"/>
        <v>1.9711999999999994</v>
      </c>
      <c r="Z331" s="9">
        <f t="shared" si="29"/>
        <v>0.7957836890243899</v>
      </c>
    </row>
    <row r="332" spans="1:26" x14ac:dyDescent="0.2">
      <c r="A332" s="2" t="s">
        <v>197</v>
      </c>
      <c r="B332" s="2" t="s">
        <v>24</v>
      </c>
      <c r="C332" s="2">
        <v>61</v>
      </c>
      <c r="D332" s="2">
        <v>8</v>
      </c>
      <c r="E332" s="2">
        <v>11.5</v>
      </c>
      <c r="F332" s="2">
        <v>0.48599999999999999</v>
      </c>
      <c r="G332" s="2">
        <v>0.36799999999999999</v>
      </c>
      <c r="H332" s="3"/>
      <c r="I332" s="2">
        <v>1.9</v>
      </c>
      <c r="J332" s="2">
        <v>0.3</v>
      </c>
      <c r="K332" s="2">
        <v>0.3</v>
      </c>
      <c r="L332" s="2">
        <v>0.1</v>
      </c>
      <c r="M332" s="2">
        <v>0.6</v>
      </c>
      <c r="N332" s="2">
        <v>0.9</v>
      </c>
      <c r="O332" s="2">
        <v>5.0999999999999996</v>
      </c>
      <c r="P332" s="2">
        <v>0.58599999999999997</v>
      </c>
      <c r="Q332" s="2">
        <v>20</v>
      </c>
      <c r="R332" s="2">
        <v>0.1</v>
      </c>
      <c r="S332" s="2">
        <v>-3</v>
      </c>
      <c r="T332" s="2">
        <v>0</v>
      </c>
      <c r="U332" s="5">
        <v>-3</v>
      </c>
      <c r="V332" s="51">
        <f t="shared" si="25"/>
        <v>0.28516260162601625</v>
      </c>
      <c r="W332" s="51">
        <f t="shared" si="26"/>
        <v>-0.56000000000000005</v>
      </c>
      <c r="X332" s="51">
        <f t="shared" si="27"/>
        <v>-0.15969105691056912</v>
      </c>
      <c r="Y332" s="49">
        <f t="shared" si="28"/>
        <v>1.7339519999999995</v>
      </c>
      <c r="Z332" s="9">
        <f t="shared" si="29"/>
        <v>0.78713047154471516</v>
      </c>
    </row>
    <row r="333" spans="1:26" x14ac:dyDescent="0.2">
      <c r="A333" s="2" t="s">
        <v>839</v>
      </c>
      <c r="B333" s="2" t="s">
        <v>20</v>
      </c>
      <c r="C333" s="2">
        <v>44</v>
      </c>
      <c r="D333" s="2">
        <v>54</v>
      </c>
      <c r="E333" s="2">
        <v>12.1</v>
      </c>
      <c r="F333" s="2">
        <v>0.45200000000000001</v>
      </c>
      <c r="G333" s="2">
        <v>0</v>
      </c>
      <c r="H333" s="2">
        <v>0.8</v>
      </c>
      <c r="I333" s="2">
        <v>2.5</v>
      </c>
      <c r="J333" s="2">
        <v>0.4</v>
      </c>
      <c r="K333" s="2">
        <v>0.1</v>
      </c>
      <c r="L333" s="2">
        <v>0.1</v>
      </c>
      <c r="M333" s="2">
        <v>1</v>
      </c>
      <c r="N333" s="2">
        <v>1.4</v>
      </c>
      <c r="O333" s="2">
        <v>4.0999999999999996</v>
      </c>
      <c r="P333" s="2">
        <v>0.49199999999999999</v>
      </c>
      <c r="Q333" s="2">
        <v>20.399999999999999</v>
      </c>
      <c r="R333" s="2">
        <v>-0.2</v>
      </c>
      <c r="S333" s="2">
        <v>-8</v>
      </c>
      <c r="T333" s="2">
        <v>-1</v>
      </c>
      <c r="U333" s="5">
        <v>-20</v>
      </c>
      <c r="V333" s="51">
        <f t="shared" si="25"/>
        <v>1.4900707317073167</v>
      </c>
      <c r="W333" s="51">
        <f t="shared" si="26"/>
        <v>-4.4800000000000004</v>
      </c>
      <c r="X333" s="51">
        <f t="shared" si="27"/>
        <v>-6.6755168780487795</v>
      </c>
      <c r="Y333" s="49">
        <f t="shared" si="28"/>
        <v>8.2451520000000009</v>
      </c>
      <c r="Z333" s="9">
        <f t="shared" si="29"/>
        <v>0.78481756097561073</v>
      </c>
    </row>
    <row r="334" spans="1:26" x14ac:dyDescent="0.2">
      <c r="A334" s="2" t="s">
        <v>1084</v>
      </c>
      <c r="B334" s="2" t="s">
        <v>970</v>
      </c>
      <c r="C334" s="2">
        <v>24</v>
      </c>
      <c r="D334" s="2">
        <v>36</v>
      </c>
      <c r="E334" s="2">
        <v>9.8000000000000007</v>
      </c>
      <c r="F334" s="2">
        <v>0.441</v>
      </c>
      <c r="G334" s="2">
        <v>0</v>
      </c>
      <c r="H334" s="2">
        <v>0.35699999999999998</v>
      </c>
      <c r="I334" s="2">
        <v>0.8</v>
      </c>
      <c r="J334" s="2">
        <v>0.3</v>
      </c>
      <c r="K334" s="2">
        <v>0.1</v>
      </c>
      <c r="L334" s="2">
        <v>0.2</v>
      </c>
      <c r="M334" s="2">
        <v>0.2</v>
      </c>
      <c r="N334" s="2">
        <v>1.1000000000000001</v>
      </c>
      <c r="O334" s="2">
        <v>1.6</v>
      </c>
      <c r="P334" s="2">
        <v>0.437</v>
      </c>
      <c r="Q334" s="2">
        <v>9.5</v>
      </c>
      <c r="R334" s="2">
        <v>0</v>
      </c>
      <c r="S334" s="2">
        <v>-5.8</v>
      </c>
      <c r="T334" s="2">
        <v>-0.3</v>
      </c>
      <c r="U334" s="5">
        <v>-22</v>
      </c>
      <c r="V334" s="51">
        <f t="shared" si="25"/>
        <v>0.2043658536585366</v>
      </c>
      <c r="W334" s="51">
        <f t="shared" si="26"/>
        <v>-4.5200000000000005</v>
      </c>
      <c r="X334" s="51">
        <f t="shared" si="27"/>
        <v>-0.92373365853658551</v>
      </c>
      <c r="Y334" s="49">
        <f t="shared" si="28"/>
        <v>2.4612479999999994</v>
      </c>
      <c r="Z334" s="9">
        <f t="shared" si="29"/>
        <v>0.76875717073170691</v>
      </c>
    </row>
    <row r="335" spans="1:26" x14ac:dyDescent="0.2">
      <c r="A335" s="2" t="s">
        <v>818</v>
      </c>
      <c r="B335" s="2" t="s">
        <v>18</v>
      </c>
      <c r="C335" s="2">
        <v>55</v>
      </c>
      <c r="D335" s="2">
        <v>25</v>
      </c>
      <c r="E335" s="2">
        <v>6.2</v>
      </c>
      <c r="F335" s="2">
        <v>0.42099999999999999</v>
      </c>
      <c r="G335" s="2">
        <v>0.438</v>
      </c>
      <c r="H335" s="2">
        <v>1</v>
      </c>
      <c r="I335" s="2">
        <v>0.6</v>
      </c>
      <c r="J335" s="2">
        <v>0.3</v>
      </c>
      <c r="K335" s="2">
        <v>0.2</v>
      </c>
      <c r="L335" s="2">
        <v>0</v>
      </c>
      <c r="M335" s="2">
        <v>0.2</v>
      </c>
      <c r="N335" s="2">
        <v>0.7</v>
      </c>
      <c r="O335" s="2">
        <v>1.6</v>
      </c>
      <c r="P335" s="2">
        <v>0.52700000000000002</v>
      </c>
      <c r="Q335" s="2">
        <v>12.8</v>
      </c>
      <c r="R335" s="2">
        <v>0.2</v>
      </c>
      <c r="S335" s="2">
        <v>-3</v>
      </c>
      <c r="T335" s="2">
        <v>0</v>
      </c>
      <c r="U335" s="5">
        <v>-5</v>
      </c>
      <c r="V335" s="51">
        <f t="shared" si="25"/>
        <v>0.27723577235772362</v>
      </c>
      <c r="W335" s="51">
        <f t="shared" si="26"/>
        <v>-0.91999999999999993</v>
      </c>
      <c r="X335" s="51">
        <f t="shared" si="27"/>
        <v>-0.25505691056910573</v>
      </c>
      <c r="Y335" s="49">
        <f t="shared" si="28"/>
        <v>1.7132000000000003</v>
      </c>
      <c r="Z335" s="9">
        <f t="shared" si="29"/>
        <v>0.72907154471544722</v>
      </c>
    </row>
    <row r="336" spans="1:26" x14ac:dyDescent="0.2">
      <c r="A336" s="2" t="s">
        <v>1093</v>
      </c>
      <c r="B336" s="2" t="s">
        <v>24</v>
      </c>
      <c r="C336" s="2">
        <v>61</v>
      </c>
      <c r="D336" s="2">
        <v>20</v>
      </c>
      <c r="E336" s="2">
        <v>6.5</v>
      </c>
      <c r="F336" s="2">
        <v>0.23799999999999999</v>
      </c>
      <c r="G336" s="2">
        <v>0</v>
      </c>
      <c r="H336" s="2">
        <v>0.5</v>
      </c>
      <c r="I336" s="2">
        <v>1</v>
      </c>
      <c r="J336" s="2">
        <v>0.7</v>
      </c>
      <c r="K336" s="2">
        <v>0.4</v>
      </c>
      <c r="L336" s="2">
        <v>0.1</v>
      </c>
      <c r="M336" s="2">
        <v>0.3</v>
      </c>
      <c r="N336" s="2">
        <v>0.7</v>
      </c>
      <c r="O336" s="2">
        <v>0.7</v>
      </c>
      <c r="P336" s="2">
        <v>0.28499999999999998</v>
      </c>
      <c r="Q336" s="2">
        <v>10.4</v>
      </c>
      <c r="R336" s="2">
        <v>0</v>
      </c>
      <c r="S336" s="2">
        <v>-2</v>
      </c>
      <c r="T336" s="2">
        <v>0</v>
      </c>
      <c r="U336" s="5">
        <v>-24</v>
      </c>
      <c r="V336" s="51">
        <f t="shared" si="25"/>
        <v>0.20953252032520325</v>
      </c>
      <c r="W336" s="51">
        <f t="shared" si="26"/>
        <v>-4.8000000000000007</v>
      </c>
      <c r="X336" s="51">
        <f t="shared" si="27"/>
        <v>-1.0057560975609758</v>
      </c>
      <c r="Y336" s="49">
        <f t="shared" si="28"/>
        <v>2.3595999999999999</v>
      </c>
      <c r="Z336" s="9">
        <f t="shared" si="29"/>
        <v>0.67692195121951204</v>
      </c>
    </row>
    <row r="337" spans="1:26" x14ac:dyDescent="0.2">
      <c r="A337" s="2" t="s">
        <v>614</v>
      </c>
      <c r="B337" s="2" t="s">
        <v>26</v>
      </c>
      <c r="C337" s="2">
        <v>39</v>
      </c>
      <c r="D337" s="2">
        <v>59</v>
      </c>
      <c r="E337" s="2">
        <v>12.2</v>
      </c>
      <c r="F337" s="2">
        <v>0.35199999999999998</v>
      </c>
      <c r="G337" s="2">
        <v>0.28999999999999998</v>
      </c>
      <c r="H337" s="2">
        <v>0.74399999999999999</v>
      </c>
      <c r="I337" s="2">
        <v>1</v>
      </c>
      <c r="J337" s="2">
        <v>0.9</v>
      </c>
      <c r="K337" s="2">
        <v>0.7</v>
      </c>
      <c r="L337" s="2">
        <v>0.1</v>
      </c>
      <c r="M337" s="2">
        <v>0.9</v>
      </c>
      <c r="N337" s="2">
        <v>1.8</v>
      </c>
      <c r="O337" s="2">
        <v>3.3</v>
      </c>
      <c r="P337" s="2">
        <v>0.434</v>
      </c>
      <c r="Q337" s="2">
        <v>18</v>
      </c>
      <c r="R337" s="2">
        <v>-0.7</v>
      </c>
      <c r="S337" s="2">
        <v>-5.3</v>
      </c>
      <c r="T337" s="2">
        <v>-0.6</v>
      </c>
      <c r="U337" s="5">
        <v>-26</v>
      </c>
      <c r="V337" s="51">
        <f t="shared" si="25"/>
        <v>1.2837896341463413</v>
      </c>
      <c r="W337" s="51">
        <f t="shared" si="26"/>
        <v>-5.7200000000000006</v>
      </c>
      <c r="X337" s="51">
        <f t="shared" si="27"/>
        <v>-7.3432767073170728</v>
      </c>
      <c r="Y337" s="49">
        <f t="shared" si="28"/>
        <v>8.6899919999999966</v>
      </c>
      <c r="Z337" s="9">
        <f t="shared" si="29"/>
        <v>0.67335764634146189</v>
      </c>
    </row>
    <row r="338" spans="1:26" x14ac:dyDescent="0.2">
      <c r="A338" s="2" t="s">
        <v>841</v>
      </c>
      <c r="B338" s="2" t="s">
        <v>42</v>
      </c>
      <c r="C338" s="2">
        <v>23</v>
      </c>
      <c r="D338" s="2">
        <v>22</v>
      </c>
      <c r="E338" s="2">
        <v>7.2</v>
      </c>
      <c r="F338" s="2">
        <v>0.35599999999999998</v>
      </c>
      <c r="G338" s="2">
        <v>0.1</v>
      </c>
      <c r="H338" s="2">
        <v>0.53300000000000003</v>
      </c>
      <c r="I338" s="2">
        <v>1</v>
      </c>
      <c r="J338" s="2">
        <v>1.1000000000000001</v>
      </c>
      <c r="K338" s="2">
        <v>0.2</v>
      </c>
      <c r="L338" s="2">
        <v>0.1</v>
      </c>
      <c r="M338" s="2">
        <v>0.8</v>
      </c>
      <c r="N338" s="2">
        <v>0.7</v>
      </c>
      <c r="O338" s="2">
        <v>2.2999999999999998</v>
      </c>
      <c r="P338" s="2">
        <v>0.38900000000000001</v>
      </c>
      <c r="Q338" s="2">
        <v>23.2</v>
      </c>
      <c r="R338" s="2">
        <v>-0.4</v>
      </c>
      <c r="S338" s="2">
        <v>-7.6</v>
      </c>
      <c r="T338" s="2">
        <v>-0.2</v>
      </c>
      <c r="U338" s="5">
        <v>-33</v>
      </c>
      <c r="V338" s="51">
        <f t="shared" si="25"/>
        <v>0.21474146341463413</v>
      </c>
      <c r="W338" s="51">
        <f t="shared" si="26"/>
        <v>-6.8400000000000007</v>
      </c>
      <c r="X338" s="51">
        <f t="shared" si="27"/>
        <v>-1.4688316097560976</v>
      </c>
      <c r="Y338" s="49">
        <f t="shared" si="28"/>
        <v>2.7673360000000002</v>
      </c>
      <c r="Z338" s="9">
        <f t="shared" si="29"/>
        <v>0.64925219512195131</v>
      </c>
    </row>
    <row r="339" spans="1:26" x14ac:dyDescent="0.2">
      <c r="A339" s="2" t="s">
        <v>1085</v>
      </c>
      <c r="B339" s="2" t="s">
        <v>19</v>
      </c>
      <c r="C339" s="2">
        <v>40</v>
      </c>
      <c r="D339" s="2">
        <v>21</v>
      </c>
      <c r="E339" s="2">
        <v>4.8</v>
      </c>
      <c r="F339" s="2">
        <v>0.54800000000000004</v>
      </c>
      <c r="G339" s="3"/>
      <c r="H339" s="2">
        <v>0.5</v>
      </c>
      <c r="I339" s="2">
        <v>1.3</v>
      </c>
      <c r="J339" s="2">
        <v>0.1</v>
      </c>
      <c r="K339" s="2">
        <v>0</v>
      </c>
      <c r="L339" s="2">
        <v>0.2</v>
      </c>
      <c r="M339" s="2">
        <v>0.5</v>
      </c>
      <c r="N339" s="2">
        <v>1</v>
      </c>
      <c r="O339" s="2">
        <v>2.1</v>
      </c>
      <c r="P339" s="2">
        <v>0.55300000000000005</v>
      </c>
      <c r="Q339" s="2">
        <v>22.6</v>
      </c>
      <c r="R339" s="2">
        <v>0.1</v>
      </c>
      <c r="S339" s="2">
        <v>-4.2</v>
      </c>
      <c r="T339" s="2">
        <v>-0.1</v>
      </c>
      <c r="U339" s="5">
        <v>-8</v>
      </c>
      <c r="V339" s="51">
        <f t="shared" si="25"/>
        <v>0.2315121951219512</v>
      </c>
      <c r="W339" s="51">
        <f t="shared" si="26"/>
        <v>-1.6</v>
      </c>
      <c r="X339" s="51">
        <f t="shared" si="27"/>
        <v>-0.37041951219512192</v>
      </c>
      <c r="Y339" s="49">
        <f t="shared" si="28"/>
        <v>1.6558920000000004</v>
      </c>
      <c r="Z339" s="9">
        <f t="shared" si="29"/>
        <v>0.64273624390243922</v>
      </c>
    </row>
    <row r="340" spans="1:26" x14ac:dyDescent="0.2">
      <c r="A340" s="2" t="s">
        <v>1050</v>
      </c>
      <c r="B340" s="2" t="s">
        <v>43</v>
      </c>
      <c r="C340" s="2">
        <v>36</v>
      </c>
      <c r="D340" s="2">
        <v>19</v>
      </c>
      <c r="E340" s="2">
        <v>9</v>
      </c>
      <c r="F340" s="2">
        <v>0.27900000000000003</v>
      </c>
      <c r="G340" s="2">
        <v>0.28599999999999998</v>
      </c>
      <c r="H340" s="2">
        <v>0.5</v>
      </c>
      <c r="I340" s="2">
        <v>0.9</v>
      </c>
      <c r="J340" s="2">
        <v>0.7</v>
      </c>
      <c r="K340" s="2">
        <v>0.3</v>
      </c>
      <c r="L340" s="2">
        <v>0.1</v>
      </c>
      <c r="M340" s="2">
        <v>0.3</v>
      </c>
      <c r="N340" s="2">
        <v>0.7</v>
      </c>
      <c r="O340" s="2">
        <v>1.7</v>
      </c>
      <c r="P340" s="2">
        <v>0.35699999999999998</v>
      </c>
      <c r="Q340" s="2">
        <v>13.1</v>
      </c>
      <c r="R340" s="2">
        <v>-0.1</v>
      </c>
      <c r="S340" s="2">
        <v>-6.4</v>
      </c>
      <c r="T340" s="2">
        <v>-0.2</v>
      </c>
      <c r="U340" s="5">
        <v>-29</v>
      </c>
      <c r="V340" s="51">
        <f t="shared" si="25"/>
        <v>0.20488719512195122</v>
      </c>
      <c r="W340" s="51">
        <f t="shared" si="26"/>
        <v>-5.9200000000000008</v>
      </c>
      <c r="X340" s="51">
        <f t="shared" si="27"/>
        <v>-1.2129321951219514</v>
      </c>
      <c r="Y340" s="49">
        <f t="shared" si="28"/>
        <v>2.2320440000000006</v>
      </c>
      <c r="Z340" s="9">
        <f t="shared" si="29"/>
        <v>0.5095559024390246</v>
      </c>
    </row>
    <row r="341" spans="1:26" x14ac:dyDescent="0.2">
      <c r="A341" s="2" t="s">
        <v>753</v>
      </c>
      <c r="B341" s="2" t="s">
        <v>42</v>
      </c>
      <c r="C341" s="2">
        <v>23</v>
      </c>
      <c r="D341" s="2">
        <v>11</v>
      </c>
      <c r="E341" s="2">
        <v>6.6</v>
      </c>
      <c r="F341" s="2">
        <v>0.25</v>
      </c>
      <c r="G341" s="2">
        <v>0.26700000000000002</v>
      </c>
      <c r="H341" s="2">
        <v>0.5</v>
      </c>
      <c r="I341" s="2">
        <v>0.5</v>
      </c>
      <c r="J341" s="2">
        <v>1.5</v>
      </c>
      <c r="K341" s="2">
        <v>0.4</v>
      </c>
      <c r="L341" s="2">
        <v>0.1</v>
      </c>
      <c r="M341" s="2">
        <v>0.6</v>
      </c>
      <c r="N341" s="2">
        <v>0.9</v>
      </c>
      <c r="O341" s="2">
        <v>1.6</v>
      </c>
      <c r="P341" s="2">
        <v>0.34899999999999998</v>
      </c>
      <c r="Q341" s="2">
        <v>19.8</v>
      </c>
      <c r="R341" s="2">
        <v>-0.1</v>
      </c>
      <c r="S341" s="2">
        <v>-7.6</v>
      </c>
      <c r="T341" s="2">
        <v>-0.1</v>
      </c>
      <c r="U341" s="5">
        <v>-30</v>
      </c>
      <c r="V341" s="51">
        <f t="shared" si="25"/>
        <v>8.399908536585364E-2</v>
      </c>
      <c r="W341" s="51">
        <f t="shared" si="26"/>
        <v>-6.08</v>
      </c>
      <c r="X341" s="51">
        <f t="shared" si="27"/>
        <v>-0.51071443902439018</v>
      </c>
      <c r="Y341" s="49">
        <f t="shared" si="28"/>
        <v>1.4996960000000004</v>
      </c>
      <c r="Z341" s="9">
        <f t="shared" si="29"/>
        <v>0.49449078048780509</v>
      </c>
    </row>
    <row r="342" spans="1:26" x14ac:dyDescent="0.2">
      <c r="A342" s="2" t="s">
        <v>1095</v>
      </c>
      <c r="B342" s="2" t="s">
        <v>26</v>
      </c>
      <c r="C342" s="2">
        <v>39</v>
      </c>
      <c r="D342" s="2">
        <v>5</v>
      </c>
      <c r="E342" s="2">
        <v>13.8</v>
      </c>
      <c r="F342" s="2">
        <v>0.36</v>
      </c>
      <c r="G342" s="2">
        <v>0.42899999999999999</v>
      </c>
      <c r="H342" s="2">
        <v>0.875</v>
      </c>
      <c r="I342" s="2">
        <v>2</v>
      </c>
      <c r="J342" s="2">
        <v>1.4</v>
      </c>
      <c r="K342" s="2">
        <v>0.4</v>
      </c>
      <c r="L342" s="2">
        <v>0.4</v>
      </c>
      <c r="M342" s="2">
        <v>1.4</v>
      </c>
      <c r="N342" s="2">
        <v>0.6</v>
      </c>
      <c r="O342" s="2">
        <v>5.6</v>
      </c>
      <c r="P342" s="2">
        <v>0.49099999999999999</v>
      </c>
      <c r="Q342" s="2">
        <v>23.6</v>
      </c>
      <c r="R342" s="2">
        <v>0</v>
      </c>
      <c r="S342" s="2">
        <v>-5.6</v>
      </c>
      <c r="T342" s="2">
        <v>-0.1</v>
      </c>
      <c r="U342" s="5">
        <v>-19</v>
      </c>
      <c r="V342" s="51">
        <f t="shared" si="25"/>
        <v>0.16135060975609761</v>
      </c>
      <c r="W342" s="51">
        <f t="shared" si="26"/>
        <v>-3.8400000000000003</v>
      </c>
      <c r="X342" s="51">
        <f t="shared" si="27"/>
        <v>-0.61958634146341485</v>
      </c>
      <c r="Y342" s="49">
        <f t="shared" si="28"/>
        <v>1.5299199999999999</v>
      </c>
      <c r="Z342" s="9">
        <f t="shared" si="29"/>
        <v>0.45516682926829255</v>
      </c>
    </row>
    <row r="343" spans="1:26" x14ac:dyDescent="0.2">
      <c r="A343" s="2" t="s">
        <v>1046</v>
      </c>
      <c r="B343" s="2" t="s">
        <v>36</v>
      </c>
      <c r="C343" s="2">
        <v>52</v>
      </c>
      <c r="D343" s="2">
        <v>18</v>
      </c>
      <c r="E343" s="2">
        <v>9.9</v>
      </c>
      <c r="F343" s="2">
        <v>0.35499999999999998</v>
      </c>
      <c r="G343" s="3"/>
      <c r="H343" s="2">
        <v>0.5</v>
      </c>
      <c r="I343" s="2">
        <v>1.8</v>
      </c>
      <c r="J343" s="2">
        <v>0.2</v>
      </c>
      <c r="K343" s="2">
        <v>0.1</v>
      </c>
      <c r="L343" s="2">
        <v>0.2</v>
      </c>
      <c r="M343" s="2">
        <v>0.2</v>
      </c>
      <c r="N343" s="2">
        <v>1.7</v>
      </c>
      <c r="O343" s="2">
        <v>1.3</v>
      </c>
      <c r="P343" s="2">
        <v>0.36099999999999999</v>
      </c>
      <c r="Q343" s="2">
        <v>9.1</v>
      </c>
      <c r="R343" s="2">
        <v>0.2</v>
      </c>
      <c r="S343" s="2">
        <v>-3.9</v>
      </c>
      <c r="T343" s="2">
        <v>-0.1</v>
      </c>
      <c r="U343" s="5">
        <v>-13</v>
      </c>
      <c r="V343" s="51">
        <f t="shared" si="25"/>
        <v>0.21423841463414636</v>
      </c>
      <c r="W343" s="51">
        <f t="shared" si="26"/>
        <v>-2.56</v>
      </c>
      <c r="X343" s="51">
        <f t="shared" si="27"/>
        <v>-0.54845034146341465</v>
      </c>
      <c r="Y343" s="49">
        <f t="shared" si="28"/>
        <v>1.3890960000000003</v>
      </c>
      <c r="Z343" s="9">
        <f t="shared" si="29"/>
        <v>0.42032282926829284</v>
      </c>
    </row>
    <row r="344" spans="1:26" x14ac:dyDescent="0.2">
      <c r="A344" s="2" t="s">
        <v>1082</v>
      </c>
      <c r="B344" s="2" t="s">
        <v>39</v>
      </c>
      <c r="C344" s="2">
        <v>57</v>
      </c>
      <c r="D344" s="2">
        <v>10</v>
      </c>
      <c r="E344" s="2">
        <v>7.1</v>
      </c>
      <c r="F344" s="2">
        <v>0.16700000000000001</v>
      </c>
      <c r="G344" s="3"/>
      <c r="H344" s="2">
        <v>0</v>
      </c>
      <c r="I344" s="2">
        <v>1.3</v>
      </c>
      <c r="J344" s="2">
        <v>0.3</v>
      </c>
      <c r="K344" s="2">
        <v>0.2</v>
      </c>
      <c r="L344" s="2">
        <v>0.5</v>
      </c>
      <c r="M344" s="2">
        <v>0.3</v>
      </c>
      <c r="N344" s="2">
        <v>0.7</v>
      </c>
      <c r="O344" s="2">
        <v>0.2</v>
      </c>
      <c r="P344" s="2">
        <v>0.14499999999999999</v>
      </c>
      <c r="Q344" s="2">
        <v>6.3</v>
      </c>
      <c r="R344" s="2">
        <v>0</v>
      </c>
      <c r="S344" s="2">
        <v>-1.8</v>
      </c>
      <c r="T344" s="2">
        <v>0</v>
      </c>
      <c r="U344" s="5">
        <v>-36</v>
      </c>
      <c r="V344" s="51">
        <f t="shared" si="25"/>
        <v>6.4776676829268298E-2</v>
      </c>
      <c r="W344" s="51">
        <f t="shared" si="26"/>
        <v>-7.2</v>
      </c>
      <c r="X344" s="51">
        <f t="shared" si="27"/>
        <v>-0.46639207317073178</v>
      </c>
      <c r="Y344" s="49">
        <f t="shared" si="28"/>
        <v>1.2555999999999998</v>
      </c>
      <c r="Z344" s="9">
        <f t="shared" si="29"/>
        <v>0.394603963414634</v>
      </c>
    </row>
    <row r="345" spans="1:26" x14ac:dyDescent="0.2">
      <c r="A345" s="2" t="s">
        <v>1027</v>
      </c>
      <c r="B345" s="2" t="s">
        <v>25</v>
      </c>
      <c r="C345" s="2">
        <v>62</v>
      </c>
      <c r="D345" s="2">
        <v>18</v>
      </c>
      <c r="E345" s="2">
        <v>4.9000000000000004</v>
      </c>
      <c r="F345" s="2">
        <v>0.52600000000000002</v>
      </c>
      <c r="G345" s="2">
        <v>0</v>
      </c>
      <c r="H345" s="3"/>
      <c r="I345" s="2">
        <v>0.4</v>
      </c>
      <c r="J345" s="2">
        <v>0.3</v>
      </c>
      <c r="K345" s="2">
        <v>0.2</v>
      </c>
      <c r="L345" s="2">
        <v>0.2</v>
      </c>
      <c r="M345" s="2">
        <v>0.3</v>
      </c>
      <c r="N345" s="2">
        <v>1</v>
      </c>
      <c r="O345" s="2">
        <v>1.1000000000000001</v>
      </c>
      <c r="P345" s="2">
        <v>0.52600000000000002</v>
      </c>
      <c r="Q345" s="2">
        <v>12.5</v>
      </c>
      <c r="R345" s="2">
        <v>0.1</v>
      </c>
      <c r="S345" s="2">
        <v>-2.4</v>
      </c>
      <c r="T345" s="2">
        <v>0</v>
      </c>
      <c r="U345" s="5">
        <v>-7</v>
      </c>
      <c r="V345" s="51">
        <f t="shared" si="25"/>
        <v>0.17366615853658537</v>
      </c>
      <c r="W345" s="51">
        <f t="shared" si="26"/>
        <v>-1.36</v>
      </c>
      <c r="X345" s="51">
        <f t="shared" si="27"/>
        <v>-0.23618597560975613</v>
      </c>
      <c r="Y345" s="49">
        <f t="shared" si="28"/>
        <v>1.0141920000000002</v>
      </c>
      <c r="Z345" s="9">
        <f t="shared" si="29"/>
        <v>0.38900301219512201</v>
      </c>
    </row>
    <row r="346" spans="1:26" x14ac:dyDescent="0.2">
      <c r="A346" s="2" t="s">
        <v>1073</v>
      </c>
      <c r="B346" s="2" t="s">
        <v>29</v>
      </c>
      <c r="C346" s="2">
        <v>48</v>
      </c>
      <c r="D346" s="2">
        <v>29</v>
      </c>
      <c r="E346" s="2">
        <v>7.2</v>
      </c>
      <c r="F346" s="2">
        <v>0.432</v>
      </c>
      <c r="G346" s="2">
        <v>1</v>
      </c>
      <c r="H346" s="2">
        <v>0.625</v>
      </c>
      <c r="I346" s="2">
        <v>1.4</v>
      </c>
      <c r="J346" s="2">
        <v>0.1</v>
      </c>
      <c r="K346" s="2">
        <v>0.1</v>
      </c>
      <c r="L346" s="2">
        <v>0.2</v>
      </c>
      <c r="M346" s="2">
        <v>0.4</v>
      </c>
      <c r="N346" s="2">
        <v>1.5</v>
      </c>
      <c r="O346" s="2">
        <v>1.6</v>
      </c>
      <c r="P346" s="2">
        <v>0.47299999999999998</v>
      </c>
      <c r="Q346" s="2">
        <v>13.1</v>
      </c>
      <c r="R346" s="2">
        <v>0.1</v>
      </c>
      <c r="S346" s="2">
        <v>-6</v>
      </c>
      <c r="T346" s="2">
        <v>-0.2</v>
      </c>
      <c r="U346" s="5">
        <v>-16</v>
      </c>
      <c r="V346" s="51">
        <f t="shared" si="25"/>
        <v>0.33357073170731705</v>
      </c>
      <c r="W346" s="51">
        <f t="shared" si="26"/>
        <v>-3.24</v>
      </c>
      <c r="X346" s="51">
        <f t="shared" si="27"/>
        <v>-1.0807691707317073</v>
      </c>
      <c r="Y346" s="49">
        <f t="shared" si="28"/>
        <v>1.8406880000000008</v>
      </c>
      <c r="Z346" s="9">
        <f t="shared" si="29"/>
        <v>0.37995941463414673</v>
      </c>
    </row>
    <row r="347" spans="1:26" x14ac:dyDescent="0.2">
      <c r="A347" s="2" t="s">
        <v>961</v>
      </c>
      <c r="B347" s="2" t="s">
        <v>35</v>
      </c>
      <c r="C347" s="2">
        <v>22</v>
      </c>
      <c r="D347" s="2">
        <v>12</v>
      </c>
      <c r="E347" s="2">
        <v>4.9000000000000004</v>
      </c>
      <c r="F347" s="2">
        <v>0.2</v>
      </c>
      <c r="G347" s="3"/>
      <c r="H347" s="2">
        <v>0</v>
      </c>
      <c r="I347" s="2">
        <v>1.2</v>
      </c>
      <c r="J347" s="2">
        <v>0.2</v>
      </c>
      <c r="K347" s="2">
        <v>0.2</v>
      </c>
      <c r="L347" s="2">
        <v>0.2</v>
      </c>
      <c r="M347" s="2">
        <v>0.3</v>
      </c>
      <c r="N347" s="2">
        <v>0.4</v>
      </c>
      <c r="O347" s="2">
        <v>0.5</v>
      </c>
      <c r="P347" s="2">
        <v>0.189</v>
      </c>
      <c r="Q347" s="2">
        <v>14.3</v>
      </c>
      <c r="R347" s="2">
        <v>-0.2</v>
      </c>
      <c r="S347" s="2">
        <v>-8.1999999999999993</v>
      </c>
      <c r="T347" s="2">
        <v>-0.1</v>
      </c>
      <c r="U347" s="5">
        <v>-51</v>
      </c>
      <c r="V347" s="51">
        <f t="shared" si="25"/>
        <v>4.6998170731707326E-2</v>
      </c>
      <c r="W347" s="51">
        <f t="shared" si="26"/>
        <v>-10.32</v>
      </c>
      <c r="X347" s="51">
        <f t="shared" si="27"/>
        <v>-0.4850211219512196</v>
      </c>
      <c r="Y347" s="49">
        <f t="shared" si="28"/>
        <v>1.1205600000000004</v>
      </c>
      <c r="Z347" s="9">
        <f t="shared" si="29"/>
        <v>0.31776943902439042</v>
      </c>
    </row>
    <row r="348" spans="1:26" x14ac:dyDescent="0.2">
      <c r="A348" s="2" t="s">
        <v>831</v>
      </c>
      <c r="B348" s="2" t="s">
        <v>42</v>
      </c>
      <c r="C348" s="2">
        <v>23</v>
      </c>
      <c r="D348" s="2">
        <v>16</v>
      </c>
      <c r="E348" s="2">
        <v>5</v>
      </c>
      <c r="F348" s="2">
        <v>0.8</v>
      </c>
      <c r="G348" s="3"/>
      <c r="H348" s="2">
        <v>0.5</v>
      </c>
      <c r="I348" s="2">
        <v>0.4</v>
      </c>
      <c r="J348" s="2">
        <v>0</v>
      </c>
      <c r="K348" s="2">
        <v>0.1</v>
      </c>
      <c r="L348" s="2">
        <v>0.3</v>
      </c>
      <c r="M348" s="2">
        <v>0.2</v>
      </c>
      <c r="N348" s="2">
        <v>1.1000000000000001</v>
      </c>
      <c r="O348" s="2">
        <v>0.9</v>
      </c>
      <c r="P348" s="2">
        <v>0.68100000000000005</v>
      </c>
      <c r="Q348" s="2">
        <v>7.3</v>
      </c>
      <c r="R348" s="2">
        <v>0.1</v>
      </c>
      <c r="S348" s="2">
        <v>-4.5999999999999996</v>
      </c>
      <c r="T348" s="2">
        <v>-0.1</v>
      </c>
      <c r="U348" s="5">
        <v>-4</v>
      </c>
      <c r="V348" s="51">
        <f t="shared" si="25"/>
        <v>3.4126016260162602E-2</v>
      </c>
      <c r="W348" s="51">
        <f t="shared" si="26"/>
        <v>-0.8</v>
      </c>
      <c r="X348" s="51">
        <f t="shared" si="27"/>
        <v>-2.7300813008130084E-2</v>
      </c>
      <c r="Y348" s="49">
        <f t="shared" si="28"/>
        <v>0.63545600000000002</v>
      </c>
      <c r="Z348" s="9">
        <f t="shared" si="29"/>
        <v>0.30407759349593499</v>
      </c>
    </row>
    <row r="349" spans="1:26" x14ac:dyDescent="0.2">
      <c r="A349" s="2" t="s">
        <v>409</v>
      </c>
      <c r="B349" s="2" t="s">
        <v>31</v>
      </c>
      <c r="C349" s="2">
        <v>37</v>
      </c>
      <c r="D349" s="2">
        <v>12</v>
      </c>
      <c r="E349" s="2">
        <v>9.6</v>
      </c>
      <c r="F349" s="2">
        <v>0.33300000000000002</v>
      </c>
      <c r="G349" s="2">
        <v>0</v>
      </c>
      <c r="H349" s="2">
        <v>0.78600000000000003</v>
      </c>
      <c r="I349" s="2">
        <v>1.5</v>
      </c>
      <c r="J349" s="2">
        <v>1.8</v>
      </c>
      <c r="K349" s="2">
        <v>0.3</v>
      </c>
      <c r="L349" s="2">
        <v>0</v>
      </c>
      <c r="M349" s="2">
        <v>1.3</v>
      </c>
      <c r="N349" s="2">
        <v>1.2</v>
      </c>
      <c r="O349" s="2">
        <v>3.1</v>
      </c>
      <c r="P349" s="2">
        <v>0.41</v>
      </c>
      <c r="Q349" s="2">
        <v>23.5</v>
      </c>
      <c r="R349" s="2">
        <v>-0.2</v>
      </c>
      <c r="S349" s="2">
        <v>-8.1</v>
      </c>
      <c r="T349" s="2">
        <v>-0.2</v>
      </c>
      <c r="U349" s="5">
        <v>-28</v>
      </c>
      <c r="V349" s="51">
        <f t="shared" si="25"/>
        <v>0.25448780487804873</v>
      </c>
      <c r="W349" s="51">
        <f t="shared" si="26"/>
        <v>-5.7600000000000007</v>
      </c>
      <c r="X349" s="51">
        <f t="shared" si="27"/>
        <v>-1.4658497560975607</v>
      </c>
      <c r="Y349" s="49">
        <f t="shared" si="28"/>
        <v>2.0020799999999999</v>
      </c>
      <c r="Z349" s="9">
        <f t="shared" si="29"/>
        <v>0.26811512195121956</v>
      </c>
    </row>
    <row r="350" spans="1:26" x14ac:dyDescent="0.2">
      <c r="A350" s="2" t="s">
        <v>817</v>
      </c>
      <c r="B350" s="2" t="s">
        <v>34</v>
      </c>
      <c r="C350" s="2">
        <v>43</v>
      </c>
      <c r="D350" s="2">
        <v>4</v>
      </c>
      <c r="E350" s="2">
        <v>4</v>
      </c>
      <c r="F350" s="2">
        <v>0.5</v>
      </c>
      <c r="G350" s="3"/>
      <c r="H350" s="2">
        <v>0.5</v>
      </c>
      <c r="I350" s="2">
        <v>1.3</v>
      </c>
      <c r="J350" s="2">
        <v>0.3</v>
      </c>
      <c r="K350" s="2">
        <v>0</v>
      </c>
      <c r="L350" s="2">
        <v>0.3</v>
      </c>
      <c r="M350" s="2">
        <v>0.3</v>
      </c>
      <c r="N350" s="2">
        <v>0.5</v>
      </c>
      <c r="O350" s="2">
        <v>2</v>
      </c>
      <c r="P350" s="2">
        <v>0.51500000000000001</v>
      </c>
      <c r="Q350" s="2">
        <v>24.2</v>
      </c>
      <c r="R350" s="2">
        <v>0</v>
      </c>
      <c r="S350" s="2">
        <v>-3.4</v>
      </c>
      <c r="T350" s="2">
        <v>0</v>
      </c>
      <c r="U350" s="5">
        <v>-1</v>
      </c>
      <c r="V350" s="51">
        <f t="shared" si="25"/>
        <v>4.230081300813008E-2</v>
      </c>
      <c r="W350" s="51">
        <f t="shared" si="26"/>
        <v>-0.2</v>
      </c>
      <c r="X350" s="51">
        <f t="shared" si="27"/>
        <v>-8.4601626016260166E-3</v>
      </c>
      <c r="Y350" s="49">
        <f t="shared" si="28"/>
        <v>0.50240000000000007</v>
      </c>
      <c r="Z350" s="9">
        <f t="shared" si="29"/>
        <v>0.24696991869918702</v>
      </c>
    </row>
    <row r="351" spans="1:26" x14ac:dyDescent="0.2">
      <c r="A351" s="2" t="s">
        <v>1056</v>
      </c>
      <c r="B351" s="2" t="s">
        <v>46</v>
      </c>
      <c r="C351" s="2">
        <v>41</v>
      </c>
      <c r="D351" s="2">
        <v>4</v>
      </c>
      <c r="E351" s="2">
        <v>8.8000000000000007</v>
      </c>
      <c r="F351" s="2">
        <v>0.4</v>
      </c>
      <c r="G351" s="2">
        <v>0</v>
      </c>
      <c r="H351" s="2">
        <v>1</v>
      </c>
      <c r="I351" s="2">
        <v>1.3</v>
      </c>
      <c r="J351" s="2">
        <v>0.5</v>
      </c>
      <c r="K351" s="2">
        <v>0</v>
      </c>
      <c r="L351" s="2">
        <v>0</v>
      </c>
      <c r="M351" s="2">
        <v>0.3</v>
      </c>
      <c r="N351" s="2">
        <v>0</v>
      </c>
      <c r="O351" s="2">
        <v>1.5</v>
      </c>
      <c r="P351" s="2">
        <v>0.51</v>
      </c>
      <c r="Q351" s="2">
        <v>9.1</v>
      </c>
      <c r="R351" s="2">
        <v>0</v>
      </c>
      <c r="S351" s="2">
        <v>-6</v>
      </c>
      <c r="T351" s="2">
        <v>0</v>
      </c>
      <c r="U351" s="5">
        <v>-8</v>
      </c>
      <c r="V351" s="51">
        <f t="shared" si="25"/>
        <v>3.3366666666666669E-2</v>
      </c>
      <c r="W351" s="51">
        <f t="shared" si="26"/>
        <v>-1.6</v>
      </c>
      <c r="X351" s="51">
        <f t="shared" si="27"/>
        <v>-5.3386666666666673E-2</v>
      </c>
      <c r="Y351" s="49">
        <f t="shared" si="28"/>
        <v>0.44400000000000006</v>
      </c>
      <c r="Z351" s="9">
        <f t="shared" si="29"/>
        <v>0.19530666666666668</v>
      </c>
    </row>
    <row r="352" spans="1:26" x14ac:dyDescent="0.2">
      <c r="A352" s="2" t="s">
        <v>1006</v>
      </c>
      <c r="B352" s="2" t="s">
        <v>29</v>
      </c>
      <c r="C352" s="2">
        <v>48</v>
      </c>
      <c r="D352" s="2">
        <v>38</v>
      </c>
      <c r="E352" s="2">
        <v>7.3</v>
      </c>
      <c r="F352" s="2">
        <v>0.45500000000000002</v>
      </c>
      <c r="G352" s="2">
        <v>0.41699999999999998</v>
      </c>
      <c r="H352" s="2">
        <v>0.59099999999999997</v>
      </c>
      <c r="I352" s="2">
        <v>0.9</v>
      </c>
      <c r="J352" s="2">
        <v>1.2</v>
      </c>
      <c r="K352" s="2">
        <v>0.1</v>
      </c>
      <c r="L352" s="2">
        <v>0</v>
      </c>
      <c r="M352" s="2">
        <v>1</v>
      </c>
      <c r="N352" s="2">
        <v>0.8</v>
      </c>
      <c r="O352" s="2">
        <v>2.9</v>
      </c>
      <c r="P352" s="2">
        <v>0.497</v>
      </c>
      <c r="Q352" s="2">
        <v>25.1</v>
      </c>
      <c r="R352" s="2">
        <v>-0.3</v>
      </c>
      <c r="S352" s="2">
        <v>-6.8</v>
      </c>
      <c r="T352" s="2">
        <v>-0.3</v>
      </c>
      <c r="U352" s="5">
        <v>-22</v>
      </c>
      <c r="V352" s="51">
        <f t="shared" si="25"/>
        <v>0.84911463414634136</v>
      </c>
      <c r="W352" s="51">
        <f t="shared" si="26"/>
        <v>-4.6400000000000006</v>
      </c>
      <c r="X352" s="51">
        <f t="shared" si="27"/>
        <v>-3.9398919024390242</v>
      </c>
      <c r="Y352" s="49">
        <f t="shared" si="28"/>
        <v>4.2883760000000004</v>
      </c>
      <c r="Z352" s="9">
        <f t="shared" si="29"/>
        <v>0.1742420487804881</v>
      </c>
    </row>
    <row r="353" spans="1:26" x14ac:dyDescent="0.2">
      <c r="A353" s="2" t="s">
        <v>944</v>
      </c>
      <c r="B353" s="2" t="s">
        <v>21</v>
      </c>
      <c r="C353" s="2">
        <v>58</v>
      </c>
      <c r="D353" s="2">
        <v>7</v>
      </c>
      <c r="E353" s="2">
        <v>7.1</v>
      </c>
      <c r="F353" s="2">
        <v>0.25</v>
      </c>
      <c r="G353" s="2">
        <v>0.25</v>
      </c>
      <c r="H353" s="2">
        <v>0.71399999999999997</v>
      </c>
      <c r="I353" s="2">
        <v>1</v>
      </c>
      <c r="J353" s="2">
        <v>0.4</v>
      </c>
      <c r="K353" s="2">
        <v>0</v>
      </c>
      <c r="L353" s="2">
        <v>0.3</v>
      </c>
      <c r="M353" s="2">
        <v>0.3</v>
      </c>
      <c r="N353" s="2">
        <v>0.4</v>
      </c>
      <c r="O353" s="2">
        <v>1.7</v>
      </c>
      <c r="P353" s="2">
        <v>0.39800000000000002</v>
      </c>
      <c r="Q353" s="2">
        <v>16</v>
      </c>
      <c r="R353" s="2">
        <v>0</v>
      </c>
      <c r="S353" s="2">
        <v>-6.6</v>
      </c>
      <c r="T353" s="2">
        <v>-0.1</v>
      </c>
      <c r="U353" s="5">
        <v>-18</v>
      </c>
      <c r="V353" s="51">
        <f t="shared" si="25"/>
        <v>0.11717886178861787</v>
      </c>
      <c r="W353" s="51">
        <f t="shared" si="26"/>
        <v>-3.64</v>
      </c>
      <c r="X353" s="51">
        <f t="shared" si="27"/>
        <v>-0.42653105691056908</v>
      </c>
      <c r="Y353" s="49">
        <f t="shared" si="28"/>
        <v>0.74944800000000011</v>
      </c>
      <c r="Z353" s="9">
        <f t="shared" si="29"/>
        <v>0.16145847154471551</v>
      </c>
    </row>
    <row r="354" spans="1:26" x14ac:dyDescent="0.2">
      <c r="A354" s="2" t="s">
        <v>1045</v>
      </c>
      <c r="B354" s="2" t="s">
        <v>40</v>
      </c>
      <c r="C354" s="2">
        <v>17</v>
      </c>
      <c r="D354" s="2">
        <v>4</v>
      </c>
      <c r="E354" s="2">
        <v>7.3</v>
      </c>
      <c r="F354" s="2">
        <v>0.54500000000000004</v>
      </c>
      <c r="G354" s="2">
        <v>0.75</v>
      </c>
      <c r="H354" s="3"/>
      <c r="I354" s="2">
        <v>0.5</v>
      </c>
      <c r="J354" s="2">
        <v>0.3</v>
      </c>
      <c r="K354" s="2">
        <v>0.3</v>
      </c>
      <c r="L354" s="2">
        <v>0</v>
      </c>
      <c r="M354" s="2">
        <v>1</v>
      </c>
      <c r="N354" s="2">
        <v>1</v>
      </c>
      <c r="O354" s="2">
        <v>3.8</v>
      </c>
      <c r="P354" s="2">
        <v>0.68200000000000005</v>
      </c>
      <c r="Q354" s="2">
        <v>22</v>
      </c>
      <c r="R354" s="2">
        <v>0</v>
      </c>
      <c r="S354" s="2">
        <v>-6.3</v>
      </c>
      <c r="T354" s="2">
        <v>0</v>
      </c>
      <c r="U354" s="5">
        <v>-20</v>
      </c>
      <c r="V354" s="51">
        <f t="shared" si="25"/>
        <v>2.7745934959349589E-2</v>
      </c>
      <c r="W354" s="51">
        <f t="shared" si="26"/>
        <v>-4</v>
      </c>
      <c r="X354" s="51">
        <f t="shared" si="27"/>
        <v>-0.11098373983739836</v>
      </c>
      <c r="Y354" s="49">
        <f t="shared" si="28"/>
        <v>0.40665599999999996</v>
      </c>
      <c r="Z354" s="9">
        <f t="shared" si="29"/>
        <v>0.14783613008130081</v>
      </c>
    </row>
    <row r="355" spans="1:26" x14ac:dyDescent="0.2">
      <c r="A355" s="2" t="s">
        <v>1062</v>
      </c>
      <c r="B355" s="2" t="s">
        <v>970</v>
      </c>
      <c r="C355" s="2">
        <v>24</v>
      </c>
      <c r="D355" s="2">
        <v>3</v>
      </c>
      <c r="E355" s="2">
        <v>1.7</v>
      </c>
      <c r="F355" s="2">
        <v>0.5</v>
      </c>
      <c r="G355" s="3"/>
      <c r="H355" s="2">
        <v>0.5</v>
      </c>
      <c r="I355" s="2">
        <v>0</v>
      </c>
      <c r="J355" s="2">
        <v>0.3</v>
      </c>
      <c r="K355" s="2">
        <v>0.3</v>
      </c>
      <c r="L355" s="2">
        <v>0</v>
      </c>
      <c r="M355" s="2">
        <v>0</v>
      </c>
      <c r="N355" s="2">
        <v>0</v>
      </c>
      <c r="O355" s="2">
        <v>1</v>
      </c>
      <c r="P355" s="2">
        <v>0.52100000000000002</v>
      </c>
      <c r="Q355" s="2">
        <v>26.7</v>
      </c>
      <c r="R355" s="2">
        <v>0</v>
      </c>
      <c r="S355" s="2">
        <v>2.4</v>
      </c>
      <c r="T355" s="2">
        <v>0</v>
      </c>
      <c r="U355" s="5">
        <v>26</v>
      </c>
      <c r="V355" s="51">
        <f t="shared" si="25"/>
        <v>8.303048780487805E-3</v>
      </c>
      <c r="W355" s="51">
        <f t="shared" si="26"/>
        <v>5.2</v>
      </c>
      <c r="X355" s="51">
        <f t="shared" si="27"/>
        <v>4.3175853658536587E-2</v>
      </c>
      <c r="Y355" s="49">
        <f t="shared" si="28"/>
        <v>0.22451999999999997</v>
      </c>
      <c r="Z355" s="9">
        <f t="shared" si="29"/>
        <v>0.13384792682926827</v>
      </c>
    </row>
    <row r="356" spans="1:26" x14ac:dyDescent="0.2">
      <c r="A356" s="2" t="s">
        <v>1055</v>
      </c>
      <c r="B356" s="2" t="s">
        <v>26</v>
      </c>
      <c r="C356" s="2">
        <v>39</v>
      </c>
      <c r="D356" s="2">
        <v>4</v>
      </c>
      <c r="E356" s="2">
        <v>4.5</v>
      </c>
      <c r="F356" s="2">
        <v>0.66700000000000004</v>
      </c>
      <c r="G356" s="3"/>
      <c r="H356" s="3"/>
      <c r="I356" s="2">
        <v>0.8</v>
      </c>
      <c r="J356" s="2">
        <v>0</v>
      </c>
      <c r="K356" s="2">
        <v>0</v>
      </c>
      <c r="L356" s="2">
        <v>0.3</v>
      </c>
      <c r="M356" s="2">
        <v>0.3</v>
      </c>
      <c r="N356" s="2">
        <v>0.3</v>
      </c>
      <c r="O356" s="2">
        <v>1</v>
      </c>
      <c r="P356" s="2">
        <v>0.66700000000000004</v>
      </c>
      <c r="Q356" s="2">
        <v>10.199999999999999</v>
      </c>
      <c r="R356" s="2">
        <v>0</v>
      </c>
      <c r="S356" s="2">
        <v>-9.9</v>
      </c>
      <c r="T356" s="2">
        <v>0</v>
      </c>
      <c r="U356" s="5">
        <v>-21</v>
      </c>
      <c r="V356" s="51">
        <f t="shared" si="25"/>
        <v>1.8192073170731706E-2</v>
      </c>
      <c r="W356" s="51">
        <f t="shared" si="26"/>
        <v>-4.2</v>
      </c>
      <c r="X356" s="51">
        <f t="shared" si="27"/>
        <v>-7.6406707317073164E-2</v>
      </c>
      <c r="Y356" s="49">
        <f t="shared" si="28"/>
        <v>0.30832000000000004</v>
      </c>
      <c r="Z356" s="9">
        <f t="shared" si="29"/>
        <v>0.11595664634146344</v>
      </c>
    </row>
    <row r="357" spans="1:26" x14ac:dyDescent="0.2">
      <c r="A357" s="2" t="s">
        <v>1049</v>
      </c>
      <c r="B357" s="2" t="s">
        <v>35</v>
      </c>
      <c r="C357" s="2">
        <v>22</v>
      </c>
      <c r="D357" s="2">
        <v>3</v>
      </c>
      <c r="E357" s="2">
        <v>7.3</v>
      </c>
      <c r="F357" s="2">
        <v>0</v>
      </c>
      <c r="G357" s="3"/>
      <c r="H357" s="2">
        <v>0.75</v>
      </c>
      <c r="I357" s="2">
        <v>0.3</v>
      </c>
      <c r="J357" s="2">
        <v>1</v>
      </c>
      <c r="K357" s="2">
        <v>0.3</v>
      </c>
      <c r="L357" s="2">
        <v>0</v>
      </c>
      <c r="M357" s="2">
        <v>0.7</v>
      </c>
      <c r="N357" s="2">
        <v>1.3</v>
      </c>
      <c r="O357" s="2">
        <v>2</v>
      </c>
      <c r="P357" s="2">
        <v>0.54300000000000004</v>
      </c>
      <c r="Q357" s="2">
        <v>15.3</v>
      </c>
      <c r="R357" s="2">
        <v>0</v>
      </c>
      <c r="S357" s="2">
        <v>-7.8</v>
      </c>
      <c r="T357" s="2">
        <v>0</v>
      </c>
      <c r="U357" s="5">
        <v>-15</v>
      </c>
      <c r="V357" s="51">
        <f t="shared" si="25"/>
        <v>1.8728506097560972E-2</v>
      </c>
      <c r="W357" s="51">
        <f t="shared" si="26"/>
        <v>-3</v>
      </c>
      <c r="X357" s="51">
        <f t="shared" si="27"/>
        <v>-5.6185518292682916E-2</v>
      </c>
      <c r="Y357" s="49">
        <f t="shared" si="28"/>
        <v>0.22151999999999997</v>
      </c>
      <c r="Z357" s="9">
        <f t="shared" si="29"/>
        <v>8.2667240853658522E-2</v>
      </c>
    </row>
    <row r="358" spans="1:26" x14ac:dyDescent="0.2">
      <c r="A358" s="2" t="s">
        <v>1089</v>
      </c>
      <c r="B358" s="2" t="s">
        <v>20</v>
      </c>
      <c r="C358" s="2">
        <v>44</v>
      </c>
      <c r="D358" s="2">
        <v>3</v>
      </c>
      <c r="E358" s="2">
        <v>7</v>
      </c>
      <c r="F358" s="2">
        <v>0.33300000000000002</v>
      </c>
      <c r="G358" s="2">
        <v>0</v>
      </c>
      <c r="H358" s="2">
        <v>1</v>
      </c>
      <c r="I358" s="2">
        <v>1</v>
      </c>
      <c r="J358" s="2">
        <v>0.7</v>
      </c>
      <c r="K358" s="2">
        <v>0.3</v>
      </c>
      <c r="L358" s="2">
        <v>0</v>
      </c>
      <c r="M358" s="2">
        <v>1</v>
      </c>
      <c r="N358" s="2">
        <v>0.3</v>
      </c>
      <c r="O358" s="2">
        <v>2.2999999999999998</v>
      </c>
      <c r="P358" s="2">
        <v>0.47799999999999998</v>
      </c>
      <c r="Q358" s="2">
        <v>23.3</v>
      </c>
      <c r="R358" s="2">
        <v>0</v>
      </c>
      <c r="S358" s="2">
        <v>-6</v>
      </c>
      <c r="T358" s="2">
        <v>0</v>
      </c>
      <c r="U358" s="5">
        <v>-22</v>
      </c>
      <c r="V358" s="51">
        <f t="shared" si="25"/>
        <v>5.4698170731707324E-2</v>
      </c>
      <c r="W358" s="51">
        <f t="shared" si="26"/>
        <v>-4.4000000000000004</v>
      </c>
      <c r="X358" s="51">
        <f t="shared" si="27"/>
        <v>-0.24067195121951224</v>
      </c>
      <c r="Y358" s="49">
        <f t="shared" si="28"/>
        <v>0.35392799999999996</v>
      </c>
      <c r="Z358" s="9">
        <f t="shared" si="29"/>
        <v>5.6628024390243864E-2</v>
      </c>
    </row>
    <row r="359" spans="1:26" x14ac:dyDescent="0.2">
      <c r="A359" s="2" t="s">
        <v>1054</v>
      </c>
      <c r="B359" s="2" t="s">
        <v>557</v>
      </c>
      <c r="C359" s="2">
        <v>34</v>
      </c>
      <c r="D359" s="2">
        <v>20</v>
      </c>
      <c r="E359" s="2">
        <v>3.3</v>
      </c>
      <c r="F359" s="2">
        <v>0.28000000000000003</v>
      </c>
      <c r="G359" s="2">
        <v>0.2</v>
      </c>
      <c r="H359" s="2">
        <v>1</v>
      </c>
      <c r="I359" s="2">
        <v>0.3</v>
      </c>
      <c r="J359" s="2">
        <v>0.4</v>
      </c>
      <c r="K359" s="2">
        <v>0.1</v>
      </c>
      <c r="L359" s="2">
        <v>0</v>
      </c>
      <c r="M359" s="2">
        <v>0.2</v>
      </c>
      <c r="N359" s="2">
        <v>0.1</v>
      </c>
      <c r="O359" s="2">
        <v>0.9</v>
      </c>
      <c r="P359" s="2">
        <v>0.33400000000000002</v>
      </c>
      <c r="Q359" s="2">
        <v>20.9</v>
      </c>
      <c r="R359" s="2">
        <v>-0.2</v>
      </c>
      <c r="S359" s="2">
        <v>-10.199999999999999</v>
      </c>
      <c r="T359" s="2">
        <v>-0.1</v>
      </c>
      <c r="U359" s="5">
        <v>-38</v>
      </c>
      <c r="V359" s="51">
        <f t="shared" si="25"/>
        <v>0.11915548780487803</v>
      </c>
      <c r="W359" s="51">
        <f t="shared" si="26"/>
        <v>-7.7200000000000006</v>
      </c>
      <c r="X359" s="51">
        <f t="shared" si="27"/>
        <v>-0.91988036585365851</v>
      </c>
      <c r="Y359" s="49">
        <f t="shared" si="28"/>
        <v>1.00848</v>
      </c>
      <c r="Z359" s="9">
        <f t="shared" si="29"/>
        <v>4.4299817073170766E-2</v>
      </c>
    </row>
    <row r="360" spans="1:26" x14ac:dyDescent="0.2">
      <c r="A360" s="2" t="s">
        <v>1058</v>
      </c>
      <c r="B360" s="2" t="s">
        <v>35</v>
      </c>
      <c r="C360" s="2">
        <v>22</v>
      </c>
      <c r="D360" s="2">
        <v>3</v>
      </c>
      <c r="E360" s="2">
        <v>4.3</v>
      </c>
      <c r="F360" s="2">
        <v>0.25</v>
      </c>
      <c r="G360" s="2">
        <v>0</v>
      </c>
      <c r="H360" s="3"/>
      <c r="I360" s="2">
        <v>1</v>
      </c>
      <c r="J360" s="2">
        <v>0.3</v>
      </c>
      <c r="K360" s="2">
        <v>0</v>
      </c>
      <c r="L360" s="2">
        <v>0</v>
      </c>
      <c r="M360" s="2">
        <v>0</v>
      </c>
      <c r="N360" s="2">
        <v>0.7</v>
      </c>
      <c r="O360" s="2">
        <v>0.7</v>
      </c>
      <c r="P360" s="2">
        <v>0.25</v>
      </c>
      <c r="Q360" s="2">
        <v>13.8</v>
      </c>
      <c r="R360" s="2">
        <v>0</v>
      </c>
      <c r="S360" s="2">
        <v>-10.7</v>
      </c>
      <c r="T360" s="2">
        <v>0</v>
      </c>
      <c r="U360" s="5">
        <v>-44</v>
      </c>
      <c r="V360" s="51">
        <f t="shared" si="25"/>
        <v>9.9503048780487796E-3</v>
      </c>
      <c r="W360" s="51">
        <f t="shared" si="26"/>
        <v>-8.8000000000000007</v>
      </c>
      <c r="X360" s="51">
        <f t="shared" si="27"/>
        <v>-8.7562682926829269E-2</v>
      </c>
      <c r="Y360" s="49">
        <f t="shared" si="28"/>
        <v>0.13500000000000001</v>
      </c>
      <c r="Z360" s="9">
        <f t="shared" si="29"/>
        <v>2.371865853658537E-2</v>
      </c>
    </row>
    <row r="361" spans="1:26" x14ac:dyDescent="0.2">
      <c r="A361" s="2" t="s">
        <v>1075</v>
      </c>
      <c r="B361" s="2" t="s">
        <v>876</v>
      </c>
      <c r="C361" s="2">
        <v>46</v>
      </c>
      <c r="D361" s="2">
        <v>7</v>
      </c>
      <c r="E361" s="2">
        <v>5</v>
      </c>
      <c r="F361" s="2">
        <v>0.33300000000000002</v>
      </c>
      <c r="G361" s="3"/>
      <c r="H361" s="3"/>
      <c r="I361" s="2">
        <v>1.6</v>
      </c>
      <c r="J361" s="2">
        <v>0.3</v>
      </c>
      <c r="K361" s="2">
        <v>0</v>
      </c>
      <c r="L361" s="2">
        <v>0</v>
      </c>
      <c r="M361" s="2">
        <v>0.3</v>
      </c>
      <c r="N361" s="2">
        <v>1.6</v>
      </c>
      <c r="O361" s="2">
        <v>0.3</v>
      </c>
      <c r="P361" s="2">
        <v>0.33300000000000002</v>
      </c>
      <c r="Q361" s="2">
        <v>6.8</v>
      </c>
      <c r="R361" s="2">
        <v>0</v>
      </c>
      <c r="S361" s="2">
        <v>-5.4</v>
      </c>
      <c r="T361" s="2">
        <v>0</v>
      </c>
      <c r="U361" s="5">
        <v>-24</v>
      </c>
      <c r="V361" s="51">
        <f t="shared" si="25"/>
        <v>2.7815040650406506E-2</v>
      </c>
      <c r="W361" s="51">
        <f t="shared" si="26"/>
        <v>-4.8000000000000007</v>
      </c>
      <c r="X361" s="51">
        <f t="shared" si="27"/>
        <v>-0.13351219512195125</v>
      </c>
      <c r="Y361" s="49">
        <f t="shared" si="28"/>
        <v>0.15957200000000002</v>
      </c>
      <c r="Z361" s="9">
        <f t="shared" si="29"/>
        <v>1.3029902439024382E-2</v>
      </c>
    </row>
    <row r="362" spans="1:26" x14ac:dyDescent="0.2">
      <c r="A362" s="2" t="s">
        <v>1031</v>
      </c>
      <c r="B362" s="2" t="s">
        <v>32</v>
      </c>
      <c r="C362" s="2">
        <v>35</v>
      </c>
      <c r="D362" s="2">
        <v>2</v>
      </c>
      <c r="E362" s="2">
        <v>3</v>
      </c>
      <c r="F362" s="3"/>
      <c r="G362" s="3"/>
      <c r="H362" s="3"/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3"/>
      <c r="Q362" s="2">
        <v>0</v>
      </c>
      <c r="R362" s="2">
        <v>0</v>
      </c>
      <c r="S362" s="2">
        <v>-6</v>
      </c>
      <c r="T362" s="2">
        <v>0</v>
      </c>
      <c r="U362" s="5">
        <v>-112</v>
      </c>
      <c r="V362" s="51">
        <f t="shared" si="25"/>
        <v>0</v>
      </c>
      <c r="W362" s="51">
        <f t="shared" si="26"/>
        <v>-22.400000000000002</v>
      </c>
      <c r="X362" s="51">
        <f t="shared" si="27"/>
        <v>0</v>
      </c>
      <c r="Y362" s="49">
        <f t="shared" si="28"/>
        <v>0</v>
      </c>
      <c r="Z362" s="9">
        <f t="shared" si="29"/>
        <v>0</v>
      </c>
    </row>
    <row r="363" spans="1:26" x14ac:dyDescent="0.2">
      <c r="A363" s="2" t="s">
        <v>1079</v>
      </c>
      <c r="B363" s="2" t="s">
        <v>18</v>
      </c>
      <c r="C363" s="2">
        <v>55</v>
      </c>
      <c r="D363" s="2">
        <v>4</v>
      </c>
      <c r="E363" s="2">
        <v>5.8</v>
      </c>
      <c r="F363" s="2">
        <v>0.4</v>
      </c>
      <c r="G363" s="2">
        <v>0</v>
      </c>
      <c r="H363" s="3"/>
      <c r="I363" s="2">
        <v>0.8</v>
      </c>
      <c r="J363" s="2">
        <v>0.3</v>
      </c>
      <c r="K363" s="2">
        <v>0</v>
      </c>
      <c r="L363" s="2">
        <v>0</v>
      </c>
      <c r="M363" s="2">
        <v>0</v>
      </c>
      <c r="N363" s="2">
        <v>1.3</v>
      </c>
      <c r="O363" s="2">
        <v>1</v>
      </c>
      <c r="P363" s="2">
        <v>0.4</v>
      </c>
      <c r="Q363" s="2">
        <v>9.9</v>
      </c>
      <c r="R363" s="2">
        <v>0</v>
      </c>
      <c r="S363" s="2">
        <v>-7.3</v>
      </c>
      <c r="T363" s="2">
        <v>0</v>
      </c>
      <c r="U363" s="5">
        <v>-17</v>
      </c>
      <c r="V363" s="51">
        <f t="shared" si="25"/>
        <v>3.2094512195121952E-2</v>
      </c>
      <c r="W363" s="51">
        <f t="shared" si="26"/>
        <v>-3.4000000000000004</v>
      </c>
      <c r="X363" s="51">
        <f t="shared" si="27"/>
        <v>-0.10912134146341465</v>
      </c>
      <c r="Y363" s="49">
        <f t="shared" si="28"/>
        <v>8.1600000000000006E-2</v>
      </c>
      <c r="Z363" s="9">
        <f t="shared" si="29"/>
        <v>-1.3760670731707322E-2</v>
      </c>
    </row>
    <row r="364" spans="1:26" x14ac:dyDescent="0.2">
      <c r="A364" s="2" t="s">
        <v>1072</v>
      </c>
      <c r="B364" s="2" t="s">
        <v>19</v>
      </c>
      <c r="C364" s="2">
        <v>40</v>
      </c>
      <c r="D364" s="2">
        <v>1</v>
      </c>
      <c r="E364" s="2">
        <v>2</v>
      </c>
      <c r="F364" s="3"/>
      <c r="G364" s="3"/>
      <c r="H364" s="3"/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3"/>
      <c r="Q364" s="2">
        <v>0</v>
      </c>
      <c r="R364" s="2">
        <v>0</v>
      </c>
      <c r="S364" s="2">
        <v>-4.9000000000000004</v>
      </c>
      <c r="T364" s="2">
        <v>0</v>
      </c>
      <c r="U364" s="5">
        <v>-117</v>
      </c>
      <c r="V364" s="51">
        <f t="shared" si="25"/>
        <v>0</v>
      </c>
      <c r="W364" s="51">
        <f t="shared" si="26"/>
        <v>-23.400000000000002</v>
      </c>
      <c r="X364" s="51">
        <f t="shared" si="27"/>
        <v>0</v>
      </c>
      <c r="Y364" s="49">
        <f t="shared" si="28"/>
        <v>-0.04</v>
      </c>
      <c r="Z364" s="9">
        <f t="shared" si="29"/>
        <v>-0.02</v>
      </c>
    </row>
    <row r="365" spans="1:26" x14ac:dyDescent="0.2">
      <c r="A365" s="2" t="s">
        <v>538</v>
      </c>
      <c r="B365" s="2" t="s">
        <v>38</v>
      </c>
      <c r="C365" s="2">
        <v>24</v>
      </c>
      <c r="D365" s="2">
        <v>1</v>
      </c>
      <c r="E365" s="2">
        <v>2</v>
      </c>
      <c r="F365" s="3"/>
      <c r="G365" s="3"/>
      <c r="H365" s="3"/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2</v>
      </c>
      <c r="O365" s="2">
        <v>0</v>
      </c>
      <c r="P365" s="3"/>
      <c r="Q365" s="2">
        <v>0</v>
      </c>
      <c r="R365" s="2">
        <v>0</v>
      </c>
      <c r="S365" s="2">
        <v>-6.5</v>
      </c>
      <c r="T365" s="2">
        <v>0</v>
      </c>
      <c r="U365" s="5">
        <v>-115</v>
      </c>
      <c r="V365" s="51">
        <f t="shared" si="25"/>
        <v>0</v>
      </c>
      <c r="W365" s="51">
        <f t="shared" si="26"/>
        <v>-23</v>
      </c>
      <c r="X365" s="51">
        <f t="shared" si="27"/>
        <v>0</v>
      </c>
      <c r="Y365" s="49">
        <f t="shared" si="28"/>
        <v>-0.08</v>
      </c>
      <c r="Z365" s="9">
        <f t="shared" si="29"/>
        <v>-0.04</v>
      </c>
    </row>
    <row r="366" spans="1:26" x14ac:dyDescent="0.2">
      <c r="A366" s="2" t="s">
        <v>1059</v>
      </c>
      <c r="B366" s="2" t="s">
        <v>876</v>
      </c>
      <c r="C366" s="2">
        <v>46</v>
      </c>
      <c r="D366" s="2">
        <v>7</v>
      </c>
      <c r="E366" s="2">
        <v>2.7</v>
      </c>
      <c r="F366" s="2">
        <v>0</v>
      </c>
      <c r="G366" s="2">
        <v>0</v>
      </c>
      <c r="H366" s="2">
        <v>0.75</v>
      </c>
      <c r="I366" s="2">
        <v>0.3</v>
      </c>
      <c r="J366" s="2">
        <v>0.3</v>
      </c>
      <c r="K366" s="2">
        <v>0</v>
      </c>
      <c r="L366" s="2">
        <v>0.1</v>
      </c>
      <c r="M366" s="2">
        <v>0.1</v>
      </c>
      <c r="N366" s="2">
        <v>0.1</v>
      </c>
      <c r="O366" s="2">
        <v>0.4</v>
      </c>
      <c r="P366" s="2">
        <v>0.222</v>
      </c>
      <c r="Q366" s="2">
        <v>19.5</v>
      </c>
      <c r="R366" s="2">
        <v>-0.1</v>
      </c>
      <c r="S366" s="2">
        <v>-9.3000000000000007</v>
      </c>
      <c r="T366" s="2">
        <v>0</v>
      </c>
      <c r="U366" s="5">
        <v>-45</v>
      </c>
      <c r="V366" s="51">
        <f t="shared" si="25"/>
        <v>4.3072408536585366E-2</v>
      </c>
      <c r="W366" s="51">
        <f t="shared" si="26"/>
        <v>-9.0399999999999991</v>
      </c>
      <c r="X366" s="51">
        <f t="shared" si="27"/>
        <v>-0.38937457317073165</v>
      </c>
      <c r="Y366" s="49">
        <f t="shared" si="28"/>
        <v>0.27966399999999991</v>
      </c>
      <c r="Z366" s="9">
        <f t="shared" si="29"/>
        <v>-5.485528658536587E-2</v>
      </c>
    </row>
    <row r="367" spans="1:26" x14ac:dyDescent="0.2">
      <c r="A367" s="2" t="s">
        <v>600</v>
      </c>
      <c r="B367" s="2" t="s">
        <v>25</v>
      </c>
      <c r="C367" s="2">
        <v>62</v>
      </c>
      <c r="D367" s="2">
        <v>2</v>
      </c>
      <c r="E367" s="2">
        <v>5</v>
      </c>
      <c r="F367" s="2">
        <v>0.33300000000000002</v>
      </c>
      <c r="G367" s="2">
        <v>0</v>
      </c>
      <c r="H367" s="2">
        <v>0</v>
      </c>
      <c r="I367" s="2">
        <v>0</v>
      </c>
      <c r="J367" s="2">
        <v>0.5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0.25800000000000001</v>
      </c>
      <c r="Q367" s="2">
        <v>17.8</v>
      </c>
      <c r="R367" s="2">
        <v>0</v>
      </c>
      <c r="S367" s="2">
        <v>-15.8</v>
      </c>
      <c r="T367" s="2">
        <v>0</v>
      </c>
      <c r="U367" s="5">
        <v>-43</v>
      </c>
      <c r="V367" s="51">
        <f t="shared" si="25"/>
        <v>2.8038617886178865E-2</v>
      </c>
      <c r="W367" s="51">
        <f t="shared" si="26"/>
        <v>-8.6</v>
      </c>
      <c r="X367" s="51">
        <f t="shared" si="27"/>
        <v>-0.24113211382113822</v>
      </c>
      <c r="Y367" s="49">
        <f t="shared" si="28"/>
        <v>8.0640000000000003E-2</v>
      </c>
      <c r="Z367" s="9">
        <f t="shared" si="29"/>
        <v>-8.0246056910569102E-2</v>
      </c>
    </row>
    <row r="368" spans="1:26" x14ac:dyDescent="0.2">
      <c r="A368" s="2" t="s">
        <v>1010</v>
      </c>
      <c r="B368" s="2" t="s">
        <v>46</v>
      </c>
      <c r="C368" s="2">
        <v>41</v>
      </c>
      <c r="D368" s="2">
        <v>24</v>
      </c>
      <c r="E368" s="2">
        <v>4.7</v>
      </c>
      <c r="F368" s="2">
        <v>0.25</v>
      </c>
      <c r="G368" s="2">
        <v>0.125</v>
      </c>
      <c r="H368" s="2">
        <v>0.5</v>
      </c>
      <c r="I368" s="2">
        <v>0.5</v>
      </c>
      <c r="J368" s="2">
        <v>0.2</v>
      </c>
      <c r="K368" s="2">
        <v>0.1</v>
      </c>
      <c r="L368" s="2">
        <v>0</v>
      </c>
      <c r="M368" s="2">
        <v>0.1</v>
      </c>
      <c r="N368" s="2">
        <v>0.2</v>
      </c>
      <c r="O368" s="2">
        <v>0.7</v>
      </c>
      <c r="P368" s="2">
        <v>0.27700000000000002</v>
      </c>
      <c r="Q368" s="2">
        <v>12.7</v>
      </c>
      <c r="R368" s="2">
        <v>-0.2</v>
      </c>
      <c r="S368" s="2">
        <v>-8.4</v>
      </c>
      <c r="T368" s="2">
        <v>-0.2</v>
      </c>
      <c r="U368" s="5">
        <v>-41</v>
      </c>
      <c r="V368" s="51">
        <f t="shared" si="25"/>
        <v>0.149225</v>
      </c>
      <c r="W368" s="51">
        <f t="shared" si="26"/>
        <v>-8.3600000000000012</v>
      </c>
      <c r="X368" s="51">
        <f t="shared" si="27"/>
        <v>-1.2475210000000001</v>
      </c>
      <c r="Y368" s="49">
        <f t="shared" si="28"/>
        <v>1.0501440000000002</v>
      </c>
      <c r="Z368" s="9">
        <f t="shared" si="29"/>
        <v>-9.8688499999999957E-2</v>
      </c>
    </row>
    <row r="369" spans="1:26" x14ac:dyDescent="0.2">
      <c r="A369" s="2" t="s">
        <v>1100</v>
      </c>
      <c r="B369" s="2" t="s">
        <v>38</v>
      </c>
      <c r="C369" s="2">
        <v>24</v>
      </c>
      <c r="D369" s="2">
        <v>7</v>
      </c>
      <c r="E369" s="2">
        <v>4.4000000000000004</v>
      </c>
      <c r="F369" s="2">
        <v>0.125</v>
      </c>
      <c r="G369" s="2">
        <v>0</v>
      </c>
      <c r="H369" s="3"/>
      <c r="I369" s="2">
        <v>0.4</v>
      </c>
      <c r="J369" s="2">
        <v>0</v>
      </c>
      <c r="K369" s="2">
        <v>0.1</v>
      </c>
      <c r="L369" s="2">
        <v>0</v>
      </c>
      <c r="M369" s="2">
        <v>0.1</v>
      </c>
      <c r="N369" s="2">
        <v>0.4</v>
      </c>
      <c r="O369" s="2">
        <v>0.3</v>
      </c>
      <c r="P369" s="2">
        <v>0.125</v>
      </c>
      <c r="Q369" s="2">
        <v>12.6</v>
      </c>
      <c r="R369" s="2">
        <v>-0.1</v>
      </c>
      <c r="S369" s="2">
        <v>-12.5</v>
      </c>
      <c r="T369" s="2">
        <v>-0.1</v>
      </c>
      <c r="U369" s="5">
        <v>-72</v>
      </c>
      <c r="V369" s="51">
        <f t="shared" si="25"/>
        <v>2.3663414634146344E-2</v>
      </c>
      <c r="W369" s="51">
        <f t="shared" si="26"/>
        <v>-14.48</v>
      </c>
      <c r="X369" s="51">
        <f t="shared" si="27"/>
        <v>-0.34264624390243908</v>
      </c>
      <c r="Y369" s="49">
        <f t="shared" si="28"/>
        <v>8.8900000000000007E-2</v>
      </c>
      <c r="Z369" s="9">
        <f t="shared" si="29"/>
        <v>-0.12687312195121953</v>
      </c>
    </row>
    <row r="370" spans="1:26" x14ac:dyDescent="0.2">
      <c r="A370" s="2" t="s">
        <v>1078</v>
      </c>
      <c r="B370" s="2" t="s">
        <v>29</v>
      </c>
      <c r="C370" s="2">
        <v>48</v>
      </c>
      <c r="D370" s="2">
        <v>5</v>
      </c>
      <c r="E370" s="2">
        <v>9</v>
      </c>
      <c r="F370" s="2">
        <v>0.6</v>
      </c>
      <c r="G370" s="3"/>
      <c r="H370" s="2">
        <v>0.5</v>
      </c>
      <c r="I370" s="2">
        <v>1.4</v>
      </c>
      <c r="J370" s="2">
        <v>0</v>
      </c>
      <c r="K370" s="2">
        <v>0</v>
      </c>
      <c r="L370" s="2">
        <v>0</v>
      </c>
      <c r="M370" s="2">
        <v>0.6</v>
      </c>
      <c r="N370" s="2">
        <v>2</v>
      </c>
      <c r="O370" s="2">
        <v>1.4</v>
      </c>
      <c r="P370" s="2">
        <v>0.59499999999999997</v>
      </c>
      <c r="Q370" s="2">
        <v>9.1999999999999993</v>
      </c>
      <c r="R370" s="2">
        <v>0</v>
      </c>
      <c r="S370" s="2">
        <v>-10</v>
      </c>
      <c r="T370" s="2">
        <v>-0.1</v>
      </c>
      <c r="U370" s="5">
        <v>-25</v>
      </c>
      <c r="V370" s="51">
        <f t="shared" si="25"/>
        <v>5.0487804878048784E-2</v>
      </c>
      <c r="W370" s="51">
        <f t="shared" si="26"/>
        <v>-5.04</v>
      </c>
      <c r="X370" s="51">
        <f t="shared" si="27"/>
        <v>-0.25445853658536588</v>
      </c>
      <c r="Y370" s="49">
        <f t="shared" si="28"/>
        <v>-1.7400000000000037E-2</v>
      </c>
      <c r="Z370" s="9">
        <f t="shared" si="29"/>
        <v>-0.13592926829268295</v>
      </c>
    </row>
    <row r="371" spans="1:26" x14ac:dyDescent="0.2">
      <c r="A371" s="2" t="s">
        <v>1029</v>
      </c>
      <c r="B371" s="2" t="s">
        <v>24</v>
      </c>
      <c r="C371" s="2">
        <v>61</v>
      </c>
      <c r="D371" s="2">
        <v>2</v>
      </c>
      <c r="E371" s="2">
        <v>8</v>
      </c>
      <c r="F371" s="2">
        <v>0</v>
      </c>
      <c r="G371" s="2">
        <v>0</v>
      </c>
      <c r="H371" s="3"/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8.6</v>
      </c>
      <c r="R371" s="2">
        <v>0</v>
      </c>
      <c r="S371" s="2">
        <v>-14.3</v>
      </c>
      <c r="T371" s="2">
        <v>0</v>
      </c>
      <c r="U371" s="5">
        <v>-74</v>
      </c>
      <c r="V371" s="51">
        <f t="shared" si="25"/>
        <v>2.1325203252032514E-2</v>
      </c>
      <c r="W371" s="51">
        <f t="shared" si="26"/>
        <v>-14.8</v>
      </c>
      <c r="X371" s="51">
        <f t="shared" si="27"/>
        <v>-0.3156130081300812</v>
      </c>
      <c r="Y371" s="49">
        <f t="shared" si="28"/>
        <v>0.04</v>
      </c>
      <c r="Z371" s="9">
        <f t="shared" si="29"/>
        <v>-0.13780650406504061</v>
      </c>
    </row>
    <row r="372" spans="1:26" x14ac:dyDescent="0.2">
      <c r="A372" s="2" t="s">
        <v>972</v>
      </c>
      <c r="B372" s="2" t="s">
        <v>46</v>
      </c>
      <c r="C372" s="2">
        <v>41</v>
      </c>
      <c r="D372" s="2">
        <v>3</v>
      </c>
      <c r="E372" s="2">
        <v>11</v>
      </c>
      <c r="F372" s="2">
        <v>0.25</v>
      </c>
      <c r="G372" s="2">
        <v>0</v>
      </c>
      <c r="H372" s="3"/>
      <c r="I372" s="2">
        <v>1.3</v>
      </c>
      <c r="J372" s="2">
        <v>0.3</v>
      </c>
      <c r="K372" s="2">
        <v>0.3</v>
      </c>
      <c r="L372" s="2">
        <v>0</v>
      </c>
      <c r="M372" s="2">
        <v>0</v>
      </c>
      <c r="N372" s="2">
        <v>1</v>
      </c>
      <c r="O372" s="2">
        <v>2.7</v>
      </c>
      <c r="P372" s="2">
        <v>0.25</v>
      </c>
      <c r="Q372" s="2">
        <v>22.3</v>
      </c>
      <c r="R372" s="2">
        <v>-0.1</v>
      </c>
      <c r="S372" s="2">
        <v>-11.5</v>
      </c>
      <c r="T372" s="2">
        <v>-0.1</v>
      </c>
      <c r="U372" s="5">
        <v>-42</v>
      </c>
      <c r="V372" s="51">
        <f t="shared" si="25"/>
        <v>7.6656250000000009E-2</v>
      </c>
      <c r="W372" s="51">
        <f t="shared" si="26"/>
        <v>-8.48</v>
      </c>
      <c r="X372" s="51">
        <f t="shared" si="27"/>
        <v>-0.65004500000000009</v>
      </c>
      <c r="Y372" s="49">
        <f t="shared" si="28"/>
        <v>0.31019999999999998</v>
      </c>
      <c r="Z372" s="9">
        <f t="shared" si="29"/>
        <v>-0.16992250000000006</v>
      </c>
    </row>
    <row r="373" spans="1:26" x14ac:dyDescent="0.2">
      <c r="A373" s="2" t="s">
        <v>838</v>
      </c>
      <c r="B373" s="2" t="s">
        <v>21</v>
      </c>
      <c r="C373" s="2">
        <v>58</v>
      </c>
      <c r="D373" s="2">
        <v>2</v>
      </c>
      <c r="E373" s="2">
        <v>5.5</v>
      </c>
      <c r="F373" s="2">
        <v>0.33300000000000002</v>
      </c>
      <c r="G373" s="3"/>
      <c r="H373" s="3"/>
      <c r="I373" s="2">
        <v>1.5</v>
      </c>
      <c r="J373" s="2">
        <v>0</v>
      </c>
      <c r="K373" s="2">
        <v>0</v>
      </c>
      <c r="L373" s="2">
        <v>0</v>
      </c>
      <c r="M373" s="2">
        <v>1</v>
      </c>
      <c r="N373" s="2">
        <v>1</v>
      </c>
      <c r="O373" s="2">
        <v>1</v>
      </c>
      <c r="P373" s="2">
        <v>0.33300000000000002</v>
      </c>
      <c r="Q373" s="2">
        <v>21.3</v>
      </c>
      <c r="R373" s="2">
        <v>-0.1</v>
      </c>
      <c r="S373" s="2">
        <v>-21.2</v>
      </c>
      <c r="T373" s="2">
        <v>-0.1</v>
      </c>
      <c r="U373" s="5">
        <v>-54</v>
      </c>
      <c r="V373" s="51">
        <f t="shared" si="25"/>
        <v>3.4525914634146344E-2</v>
      </c>
      <c r="W373" s="51">
        <f t="shared" si="26"/>
        <v>-10.88</v>
      </c>
      <c r="X373" s="51">
        <f t="shared" si="27"/>
        <v>-0.37564195121951227</v>
      </c>
      <c r="Y373" s="49">
        <f t="shared" si="28"/>
        <v>1.064E-2</v>
      </c>
      <c r="Z373" s="9">
        <f t="shared" si="29"/>
        <v>-0.18250097560975614</v>
      </c>
    </row>
    <row r="374" spans="1:26" x14ac:dyDescent="0.2">
      <c r="A374" s="2" t="s">
        <v>1087</v>
      </c>
      <c r="B374" s="2" t="s">
        <v>46</v>
      </c>
      <c r="C374" s="2">
        <v>41</v>
      </c>
      <c r="D374" s="2">
        <v>10</v>
      </c>
      <c r="E374" s="2">
        <v>7.1</v>
      </c>
      <c r="F374" s="2">
        <v>0.46700000000000003</v>
      </c>
      <c r="G374" s="3"/>
      <c r="H374" s="2">
        <v>0.5</v>
      </c>
      <c r="I374" s="2">
        <v>1</v>
      </c>
      <c r="J374" s="2">
        <v>0.2</v>
      </c>
      <c r="K374" s="2">
        <v>0</v>
      </c>
      <c r="L374" s="2">
        <v>0</v>
      </c>
      <c r="M374" s="2">
        <v>0.4</v>
      </c>
      <c r="N374" s="2">
        <v>1.6</v>
      </c>
      <c r="O374" s="2">
        <v>1.6</v>
      </c>
      <c r="P374" s="2">
        <v>0.47699999999999998</v>
      </c>
      <c r="Q374" s="2">
        <v>13.5</v>
      </c>
      <c r="R374" s="2">
        <v>0</v>
      </c>
      <c r="S374" s="2">
        <v>-8.8000000000000007</v>
      </c>
      <c r="T374" s="2">
        <v>-0.1</v>
      </c>
      <c r="U374" s="5">
        <v>-25</v>
      </c>
      <c r="V374" s="51">
        <f t="shared" si="25"/>
        <v>9.9843749999999995E-2</v>
      </c>
      <c r="W374" s="51">
        <f t="shared" si="26"/>
        <v>-5.04</v>
      </c>
      <c r="X374" s="51">
        <f t="shared" si="27"/>
        <v>-0.50321249999999995</v>
      </c>
      <c r="Y374" s="49">
        <f t="shared" si="28"/>
        <v>0.10528000000000012</v>
      </c>
      <c r="Z374" s="9">
        <f t="shared" si="29"/>
        <v>-0.1989662499999999</v>
      </c>
    </row>
    <row r="375" spans="1:26" x14ac:dyDescent="0.2">
      <c r="A375" s="2" t="s">
        <v>925</v>
      </c>
      <c r="B375" s="2" t="s">
        <v>18</v>
      </c>
      <c r="C375" s="2">
        <v>55</v>
      </c>
      <c r="D375" s="2">
        <v>13</v>
      </c>
      <c r="E375" s="2">
        <v>6.5</v>
      </c>
      <c r="F375" s="2">
        <v>0.32100000000000001</v>
      </c>
      <c r="G375" s="3"/>
      <c r="H375" s="2">
        <v>0.5</v>
      </c>
      <c r="I375" s="2">
        <v>1.8</v>
      </c>
      <c r="J375" s="2">
        <v>0</v>
      </c>
      <c r="K375" s="2">
        <v>0.2</v>
      </c>
      <c r="L375" s="2">
        <v>0.2</v>
      </c>
      <c r="M375" s="2">
        <v>0.6</v>
      </c>
      <c r="N375" s="2">
        <v>0.8</v>
      </c>
      <c r="O375" s="2">
        <v>1.9</v>
      </c>
      <c r="P375" s="2">
        <v>0.36599999999999999</v>
      </c>
      <c r="Q375" s="2">
        <v>22.5</v>
      </c>
      <c r="R375" s="2">
        <v>-0.2</v>
      </c>
      <c r="S375" s="2">
        <v>-17.2</v>
      </c>
      <c r="T375" s="2">
        <v>-0.3</v>
      </c>
      <c r="U375" s="5">
        <v>-34</v>
      </c>
      <c r="V375" s="51">
        <f t="shared" si="25"/>
        <v>0.26567263719512191</v>
      </c>
      <c r="W375" s="51">
        <f t="shared" si="26"/>
        <v>-7.0000000000000009</v>
      </c>
      <c r="X375" s="51">
        <f t="shared" si="27"/>
        <v>-1.8597084603658536</v>
      </c>
      <c r="Y375" s="49">
        <f t="shared" si="28"/>
        <v>1.380808</v>
      </c>
      <c r="Z375" s="9">
        <f t="shared" si="29"/>
        <v>-0.23945023018292677</v>
      </c>
    </row>
    <row r="376" spans="1:26" x14ac:dyDescent="0.2">
      <c r="A376" s="2" t="s">
        <v>1083</v>
      </c>
      <c r="B376" s="2" t="s">
        <v>28</v>
      </c>
      <c r="C376" s="2">
        <v>42</v>
      </c>
      <c r="D376" s="2">
        <v>5</v>
      </c>
      <c r="E376" s="2">
        <v>4.8</v>
      </c>
      <c r="F376" s="2">
        <v>0.42899999999999999</v>
      </c>
      <c r="G376" s="2">
        <v>0.25</v>
      </c>
      <c r="H376" s="2">
        <v>0.5</v>
      </c>
      <c r="I376" s="2">
        <v>0.2</v>
      </c>
      <c r="J376" s="2">
        <v>0.6</v>
      </c>
      <c r="K376" s="2">
        <v>0.2</v>
      </c>
      <c r="L376" s="2">
        <v>0</v>
      </c>
      <c r="M376" s="2">
        <v>1.4</v>
      </c>
      <c r="N376" s="2">
        <v>0</v>
      </c>
      <c r="O376" s="2">
        <v>1.6</v>
      </c>
      <c r="P376" s="2">
        <v>0.50800000000000001</v>
      </c>
      <c r="Q376" s="2">
        <v>27.5</v>
      </c>
      <c r="R376" s="2">
        <v>-0.2</v>
      </c>
      <c r="S376" s="2">
        <v>-16</v>
      </c>
      <c r="T376" s="2">
        <v>-0.1</v>
      </c>
      <c r="U376" s="5">
        <v>-53</v>
      </c>
      <c r="V376" s="51">
        <f t="shared" si="25"/>
        <v>7.0426829268292676E-2</v>
      </c>
      <c r="W376" s="51">
        <f t="shared" si="26"/>
        <v>-10.72</v>
      </c>
      <c r="X376" s="51">
        <f t="shared" si="27"/>
        <v>-0.75497560975609757</v>
      </c>
      <c r="Y376" s="49">
        <f t="shared" si="28"/>
        <v>0.23056000000000013</v>
      </c>
      <c r="Z376" s="9">
        <f t="shared" si="29"/>
        <v>-0.26220780487804873</v>
      </c>
    </row>
    <row r="377" spans="1:26" x14ac:dyDescent="0.2">
      <c r="A377" s="2" t="s">
        <v>456</v>
      </c>
      <c r="B377" s="2" t="s">
        <v>29</v>
      </c>
      <c r="C377" s="2">
        <v>48</v>
      </c>
      <c r="D377" s="2">
        <v>24</v>
      </c>
      <c r="E377" s="2">
        <v>5.7</v>
      </c>
      <c r="F377" s="2">
        <v>0.27300000000000002</v>
      </c>
      <c r="G377" s="2">
        <v>0.188</v>
      </c>
      <c r="H377" s="2">
        <v>0.33300000000000002</v>
      </c>
      <c r="I377" s="2">
        <v>1.3</v>
      </c>
      <c r="J377" s="2">
        <v>0.3</v>
      </c>
      <c r="K377" s="2">
        <v>0.1</v>
      </c>
      <c r="L377" s="2">
        <v>0.1</v>
      </c>
      <c r="M377" s="2">
        <v>0.3</v>
      </c>
      <c r="N377" s="2">
        <v>0.6</v>
      </c>
      <c r="O377" s="2">
        <v>1.5</v>
      </c>
      <c r="P377" s="2">
        <v>0.30499999999999999</v>
      </c>
      <c r="Q377" s="2">
        <v>22.8</v>
      </c>
      <c r="R377" s="2">
        <v>-0.4</v>
      </c>
      <c r="S377" s="2">
        <v>-12</v>
      </c>
      <c r="T377" s="2">
        <v>-0.3</v>
      </c>
      <c r="U377" s="5">
        <v>-39</v>
      </c>
      <c r="V377" s="51">
        <f t="shared" si="25"/>
        <v>0.38037073170731711</v>
      </c>
      <c r="W377" s="51">
        <f t="shared" si="26"/>
        <v>-8.08</v>
      </c>
      <c r="X377" s="51">
        <f t="shared" si="27"/>
        <v>-3.0733955121951224</v>
      </c>
      <c r="Y377" s="49">
        <f t="shared" si="28"/>
        <v>2.0808000000000004</v>
      </c>
      <c r="Z377" s="9">
        <f t="shared" si="29"/>
        <v>-0.49629775609756099</v>
      </c>
    </row>
    <row r="378" spans="1:26" x14ac:dyDescent="0.2">
      <c r="A378" s="2" t="s">
        <v>946</v>
      </c>
      <c r="B378" s="2" t="s">
        <v>47</v>
      </c>
      <c r="C378" s="2">
        <v>30</v>
      </c>
      <c r="D378" s="2">
        <v>22</v>
      </c>
      <c r="E378" s="2">
        <v>9</v>
      </c>
      <c r="F378" s="2">
        <v>0.40600000000000003</v>
      </c>
      <c r="G378" s="2">
        <v>0.42899999999999999</v>
      </c>
      <c r="H378" s="2">
        <v>0.45</v>
      </c>
      <c r="I378" s="2">
        <v>0.5</v>
      </c>
      <c r="J378" s="2">
        <v>0.1</v>
      </c>
      <c r="K378" s="2">
        <v>0.1</v>
      </c>
      <c r="L378" s="2">
        <v>0</v>
      </c>
      <c r="M378" s="2">
        <v>0.6</v>
      </c>
      <c r="N378" s="2">
        <v>1</v>
      </c>
      <c r="O378" s="2">
        <v>3.4</v>
      </c>
      <c r="P378" s="2">
        <v>0.47599999999999998</v>
      </c>
      <c r="Q378" s="2">
        <v>21.3</v>
      </c>
      <c r="R378" s="2">
        <v>-0.3</v>
      </c>
      <c r="S378" s="2">
        <v>-10.5</v>
      </c>
      <c r="T378" s="2">
        <v>-0.4</v>
      </c>
      <c r="U378" s="5">
        <v>-32</v>
      </c>
      <c r="V378" s="51">
        <f t="shared" si="25"/>
        <v>0.32144817073170734</v>
      </c>
      <c r="W378" s="51">
        <f t="shared" si="26"/>
        <v>-6.6800000000000006</v>
      </c>
      <c r="X378" s="51">
        <f t="shared" si="27"/>
        <v>-2.1472737804878053</v>
      </c>
      <c r="Y378" s="49">
        <f t="shared" si="28"/>
        <v>0.94019200000000003</v>
      </c>
      <c r="Z378" s="9">
        <f t="shared" si="29"/>
        <v>-0.60354089024390256</v>
      </c>
    </row>
    <row r="379" spans="1:26" x14ac:dyDescent="0.2">
      <c r="A379" s="2" t="s">
        <v>93</v>
      </c>
      <c r="B379" s="2" t="s">
        <v>41</v>
      </c>
      <c r="C379" s="2">
        <v>56</v>
      </c>
      <c r="D379" s="2">
        <v>31</v>
      </c>
      <c r="E379" s="2">
        <v>5.2</v>
      </c>
      <c r="F379" s="2">
        <v>0.34300000000000003</v>
      </c>
      <c r="G379" s="2">
        <v>0</v>
      </c>
      <c r="H379" s="2">
        <v>0.5</v>
      </c>
      <c r="I379" s="2">
        <v>0.5</v>
      </c>
      <c r="J379" s="2">
        <v>0.4</v>
      </c>
      <c r="K379" s="2">
        <v>0.3</v>
      </c>
      <c r="L379" s="2">
        <v>0</v>
      </c>
      <c r="M379" s="2">
        <v>0.5</v>
      </c>
      <c r="N379" s="2">
        <v>0.6</v>
      </c>
      <c r="O379" s="2">
        <v>1.7</v>
      </c>
      <c r="P379" s="2">
        <v>0.36</v>
      </c>
      <c r="Q379" s="2">
        <v>26.1</v>
      </c>
      <c r="R379" s="2">
        <v>-0.5</v>
      </c>
      <c r="S379" s="2">
        <v>-9.6999999999999993</v>
      </c>
      <c r="T379" s="2">
        <v>-0.3</v>
      </c>
      <c r="U379" s="5">
        <v>-33</v>
      </c>
      <c r="V379" s="51">
        <f t="shared" si="25"/>
        <v>0.59860243902439025</v>
      </c>
      <c r="W379" s="51">
        <f t="shared" si="26"/>
        <v>-6.9200000000000008</v>
      </c>
      <c r="X379" s="51">
        <f t="shared" si="27"/>
        <v>-4.1423288780487812</v>
      </c>
      <c r="Y379" s="49">
        <f t="shared" si="28"/>
        <v>1.99888</v>
      </c>
      <c r="Z379" s="9">
        <f t="shared" si="29"/>
        <v>-1.0717244390243907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F809-EB99-104F-A05D-F1F6CD0F6992}">
  <dimension ref="A1:AC380"/>
  <sheetViews>
    <sheetView zoomScale="160" zoomScaleNormal="160" workbookViewId="0">
      <selection activeCell="AA1" sqref="AA1:AC6"/>
    </sheetView>
  </sheetViews>
  <sheetFormatPr baseColWidth="10" defaultRowHeight="16" x14ac:dyDescent="0.2"/>
  <cols>
    <col min="1" max="1" width="15.6640625" bestFit="1" customWidth="1"/>
    <col min="2" max="2" width="5" bestFit="1" customWidth="1"/>
    <col min="3" max="3" width="5" customWidth="1"/>
    <col min="4" max="4" width="8.5" customWidth="1"/>
    <col min="5" max="5" width="4.5" hidden="1" customWidth="1"/>
    <col min="6" max="8" width="5.33203125" hidden="1" customWidth="1"/>
    <col min="9" max="10" width="4.5" hidden="1" customWidth="1"/>
    <col min="11" max="12" width="3.6640625" hidden="1" customWidth="1"/>
    <col min="13" max="13" width="4.1640625" hidden="1" customWidth="1"/>
    <col min="14" max="14" width="3.6640625" hidden="1" customWidth="1"/>
    <col min="15" max="15" width="4.5" hidden="1" customWidth="1"/>
    <col min="16" max="16" width="5.33203125" hidden="1" customWidth="1"/>
    <col min="17" max="17" width="6.33203125" hidden="1" customWidth="1"/>
    <col min="18" max="18" width="6.6640625" hidden="1" customWidth="1"/>
    <col min="19" max="19" width="7.5" hidden="1" customWidth="1"/>
    <col min="20" max="20" width="8" hidden="1" customWidth="1"/>
    <col min="21" max="21" width="11" style="5" hidden="1" customWidth="1"/>
    <col min="22" max="24" width="10.83203125" style="53"/>
    <col min="25" max="25" width="10.83203125" style="54"/>
  </cols>
  <sheetData>
    <row r="1" spans="1:29" ht="30" x14ac:dyDescent="0.2">
      <c r="A1" s="1" t="s">
        <v>0</v>
      </c>
      <c r="B1" s="1" t="s">
        <v>959</v>
      </c>
      <c r="C1" s="1" t="s">
        <v>443</v>
      </c>
      <c r="D1" s="1" t="s">
        <v>450</v>
      </c>
      <c r="E1" s="1" t="s">
        <v>2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35" t="s">
        <v>646</v>
      </c>
      <c r="V1" s="11" t="s">
        <v>1196</v>
      </c>
      <c r="W1" s="10" t="s">
        <v>1197</v>
      </c>
      <c r="X1" s="10" t="s">
        <v>444</v>
      </c>
      <c r="Y1" s="40" t="s">
        <v>446</v>
      </c>
      <c r="Z1" s="8" t="s">
        <v>448</v>
      </c>
      <c r="AA1" s="47" t="s">
        <v>1198</v>
      </c>
      <c r="AB1" s="47" t="s">
        <v>1199</v>
      </c>
      <c r="AC1" s="47" t="s">
        <v>861</v>
      </c>
    </row>
    <row r="2" spans="1:29" x14ac:dyDescent="0.2">
      <c r="A2" s="2" t="s">
        <v>248</v>
      </c>
      <c r="B2" s="2" t="s">
        <v>22</v>
      </c>
      <c r="C2" s="2">
        <v>61</v>
      </c>
      <c r="D2" s="2">
        <v>76</v>
      </c>
      <c r="E2" s="2">
        <v>39</v>
      </c>
      <c r="F2" s="2">
        <v>0.503</v>
      </c>
      <c r="G2" s="2">
        <v>0.33300000000000002</v>
      </c>
      <c r="H2" s="2">
        <v>0.76700000000000002</v>
      </c>
      <c r="I2" s="2">
        <v>7.3</v>
      </c>
      <c r="J2" s="2">
        <v>8.6</v>
      </c>
      <c r="K2" s="2">
        <v>1.6</v>
      </c>
      <c r="L2" s="2">
        <v>1</v>
      </c>
      <c r="M2" s="2">
        <v>3.4</v>
      </c>
      <c r="N2" s="2">
        <v>1.6</v>
      </c>
      <c r="O2" s="2">
        <v>29.7</v>
      </c>
      <c r="P2" s="2">
        <v>0.60399999999999998</v>
      </c>
      <c r="Q2" s="2">
        <v>33.5</v>
      </c>
      <c r="R2" s="2">
        <v>18.5</v>
      </c>
      <c r="S2" s="2">
        <v>12.5</v>
      </c>
      <c r="T2" s="2">
        <v>10.9</v>
      </c>
      <c r="U2" s="5">
        <v>19</v>
      </c>
      <c r="V2" s="51">
        <f>C2*(E2/48*D2/82*Q2/100)</f>
        <v>15.388551829268293</v>
      </c>
      <c r="W2" s="51">
        <f>R2*0.4+T2*0.4+U2*0.2</f>
        <v>15.560000000000002</v>
      </c>
      <c r="X2" s="51">
        <f>V2*W2</f>
        <v>239.44586646341466</v>
      </c>
      <c r="Y2" s="49">
        <f>D2*(O2*P2+1.5*J2+1.2*I2+3*(K2+L2)-M2-N2)/25</f>
        <v>128.89235199999999</v>
      </c>
      <c r="Z2" s="9">
        <f>0.5*(X2)+0.5*(Y2)</f>
        <v>184.16910923170732</v>
      </c>
      <c r="AA2" s="47">
        <v>1</v>
      </c>
      <c r="AB2" s="47">
        <v>1</v>
      </c>
      <c r="AC2" s="47">
        <f>ABS(AA2-AB2)</f>
        <v>0</v>
      </c>
    </row>
    <row r="3" spans="1:29" x14ac:dyDescent="0.2">
      <c r="A3" s="2" t="s">
        <v>160</v>
      </c>
      <c r="B3" s="2" t="s">
        <v>18</v>
      </c>
      <c r="C3" s="2">
        <v>50</v>
      </c>
      <c r="D3" s="2">
        <v>82</v>
      </c>
      <c r="E3" s="2">
        <v>39.5</v>
      </c>
      <c r="F3" s="2">
        <v>0.47599999999999998</v>
      </c>
      <c r="G3" s="2">
        <v>0.36499999999999999</v>
      </c>
      <c r="H3" s="2">
        <v>0.9</v>
      </c>
      <c r="I3" s="2">
        <v>7.6</v>
      </c>
      <c r="J3" s="2">
        <v>2.8</v>
      </c>
      <c r="K3" s="2">
        <v>1.4</v>
      </c>
      <c r="L3" s="2">
        <v>1</v>
      </c>
      <c r="M3" s="2">
        <v>3.3</v>
      </c>
      <c r="N3" s="2">
        <v>2.1</v>
      </c>
      <c r="O3" s="2">
        <v>30.1</v>
      </c>
      <c r="P3" s="2">
        <v>0.60699999999999998</v>
      </c>
      <c r="Q3" s="2">
        <v>32</v>
      </c>
      <c r="R3" s="2">
        <v>16.100000000000001</v>
      </c>
      <c r="S3" s="2">
        <v>5.0999999999999996</v>
      </c>
      <c r="T3" s="2">
        <v>5.8</v>
      </c>
      <c r="U3" s="5">
        <v>14</v>
      </c>
      <c r="V3" s="51">
        <f>C3*(E3/48*D3/82*Q3/100)</f>
        <v>13.166666666666666</v>
      </c>
      <c r="W3" s="51">
        <f>R3*0.4+T3*0.4+U3*0.2</f>
        <v>11.560000000000002</v>
      </c>
      <c r="X3" s="51">
        <f>V3*W3</f>
        <v>152.20666666666668</v>
      </c>
      <c r="Y3" s="49">
        <f>D3*(O3*P3+1.5*J3+1.2*I3+3*(K3+L3)-M3-N3)/25</f>
        <v>109.52149600000001</v>
      </c>
      <c r="Z3" s="9">
        <f>0.5*(X3)+0.5*(Y3)</f>
        <v>130.86408133333333</v>
      </c>
      <c r="AA3" s="47">
        <v>2</v>
      </c>
      <c r="AB3" s="47">
        <v>2</v>
      </c>
      <c r="AC3" s="47">
        <f>ABS(AA3-AB3)</f>
        <v>0</v>
      </c>
    </row>
    <row r="4" spans="1:29" x14ac:dyDescent="0.2">
      <c r="A4" s="2" t="s">
        <v>231</v>
      </c>
      <c r="B4" s="2" t="s">
        <v>36</v>
      </c>
      <c r="C4" s="2">
        <v>59</v>
      </c>
      <c r="D4" s="2">
        <v>82</v>
      </c>
      <c r="E4" s="2">
        <v>34.700000000000003</v>
      </c>
      <c r="F4" s="2">
        <v>0.61199999999999999</v>
      </c>
      <c r="G4" s="2">
        <v>0</v>
      </c>
      <c r="H4" s="2">
        <v>0.59199999999999997</v>
      </c>
      <c r="I4" s="2">
        <v>13.2</v>
      </c>
      <c r="J4" s="2">
        <v>1.8</v>
      </c>
      <c r="K4" s="2">
        <v>0.9</v>
      </c>
      <c r="L4" s="2">
        <v>2.8</v>
      </c>
      <c r="M4" s="2">
        <v>3.3</v>
      </c>
      <c r="N4" s="2">
        <v>3.5</v>
      </c>
      <c r="O4" s="2">
        <v>18.3</v>
      </c>
      <c r="P4" s="2">
        <v>0.63</v>
      </c>
      <c r="Q4" s="2">
        <v>23.9</v>
      </c>
      <c r="R4" s="2">
        <v>13.2</v>
      </c>
      <c r="S4" s="2">
        <v>5.5</v>
      </c>
      <c r="T4" s="2">
        <v>5.4</v>
      </c>
      <c r="U4" s="5">
        <v>18</v>
      </c>
      <c r="V4" s="51">
        <f>C4*(E4/48*D4/82*Q4/100)</f>
        <v>10.193847916666666</v>
      </c>
      <c r="W4" s="51">
        <f>R4*0.4+T4*0.4+U4*0.2</f>
        <v>11.040000000000001</v>
      </c>
      <c r="X4" s="51">
        <f>V4*W4</f>
        <v>112.540081</v>
      </c>
      <c r="Y4" s="49">
        <f>D4*(O4*P4+1.5*J4+1.2*I4+3*(K4+L4)-M4-N4)/25</f>
        <v>112.73031999999999</v>
      </c>
      <c r="Z4" s="9">
        <f>0.5*(X4)+0.5*(Y4)</f>
        <v>112.6352005</v>
      </c>
      <c r="AA4" s="47">
        <v>3</v>
      </c>
      <c r="AB4" s="47">
        <v>3</v>
      </c>
      <c r="AC4" s="47">
        <f>ABS(AA4-AB4)</f>
        <v>0</v>
      </c>
    </row>
    <row r="5" spans="1:29" x14ac:dyDescent="0.2">
      <c r="A5" s="2" t="s">
        <v>432</v>
      </c>
      <c r="B5" s="2" t="s">
        <v>21</v>
      </c>
      <c r="C5" s="2">
        <v>47</v>
      </c>
      <c r="D5" s="2">
        <v>77</v>
      </c>
      <c r="E5" s="2">
        <v>36.299999999999997</v>
      </c>
      <c r="F5" s="2">
        <v>0.47599999999999998</v>
      </c>
      <c r="G5" s="2">
        <v>0.3</v>
      </c>
      <c r="H5" s="2">
        <v>0.76100000000000001</v>
      </c>
      <c r="I5" s="2">
        <v>4.8</v>
      </c>
      <c r="J5" s="2">
        <v>6.5</v>
      </c>
      <c r="K5" s="2">
        <v>1.8</v>
      </c>
      <c r="L5" s="2">
        <v>1.1000000000000001</v>
      </c>
      <c r="M5" s="2">
        <v>3.3</v>
      </c>
      <c r="N5" s="2">
        <v>2.4</v>
      </c>
      <c r="O5" s="2">
        <v>26.6</v>
      </c>
      <c r="P5" s="2">
        <v>0.56200000000000006</v>
      </c>
      <c r="Q5" s="2">
        <v>34.9</v>
      </c>
      <c r="R5" s="2">
        <v>13</v>
      </c>
      <c r="S5" s="2">
        <v>9.4</v>
      </c>
      <c r="T5" s="2">
        <v>8</v>
      </c>
      <c r="U5" s="5">
        <v>10</v>
      </c>
      <c r="V5" s="51">
        <f>C5*(E5/48*D5/82*Q5/100)</f>
        <v>11.648380411585364</v>
      </c>
      <c r="W5" s="51">
        <f>R5*0.4+T5*0.4+U5*0.2</f>
        <v>10.4</v>
      </c>
      <c r="X5" s="51">
        <f>V5*W5</f>
        <v>121.14315628048779</v>
      </c>
      <c r="Y5" s="49">
        <f>D5*(O5*P5+1.5*J5+1.2*I5+3*(K5+L5)-M5-N5)/25</f>
        <v>103.05433600000003</v>
      </c>
      <c r="Z5" s="9">
        <f>0.5*(X5)+0.5*(Y5)</f>
        <v>112.09874614024392</v>
      </c>
      <c r="AA5" s="47">
        <v>4</v>
      </c>
      <c r="AB5" s="47">
        <v>5</v>
      </c>
      <c r="AC5" s="47">
        <f>ABS(AA5-AB5)</f>
        <v>1</v>
      </c>
    </row>
    <row r="6" spans="1:29" x14ac:dyDescent="0.2">
      <c r="A6" s="2" t="s">
        <v>341</v>
      </c>
      <c r="B6" s="2" t="s">
        <v>33</v>
      </c>
      <c r="C6" s="2">
        <v>55</v>
      </c>
      <c r="D6" s="2">
        <v>81</v>
      </c>
      <c r="E6" s="2">
        <v>37.5</v>
      </c>
      <c r="F6" s="2">
        <v>0.48099999999999998</v>
      </c>
      <c r="G6" s="2">
        <v>0.42099999999999999</v>
      </c>
      <c r="H6" s="2">
        <v>0.91500000000000004</v>
      </c>
      <c r="I6" s="2">
        <v>7.7</v>
      </c>
      <c r="J6" s="2">
        <v>2.7</v>
      </c>
      <c r="K6" s="2">
        <v>0.9</v>
      </c>
      <c r="L6" s="2">
        <v>1</v>
      </c>
      <c r="M6" s="2">
        <v>1.8</v>
      </c>
      <c r="N6" s="2">
        <v>2.6</v>
      </c>
      <c r="O6" s="2">
        <v>25</v>
      </c>
      <c r="P6" s="2">
        <v>0.57799999999999996</v>
      </c>
      <c r="Q6" s="2">
        <v>28.8</v>
      </c>
      <c r="R6" s="2">
        <v>12.3</v>
      </c>
      <c r="S6" s="2">
        <v>2.6</v>
      </c>
      <c r="T6" s="2">
        <v>3.5</v>
      </c>
      <c r="U6" s="5">
        <v>11</v>
      </c>
      <c r="V6" s="51">
        <f>C6*(E6/48*D6/82*Q6/100)</f>
        <v>12.224085365853659</v>
      </c>
      <c r="W6" s="51">
        <f>R6*0.4+T6*0.4+U6*0.2</f>
        <v>8.5200000000000014</v>
      </c>
      <c r="X6" s="51">
        <f>V6*W6</f>
        <v>104.14920731707319</v>
      </c>
      <c r="Y6" s="49">
        <f>D6*(O6*P6+1.5*J6+1.2*I6+3*(K6+L6)-M6-N6)/25</f>
        <v>94.08959999999999</v>
      </c>
      <c r="Z6" s="9">
        <f>0.5*(X6)+0.5*(Y6)</f>
        <v>99.119403658536584</v>
      </c>
      <c r="AA6" s="47">
        <v>5</v>
      </c>
      <c r="AB6" s="47">
        <v>7</v>
      </c>
      <c r="AC6" s="47">
        <f>ABS(AA6-AB6)</f>
        <v>2</v>
      </c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51"/>
      <c r="W7" s="51"/>
      <c r="X7" s="51"/>
      <c r="Y7" s="49"/>
      <c r="Z7" s="9"/>
    </row>
    <row r="8" spans="1:29" x14ac:dyDescent="0.2">
      <c r="A8" s="2" t="s">
        <v>660</v>
      </c>
      <c r="B8" s="2" t="s">
        <v>39</v>
      </c>
      <c r="C8" s="2">
        <v>57</v>
      </c>
      <c r="D8" s="2">
        <v>73</v>
      </c>
      <c r="E8" s="2">
        <v>38.799999999999997</v>
      </c>
      <c r="F8" s="2">
        <v>0.45600000000000002</v>
      </c>
      <c r="G8" s="2">
        <v>0.32900000000000001</v>
      </c>
      <c r="H8" s="2">
        <v>0.81100000000000005</v>
      </c>
      <c r="I8" s="2">
        <v>5.4</v>
      </c>
      <c r="J8" s="2">
        <v>5</v>
      </c>
      <c r="K8" s="2">
        <v>1.5</v>
      </c>
      <c r="L8" s="2">
        <v>0.3</v>
      </c>
      <c r="M8" s="2">
        <v>3.2</v>
      </c>
      <c r="N8" s="2">
        <v>2.6</v>
      </c>
      <c r="O8" s="2">
        <v>27</v>
      </c>
      <c r="P8" s="2">
        <v>0.54500000000000004</v>
      </c>
      <c r="Q8" s="2">
        <v>32.299999999999997</v>
      </c>
      <c r="R8" s="2">
        <v>9.4</v>
      </c>
      <c r="S8" s="2">
        <v>3.6</v>
      </c>
      <c r="T8" s="2">
        <v>4</v>
      </c>
      <c r="U8" s="5">
        <v>5</v>
      </c>
      <c r="V8" s="51">
        <f t="shared" ref="V8:V71" si="0">C8*(E8/48*D8/82*Q8/100)</f>
        <v>13.248810060975607</v>
      </c>
      <c r="W8" s="51">
        <f t="shared" ref="W8:W71" si="1">R8*0.4+T8*0.4+U8*0.2</f>
        <v>6.36</v>
      </c>
      <c r="X8" s="51">
        <f t="shared" ref="X8:X71" si="2">V8*W8</f>
        <v>84.262431987804874</v>
      </c>
      <c r="Y8" s="49">
        <f t="shared" ref="Y8:Y71" si="3">D8*(O8*P8+1.5*J8+1.2*I8+3*(K8+L8)-M8-N8)/25</f>
        <v>82.621400000000008</v>
      </c>
      <c r="Z8" s="9">
        <f t="shared" ref="Z8:Z71" si="4">0.5*(X8)+0.5*(Y8)</f>
        <v>83.441915993902441</v>
      </c>
      <c r="AA8" s="47">
        <v>6</v>
      </c>
      <c r="AB8" s="47">
        <v>3</v>
      </c>
      <c r="AC8" s="47">
        <f>ABS(AA8-AB8)</f>
        <v>3</v>
      </c>
    </row>
    <row r="9" spans="1:29" x14ac:dyDescent="0.2">
      <c r="A9" s="2" t="s">
        <v>671</v>
      </c>
      <c r="B9" s="2" t="s">
        <v>24</v>
      </c>
      <c r="C9" s="2">
        <v>50</v>
      </c>
      <c r="D9" s="2">
        <v>78</v>
      </c>
      <c r="E9" s="2">
        <v>31.3</v>
      </c>
      <c r="F9" s="2">
        <v>0.51800000000000002</v>
      </c>
      <c r="G9" s="2">
        <v>0.182</v>
      </c>
      <c r="H9" s="2">
        <v>0.72499999999999998</v>
      </c>
      <c r="I9" s="2">
        <v>10.1</v>
      </c>
      <c r="J9" s="2">
        <v>3.2</v>
      </c>
      <c r="K9" s="2">
        <v>0.6</v>
      </c>
      <c r="L9" s="2">
        <v>1.5</v>
      </c>
      <c r="M9" s="2">
        <v>1.8</v>
      </c>
      <c r="N9" s="2">
        <v>1.9</v>
      </c>
      <c r="O9" s="2">
        <v>17.899999999999999</v>
      </c>
      <c r="P9" s="2">
        <v>0.56000000000000005</v>
      </c>
      <c r="Q9" s="2">
        <v>26</v>
      </c>
      <c r="R9" s="2">
        <v>10.9</v>
      </c>
      <c r="S9" s="2">
        <v>5.6</v>
      </c>
      <c r="T9" s="2">
        <v>4.7</v>
      </c>
      <c r="U9" s="5">
        <v>15</v>
      </c>
      <c r="V9" s="51">
        <f t="shared" si="0"/>
        <v>8.0635670731707325</v>
      </c>
      <c r="W9" s="51">
        <f t="shared" si="1"/>
        <v>9.24</v>
      </c>
      <c r="X9" s="51">
        <f t="shared" si="2"/>
        <v>74.507359756097571</v>
      </c>
      <c r="Y9" s="49">
        <f t="shared" si="3"/>
        <v>92.17728000000001</v>
      </c>
      <c r="Z9" s="9">
        <f t="shared" si="4"/>
        <v>83.342319878048784</v>
      </c>
    </row>
    <row r="10" spans="1:29" x14ac:dyDescent="0.2">
      <c r="A10" s="2" t="s">
        <v>523</v>
      </c>
      <c r="B10" s="2" t="s">
        <v>20</v>
      </c>
      <c r="C10" s="2">
        <v>53</v>
      </c>
      <c r="D10" s="2">
        <v>81</v>
      </c>
      <c r="E10" s="2">
        <v>35.4</v>
      </c>
      <c r="F10" s="2">
        <v>0.505</v>
      </c>
      <c r="G10" s="2">
        <v>0</v>
      </c>
      <c r="H10" s="2">
        <v>0.61799999999999999</v>
      </c>
      <c r="I10" s="2">
        <v>8.6999999999999993</v>
      </c>
      <c r="J10" s="2">
        <v>4.2</v>
      </c>
      <c r="K10" s="2">
        <v>1.6</v>
      </c>
      <c r="L10" s="2">
        <v>2.1</v>
      </c>
      <c r="M10" s="2">
        <v>2.4</v>
      </c>
      <c r="N10" s="2">
        <v>3</v>
      </c>
      <c r="O10" s="2">
        <v>15.7</v>
      </c>
      <c r="P10" s="2">
        <v>0.53600000000000003</v>
      </c>
      <c r="Q10" s="2">
        <v>22.2</v>
      </c>
      <c r="R10" s="2">
        <v>9.3000000000000007</v>
      </c>
      <c r="S10" s="2">
        <v>5.5</v>
      </c>
      <c r="T10" s="2">
        <v>5.4</v>
      </c>
      <c r="U10" s="5">
        <v>8</v>
      </c>
      <c r="V10" s="51">
        <f t="shared" si="0"/>
        <v>8.5716027439024387</v>
      </c>
      <c r="W10" s="51">
        <f t="shared" si="1"/>
        <v>7.48</v>
      </c>
      <c r="X10" s="51">
        <f t="shared" si="2"/>
        <v>64.115588524390247</v>
      </c>
      <c r="Y10" s="49">
        <f t="shared" si="3"/>
        <v>99.970848000000004</v>
      </c>
      <c r="Z10" s="9">
        <f t="shared" si="4"/>
        <v>82.043218262195126</v>
      </c>
    </row>
    <row r="11" spans="1:29" x14ac:dyDescent="0.2">
      <c r="A11" s="2" t="s">
        <v>640</v>
      </c>
      <c r="B11" s="2" t="s">
        <v>26</v>
      </c>
      <c r="C11" s="2">
        <v>53</v>
      </c>
      <c r="D11" s="2">
        <v>76</v>
      </c>
      <c r="E11" s="2">
        <v>36.9</v>
      </c>
      <c r="F11" s="2">
        <v>0.46899999999999997</v>
      </c>
      <c r="G11" s="2">
        <v>0.371</v>
      </c>
      <c r="H11" s="2">
        <v>0.80100000000000005</v>
      </c>
      <c r="I11" s="2">
        <v>4</v>
      </c>
      <c r="J11" s="2">
        <v>10.5</v>
      </c>
      <c r="K11" s="2">
        <v>1.3</v>
      </c>
      <c r="L11" s="2">
        <v>0.2</v>
      </c>
      <c r="M11" s="2">
        <v>3.3</v>
      </c>
      <c r="N11" s="2">
        <v>2.7</v>
      </c>
      <c r="O11" s="2">
        <v>18.7</v>
      </c>
      <c r="P11" s="2">
        <v>0.57399999999999995</v>
      </c>
      <c r="Q11" s="2">
        <v>23.8</v>
      </c>
      <c r="R11" s="2">
        <v>10.3</v>
      </c>
      <c r="S11" s="2">
        <v>3.3</v>
      </c>
      <c r="T11" s="2">
        <v>3.7</v>
      </c>
      <c r="U11" s="5">
        <v>9</v>
      </c>
      <c r="V11" s="51">
        <f t="shared" si="0"/>
        <v>8.9874749999999999</v>
      </c>
      <c r="W11" s="51">
        <f t="shared" si="1"/>
        <v>7.4</v>
      </c>
      <c r="X11" s="51">
        <f t="shared" si="2"/>
        <v>66.507315000000006</v>
      </c>
      <c r="Y11" s="49">
        <f t="shared" si="3"/>
        <v>90.542752000000007</v>
      </c>
      <c r="Z11" s="9">
        <f t="shared" si="4"/>
        <v>78.525033500000006</v>
      </c>
    </row>
    <row r="12" spans="1:29" x14ac:dyDescent="0.2">
      <c r="A12" s="2" t="s">
        <v>184</v>
      </c>
      <c r="B12" s="2" t="s">
        <v>39</v>
      </c>
      <c r="C12" s="2">
        <v>57</v>
      </c>
      <c r="D12" s="2">
        <v>65</v>
      </c>
      <c r="E12" s="2">
        <v>37</v>
      </c>
      <c r="F12" s="2">
        <v>0.53600000000000003</v>
      </c>
      <c r="G12" s="2">
        <v>0</v>
      </c>
      <c r="H12" s="2">
        <v>0.79</v>
      </c>
      <c r="I12" s="2">
        <v>11.3</v>
      </c>
      <c r="J12" s="2">
        <v>3.4</v>
      </c>
      <c r="K12" s="2">
        <v>0.6</v>
      </c>
      <c r="L12" s="2">
        <v>1.7</v>
      </c>
      <c r="M12" s="2">
        <v>2.2000000000000002</v>
      </c>
      <c r="N12" s="2">
        <v>2.2999999999999998</v>
      </c>
      <c r="O12" s="2">
        <v>18.3</v>
      </c>
      <c r="P12" s="2">
        <v>0.59299999999999997</v>
      </c>
      <c r="Q12" s="2">
        <v>21.4</v>
      </c>
      <c r="R12" s="2">
        <v>11</v>
      </c>
      <c r="S12" s="2">
        <v>5.4</v>
      </c>
      <c r="T12" s="2">
        <v>4.5</v>
      </c>
      <c r="U12" s="5">
        <v>18</v>
      </c>
      <c r="V12" s="51">
        <f t="shared" si="0"/>
        <v>7.4533003048780495</v>
      </c>
      <c r="W12" s="51">
        <f t="shared" si="1"/>
        <v>9.8000000000000007</v>
      </c>
      <c r="X12" s="51">
        <f t="shared" si="2"/>
        <v>73.042342987804886</v>
      </c>
      <c r="Y12" s="49">
        <f t="shared" si="3"/>
        <v>82.970939999999985</v>
      </c>
      <c r="Z12" s="9">
        <f t="shared" si="4"/>
        <v>78.006641493902436</v>
      </c>
    </row>
    <row r="13" spans="1:29" x14ac:dyDescent="0.2">
      <c r="A13" s="2" t="s">
        <v>726</v>
      </c>
      <c r="B13" s="2" t="s">
        <v>26</v>
      </c>
      <c r="C13" s="2">
        <v>53</v>
      </c>
      <c r="D13" s="2">
        <v>78</v>
      </c>
      <c r="E13" s="2">
        <v>34.299999999999997</v>
      </c>
      <c r="F13" s="2">
        <v>0.56200000000000006</v>
      </c>
      <c r="G13" s="3"/>
      <c r="H13" s="2">
        <v>0.74199999999999999</v>
      </c>
      <c r="I13" s="2">
        <v>11.2</v>
      </c>
      <c r="J13" s="2">
        <v>3.2</v>
      </c>
      <c r="K13" s="2">
        <v>1.1000000000000001</v>
      </c>
      <c r="L13" s="2">
        <v>0.5</v>
      </c>
      <c r="M13" s="2">
        <v>2.7</v>
      </c>
      <c r="N13" s="2">
        <v>3.5</v>
      </c>
      <c r="O13" s="2">
        <v>19.5</v>
      </c>
      <c r="P13" s="2">
        <v>0.59899999999999998</v>
      </c>
      <c r="Q13" s="2">
        <v>24.8</v>
      </c>
      <c r="R13" s="2">
        <v>9.9</v>
      </c>
      <c r="S13" s="2">
        <v>3.5</v>
      </c>
      <c r="T13" s="2">
        <v>3.7</v>
      </c>
      <c r="U13" s="5">
        <v>10</v>
      </c>
      <c r="V13" s="51">
        <f t="shared" si="0"/>
        <v>8.9343134146341452</v>
      </c>
      <c r="W13" s="51">
        <f t="shared" si="1"/>
        <v>7.44</v>
      </c>
      <c r="X13" s="51">
        <f t="shared" si="2"/>
        <v>66.471291804878049</v>
      </c>
      <c r="Y13" s="49">
        <f t="shared" si="3"/>
        <v>88.983959999999982</v>
      </c>
      <c r="Z13" s="9">
        <f t="shared" si="4"/>
        <v>77.727625902439016</v>
      </c>
    </row>
    <row r="14" spans="1:29" x14ac:dyDescent="0.2">
      <c r="A14" s="2" t="s">
        <v>713</v>
      </c>
      <c r="B14" s="2" t="s">
        <v>19</v>
      </c>
      <c r="C14" s="2">
        <v>54</v>
      </c>
      <c r="D14" s="2">
        <v>82</v>
      </c>
      <c r="E14" s="2">
        <v>34.6</v>
      </c>
      <c r="F14" s="2">
        <v>0.55700000000000005</v>
      </c>
      <c r="G14" s="2">
        <v>0.16700000000000001</v>
      </c>
      <c r="H14" s="2">
        <v>0.77100000000000002</v>
      </c>
      <c r="I14" s="2">
        <v>8.9</v>
      </c>
      <c r="J14" s="2">
        <v>1</v>
      </c>
      <c r="K14" s="2">
        <v>0.6</v>
      </c>
      <c r="L14" s="2">
        <v>1</v>
      </c>
      <c r="M14" s="2">
        <v>2.6</v>
      </c>
      <c r="N14" s="2">
        <v>3.4</v>
      </c>
      <c r="O14" s="2">
        <v>23.1</v>
      </c>
      <c r="P14" s="2">
        <v>0.61499999999999999</v>
      </c>
      <c r="Q14" s="2">
        <v>27.3</v>
      </c>
      <c r="R14" s="2">
        <v>10.7</v>
      </c>
      <c r="S14" s="2">
        <v>0.3</v>
      </c>
      <c r="T14" s="2">
        <v>1.6</v>
      </c>
      <c r="U14" s="5">
        <v>8</v>
      </c>
      <c r="V14" s="51">
        <f t="shared" si="0"/>
        <v>10.626525000000001</v>
      </c>
      <c r="W14" s="51">
        <f t="shared" si="1"/>
        <v>6.52</v>
      </c>
      <c r="X14" s="51">
        <f t="shared" si="2"/>
        <v>69.284942999999998</v>
      </c>
      <c r="Y14" s="49">
        <f t="shared" si="3"/>
        <v>82.611720000000005</v>
      </c>
      <c r="Z14" s="9">
        <f t="shared" si="4"/>
        <v>75.948331499999995</v>
      </c>
    </row>
    <row r="15" spans="1:29" x14ac:dyDescent="0.2">
      <c r="A15" s="2" t="s">
        <v>790</v>
      </c>
      <c r="B15" s="2" t="s">
        <v>557</v>
      </c>
      <c r="C15" s="2">
        <v>44</v>
      </c>
      <c r="D15" s="2">
        <v>76</v>
      </c>
      <c r="E15" s="2">
        <v>41</v>
      </c>
      <c r="F15" s="2">
        <v>0.48399999999999999</v>
      </c>
      <c r="G15" s="2">
        <v>0.371</v>
      </c>
      <c r="H15" s="2">
        <v>0.77600000000000002</v>
      </c>
      <c r="I15" s="2">
        <v>10</v>
      </c>
      <c r="J15" s="2">
        <v>2.1</v>
      </c>
      <c r="K15" s="2">
        <v>1.5</v>
      </c>
      <c r="L15" s="2">
        <v>1.1000000000000001</v>
      </c>
      <c r="M15" s="2">
        <v>2.2999999999999998</v>
      </c>
      <c r="N15" s="2">
        <v>2.6</v>
      </c>
      <c r="O15" s="2">
        <v>18.2</v>
      </c>
      <c r="P15" s="2">
        <v>0.58599999999999997</v>
      </c>
      <c r="Q15" s="2">
        <v>20.3</v>
      </c>
      <c r="R15" s="2">
        <v>11.5</v>
      </c>
      <c r="S15" s="2">
        <v>3.5</v>
      </c>
      <c r="T15" s="2">
        <v>4.3</v>
      </c>
      <c r="U15" s="5">
        <v>13</v>
      </c>
      <c r="V15" s="51">
        <f t="shared" si="0"/>
        <v>7.0711666666666648</v>
      </c>
      <c r="W15" s="51">
        <f t="shared" si="1"/>
        <v>8.92</v>
      </c>
      <c r="X15" s="51">
        <f t="shared" si="2"/>
        <v>63.074806666666653</v>
      </c>
      <c r="Y15" s="49">
        <f t="shared" si="3"/>
        <v>87.294207999999998</v>
      </c>
      <c r="Z15" s="9">
        <f t="shared" si="4"/>
        <v>75.184507333333329</v>
      </c>
    </row>
    <row r="16" spans="1:29" x14ac:dyDescent="0.2">
      <c r="A16" s="2" t="s">
        <v>380</v>
      </c>
      <c r="B16" s="2" t="s">
        <v>41</v>
      </c>
      <c r="C16" s="2">
        <v>50</v>
      </c>
      <c r="D16" s="2">
        <v>81</v>
      </c>
      <c r="E16" s="2">
        <v>36.6</v>
      </c>
      <c r="F16" s="2">
        <v>0.50800000000000001</v>
      </c>
      <c r="G16" s="2">
        <v>0.21299999999999999</v>
      </c>
      <c r="H16" s="2">
        <v>0.621</v>
      </c>
      <c r="I16" s="2">
        <v>4.4000000000000004</v>
      </c>
      <c r="J16" s="2">
        <v>9.8000000000000007</v>
      </c>
      <c r="K16" s="2">
        <v>2.2999999999999998</v>
      </c>
      <c r="L16" s="2">
        <v>0.1</v>
      </c>
      <c r="M16" s="2">
        <v>3</v>
      </c>
      <c r="N16" s="2">
        <v>2.4</v>
      </c>
      <c r="O16" s="2">
        <v>13.7</v>
      </c>
      <c r="P16" s="2">
        <v>0.54</v>
      </c>
      <c r="Q16" s="2">
        <v>20.2</v>
      </c>
      <c r="R16" s="2">
        <v>9.6</v>
      </c>
      <c r="S16" s="2">
        <v>3.5</v>
      </c>
      <c r="T16" s="2">
        <v>4.0999999999999996</v>
      </c>
      <c r="U16" s="5">
        <v>8</v>
      </c>
      <c r="V16" s="51">
        <f t="shared" si="0"/>
        <v>7.6073323170731717</v>
      </c>
      <c r="W16" s="51">
        <f t="shared" si="1"/>
        <v>7.08</v>
      </c>
      <c r="X16" s="51">
        <f t="shared" si="2"/>
        <v>53.859912804878057</v>
      </c>
      <c r="Y16" s="49">
        <f t="shared" si="3"/>
        <v>94.536720000000017</v>
      </c>
      <c r="Z16" s="9">
        <f t="shared" si="4"/>
        <v>74.198316402439033</v>
      </c>
    </row>
    <row r="17" spans="1:26" x14ac:dyDescent="0.2">
      <c r="A17" s="2" t="s">
        <v>832</v>
      </c>
      <c r="B17" s="2" t="s">
        <v>19</v>
      </c>
      <c r="C17" s="2">
        <v>54</v>
      </c>
      <c r="D17" s="2">
        <v>81</v>
      </c>
      <c r="E17" s="2">
        <v>32.799999999999997</v>
      </c>
      <c r="F17" s="2">
        <v>0.50700000000000001</v>
      </c>
      <c r="G17" s="2">
        <v>0.42599999999999999</v>
      </c>
      <c r="H17" s="2">
        <v>0.93799999999999994</v>
      </c>
      <c r="I17" s="2">
        <v>3.3</v>
      </c>
      <c r="J17" s="2">
        <v>11</v>
      </c>
      <c r="K17" s="2">
        <v>0.5</v>
      </c>
      <c r="L17" s="2">
        <v>0.1</v>
      </c>
      <c r="M17" s="2">
        <v>3.6</v>
      </c>
      <c r="N17" s="2">
        <v>1.3</v>
      </c>
      <c r="O17" s="2">
        <v>16.5</v>
      </c>
      <c r="P17" s="2">
        <v>0.61499999999999999</v>
      </c>
      <c r="Q17" s="2">
        <v>22.9</v>
      </c>
      <c r="R17" s="2">
        <v>9.9</v>
      </c>
      <c r="S17" s="2">
        <v>1.8</v>
      </c>
      <c r="T17" s="2">
        <v>2.6</v>
      </c>
      <c r="U17" s="5">
        <v>7</v>
      </c>
      <c r="V17" s="51">
        <f t="shared" si="0"/>
        <v>8.3470499999999994</v>
      </c>
      <c r="W17" s="51">
        <f t="shared" si="1"/>
        <v>6.4</v>
      </c>
      <c r="X17" s="51">
        <f t="shared" si="2"/>
        <v>53.421120000000002</v>
      </c>
      <c r="Y17" s="49">
        <f t="shared" si="3"/>
        <v>89.124299999999991</v>
      </c>
      <c r="Z17" s="9">
        <f t="shared" si="4"/>
        <v>71.272709999999989</v>
      </c>
    </row>
    <row r="18" spans="1:26" x14ac:dyDescent="0.2">
      <c r="A18" s="2" t="s">
        <v>229</v>
      </c>
      <c r="B18" s="2" t="s">
        <v>20</v>
      </c>
      <c r="C18" s="2">
        <v>53</v>
      </c>
      <c r="D18" s="2">
        <v>81</v>
      </c>
      <c r="E18" s="2">
        <v>35.1</v>
      </c>
      <c r="F18" s="2">
        <v>0.55100000000000005</v>
      </c>
      <c r="G18" s="2">
        <v>1</v>
      </c>
      <c r="H18" s="2">
        <v>0.78900000000000003</v>
      </c>
      <c r="I18" s="2">
        <v>9.9</v>
      </c>
      <c r="J18" s="2">
        <v>2.2999999999999998</v>
      </c>
      <c r="K18" s="2">
        <v>0.7</v>
      </c>
      <c r="L18" s="2">
        <v>1.1000000000000001</v>
      </c>
      <c r="M18" s="2">
        <v>1.5</v>
      </c>
      <c r="N18" s="2">
        <v>2.8</v>
      </c>
      <c r="O18" s="2">
        <v>14.2</v>
      </c>
      <c r="P18" s="2">
        <v>0.59399999999999997</v>
      </c>
      <c r="Q18" s="2">
        <v>17.600000000000001</v>
      </c>
      <c r="R18" s="2">
        <v>10.9</v>
      </c>
      <c r="S18" s="2">
        <v>3.3</v>
      </c>
      <c r="T18" s="2">
        <v>3.8</v>
      </c>
      <c r="U18" s="5">
        <v>16</v>
      </c>
      <c r="V18" s="51">
        <f t="shared" si="0"/>
        <v>6.7379158536585377</v>
      </c>
      <c r="W18" s="51">
        <f t="shared" si="1"/>
        <v>9.0800000000000018</v>
      </c>
      <c r="X18" s="51">
        <f t="shared" si="2"/>
        <v>61.180275951219535</v>
      </c>
      <c r="Y18" s="49">
        <f t="shared" si="3"/>
        <v>80.561951999999991</v>
      </c>
      <c r="Z18" s="9">
        <f t="shared" si="4"/>
        <v>70.871113975609759</v>
      </c>
    </row>
    <row r="19" spans="1:26" x14ac:dyDescent="0.2">
      <c r="A19" s="2" t="s">
        <v>221</v>
      </c>
      <c r="B19" s="2" t="s">
        <v>23</v>
      </c>
      <c r="C19" s="2">
        <v>53</v>
      </c>
      <c r="D19" s="2">
        <v>82</v>
      </c>
      <c r="E19" s="2">
        <v>33.6</v>
      </c>
      <c r="F19" s="2">
        <v>0.58699999999999997</v>
      </c>
      <c r="G19" s="2">
        <v>0</v>
      </c>
      <c r="H19" s="2">
        <v>0.70399999999999996</v>
      </c>
      <c r="I19" s="2">
        <v>7.6</v>
      </c>
      <c r="J19" s="2">
        <v>2.5</v>
      </c>
      <c r="K19" s="2">
        <v>1.4</v>
      </c>
      <c r="L19" s="2">
        <v>1</v>
      </c>
      <c r="M19" s="2">
        <v>1.5</v>
      </c>
      <c r="N19" s="2">
        <v>3.4</v>
      </c>
      <c r="O19" s="2">
        <v>13.8</v>
      </c>
      <c r="P19" s="2">
        <v>0.63100000000000001</v>
      </c>
      <c r="Q19" s="2">
        <v>16.5</v>
      </c>
      <c r="R19" s="2">
        <v>10.8</v>
      </c>
      <c r="S19" s="2">
        <v>4.7</v>
      </c>
      <c r="T19" s="2">
        <v>4.5999999999999996</v>
      </c>
      <c r="U19" s="5">
        <v>19</v>
      </c>
      <c r="V19" s="51">
        <f t="shared" si="0"/>
        <v>6.1215000000000002</v>
      </c>
      <c r="W19" s="51">
        <f t="shared" si="1"/>
        <v>9.9600000000000009</v>
      </c>
      <c r="X19" s="51">
        <f t="shared" si="2"/>
        <v>60.970140000000008</v>
      </c>
      <c r="Y19" s="49">
        <f t="shared" si="3"/>
        <v>78.319184000000007</v>
      </c>
      <c r="Z19" s="9">
        <f t="shared" si="4"/>
        <v>69.644662000000011</v>
      </c>
    </row>
    <row r="20" spans="1:26" x14ac:dyDescent="0.2">
      <c r="A20" s="2" t="s">
        <v>598</v>
      </c>
      <c r="B20" s="2" t="s">
        <v>28</v>
      </c>
      <c r="C20" s="2">
        <v>29</v>
      </c>
      <c r="D20" s="2">
        <v>81</v>
      </c>
      <c r="E20" s="2">
        <v>37.299999999999997</v>
      </c>
      <c r="F20" s="2">
        <v>0.54500000000000004</v>
      </c>
      <c r="G20" s="2">
        <v>0</v>
      </c>
      <c r="H20" s="2">
        <v>0.81200000000000006</v>
      </c>
      <c r="I20" s="2">
        <v>11.7</v>
      </c>
      <c r="J20" s="2">
        <v>3.6</v>
      </c>
      <c r="K20" s="2">
        <v>1</v>
      </c>
      <c r="L20" s="2">
        <v>0.5</v>
      </c>
      <c r="M20" s="2">
        <v>2.2999999999999998</v>
      </c>
      <c r="N20" s="2">
        <v>3.2</v>
      </c>
      <c r="O20" s="2">
        <v>20.2</v>
      </c>
      <c r="P20" s="2">
        <v>0.58399999999999996</v>
      </c>
      <c r="Q20" s="2">
        <v>23.8</v>
      </c>
      <c r="R20" s="2">
        <v>10.3</v>
      </c>
      <c r="S20" s="2">
        <v>2.9</v>
      </c>
      <c r="T20" s="2">
        <v>3.7</v>
      </c>
      <c r="U20" s="5">
        <v>8</v>
      </c>
      <c r="V20" s="51">
        <f t="shared" si="0"/>
        <v>5.2980214939024393</v>
      </c>
      <c r="W20" s="51">
        <f t="shared" si="1"/>
        <v>7.2000000000000011</v>
      </c>
      <c r="X20" s="51">
        <f t="shared" si="2"/>
        <v>38.145754756097567</v>
      </c>
      <c r="Y20" s="49">
        <f t="shared" si="3"/>
        <v>97.967232000000024</v>
      </c>
      <c r="Z20" s="9">
        <f t="shared" si="4"/>
        <v>68.056493378048799</v>
      </c>
    </row>
    <row r="21" spans="1:26" x14ac:dyDescent="0.2">
      <c r="A21" s="2" t="s">
        <v>916</v>
      </c>
      <c r="B21" s="2" t="s">
        <v>33</v>
      </c>
      <c r="C21" s="2">
        <v>55</v>
      </c>
      <c r="D21" s="2">
        <v>80</v>
      </c>
      <c r="E21" s="2">
        <v>36</v>
      </c>
      <c r="F21" s="2">
        <v>0.42299999999999999</v>
      </c>
      <c r="G21" s="2">
        <v>0.42499999999999999</v>
      </c>
      <c r="H21" s="2">
        <v>0.80800000000000005</v>
      </c>
      <c r="I21" s="2">
        <v>5.6</v>
      </c>
      <c r="J21" s="2">
        <v>9.1</v>
      </c>
      <c r="K21" s="2">
        <v>1.8</v>
      </c>
      <c r="L21" s="2">
        <v>0.4</v>
      </c>
      <c r="M21" s="2">
        <v>2.4</v>
      </c>
      <c r="N21" s="2">
        <v>1.8</v>
      </c>
      <c r="O21" s="2">
        <v>10.3</v>
      </c>
      <c r="P21" s="2">
        <v>0.57699999999999996</v>
      </c>
      <c r="Q21" s="2">
        <v>14.5</v>
      </c>
      <c r="R21" s="2">
        <v>8.9</v>
      </c>
      <c r="S21" s="2">
        <v>4.3</v>
      </c>
      <c r="T21" s="2">
        <v>4.5999999999999996</v>
      </c>
      <c r="U21" s="5">
        <v>10</v>
      </c>
      <c r="V21" s="51">
        <f t="shared" si="0"/>
        <v>5.8353658536585362</v>
      </c>
      <c r="W21" s="51">
        <f t="shared" si="1"/>
        <v>7.4</v>
      </c>
      <c r="X21" s="51">
        <f t="shared" si="2"/>
        <v>43.181707317073169</v>
      </c>
      <c r="Y21" s="49">
        <f t="shared" si="3"/>
        <v>91.881920000000008</v>
      </c>
      <c r="Z21" s="9">
        <f t="shared" si="4"/>
        <v>67.531813658536592</v>
      </c>
    </row>
    <row r="22" spans="1:26" x14ac:dyDescent="0.2">
      <c r="A22" s="2" t="s">
        <v>518</v>
      </c>
      <c r="B22" s="2" t="s">
        <v>30</v>
      </c>
      <c r="C22" s="2">
        <v>40</v>
      </c>
      <c r="D22" s="2">
        <v>81</v>
      </c>
      <c r="E22" s="2">
        <v>37.700000000000003</v>
      </c>
      <c r="F22" s="2">
        <v>0.48799999999999999</v>
      </c>
      <c r="G22" s="2">
        <v>0.28799999999999998</v>
      </c>
      <c r="H22" s="2">
        <v>0.77800000000000002</v>
      </c>
      <c r="I22" s="2">
        <v>11.7</v>
      </c>
      <c r="J22" s="2">
        <v>1.8</v>
      </c>
      <c r="K22" s="2">
        <v>1</v>
      </c>
      <c r="L22" s="2">
        <v>0.4</v>
      </c>
      <c r="M22" s="2">
        <v>2.1</v>
      </c>
      <c r="N22" s="2">
        <v>2.8</v>
      </c>
      <c r="O22" s="2">
        <v>20.8</v>
      </c>
      <c r="P22" s="2">
        <v>0.54600000000000004</v>
      </c>
      <c r="Q22" s="2">
        <v>24.6</v>
      </c>
      <c r="R22" s="2">
        <v>9.6999999999999993</v>
      </c>
      <c r="S22" s="2">
        <v>0.9</v>
      </c>
      <c r="T22" s="2">
        <v>2.2000000000000002</v>
      </c>
      <c r="U22" s="5">
        <v>6</v>
      </c>
      <c r="V22" s="51">
        <f t="shared" si="0"/>
        <v>7.6342499999999998</v>
      </c>
      <c r="W22" s="51">
        <f t="shared" si="1"/>
        <v>5.96</v>
      </c>
      <c r="X22" s="51">
        <f t="shared" si="2"/>
        <v>45.500129999999999</v>
      </c>
      <c r="Y22" s="49">
        <f t="shared" si="3"/>
        <v>88.765632000000011</v>
      </c>
      <c r="Z22" s="9">
        <f t="shared" si="4"/>
        <v>67.132880999999998</v>
      </c>
    </row>
    <row r="23" spans="1:26" x14ac:dyDescent="0.2">
      <c r="A23" s="2" t="s">
        <v>658</v>
      </c>
      <c r="B23" s="2" t="s">
        <v>35</v>
      </c>
      <c r="C23" s="2">
        <v>40</v>
      </c>
      <c r="D23" s="2">
        <v>70</v>
      </c>
      <c r="E23" s="2">
        <v>36.1</v>
      </c>
      <c r="F23" s="2">
        <v>0.51800000000000002</v>
      </c>
      <c r="G23" s="2">
        <v>0.36399999999999999</v>
      </c>
      <c r="H23" s="2">
        <v>0.79700000000000004</v>
      </c>
      <c r="I23" s="2">
        <v>10.8</v>
      </c>
      <c r="J23" s="2">
        <v>2.4</v>
      </c>
      <c r="K23" s="2">
        <v>0.6</v>
      </c>
      <c r="L23" s="2">
        <v>1</v>
      </c>
      <c r="M23" s="2">
        <v>2.4</v>
      </c>
      <c r="N23" s="2">
        <v>2.4</v>
      </c>
      <c r="O23" s="2">
        <v>24</v>
      </c>
      <c r="P23" s="2">
        <v>0.59199999999999997</v>
      </c>
      <c r="Q23" s="2">
        <v>28.7</v>
      </c>
      <c r="R23" s="2">
        <v>9.6</v>
      </c>
      <c r="S23" s="2">
        <v>2.2999999999999998</v>
      </c>
      <c r="T23" s="2">
        <v>2.7</v>
      </c>
      <c r="U23" s="5">
        <v>6</v>
      </c>
      <c r="V23" s="51">
        <f t="shared" si="0"/>
        <v>7.3704166666666673</v>
      </c>
      <c r="W23" s="51">
        <f t="shared" si="1"/>
        <v>6.12</v>
      </c>
      <c r="X23" s="51">
        <f t="shared" si="2"/>
        <v>45.106950000000005</v>
      </c>
      <c r="Y23" s="49">
        <f t="shared" si="3"/>
        <v>86.150400000000005</v>
      </c>
      <c r="Z23" s="9">
        <f t="shared" si="4"/>
        <v>65.628675000000001</v>
      </c>
    </row>
    <row r="24" spans="1:26" x14ac:dyDescent="0.2">
      <c r="A24" s="2" t="s">
        <v>480</v>
      </c>
      <c r="B24" s="2" t="s">
        <v>24</v>
      </c>
      <c r="C24" s="2">
        <v>50</v>
      </c>
      <c r="D24" s="2">
        <v>75</v>
      </c>
      <c r="E24" s="2">
        <v>28.7</v>
      </c>
      <c r="F24" s="2">
        <v>0.441</v>
      </c>
      <c r="G24" s="2">
        <v>0.377</v>
      </c>
      <c r="H24" s="2">
        <v>0.87</v>
      </c>
      <c r="I24" s="2">
        <v>3.8</v>
      </c>
      <c r="J24" s="2">
        <v>4.9000000000000004</v>
      </c>
      <c r="K24" s="2">
        <v>1.4</v>
      </c>
      <c r="L24" s="2">
        <v>0.3</v>
      </c>
      <c r="M24" s="2">
        <v>2.1</v>
      </c>
      <c r="N24" s="2">
        <v>2.1</v>
      </c>
      <c r="O24" s="2">
        <v>16.5</v>
      </c>
      <c r="P24" s="2">
        <v>0.58399999999999996</v>
      </c>
      <c r="Q24" s="2">
        <v>25.8</v>
      </c>
      <c r="R24" s="2">
        <v>9.6999999999999993</v>
      </c>
      <c r="S24" s="2">
        <v>6.3</v>
      </c>
      <c r="T24" s="2">
        <v>4.5</v>
      </c>
      <c r="U24" s="5">
        <v>14</v>
      </c>
      <c r="V24" s="51">
        <f t="shared" si="0"/>
        <v>7.0546874999999991</v>
      </c>
      <c r="W24" s="51">
        <f t="shared" si="1"/>
        <v>8.48</v>
      </c>
      <c r="X24" s="51">
        <f t="shared" si="2"/>
        <v>59.823749999999997</v>
      </c>
      <c r="Y24" s="49">
        <f t="shared" si="3"/>
        <v>67.337999999999994</v>
      </c>
      <c r="Z24" s="9">
        <f t="shared" si="4"/>
        <v>63.580874999999992</v>
      </c>
    </row>
    <row r="25" spans="1:26" x14ac:dyDescent="0.2">
      <c r="A25" s="2" t="s">
        <v>492</v>
      </c>
      <c r="B25" s="2" t="s">
        <v>20</v>
      </c>
      <c r="C25" s="2">
        <v>53</v>
      </c>
      <c r="D25" s="2">
        <v>76</v>
      </c>
      <c r="E25" s="2">
        <v>38</v>
      </c>
      <c r="F25" s="2">
        <v>0.45800000000000002</v>
      </c>
      <c r="G25" s="2">
        <v>0.36899999999999999</v>
      </c>
      <c r="H25" s="2">
        <v>0.81799999999999995</v>
      </c>
      <c r="I25" s="2">
        <v>4.5999999999999996</v>
      </c>
      <c r="J25" s="2">
        <v>4.9000000000000004</v>
      </c>
      <c r="K25" s="2">
        <v>1.1000000000000001</v>
      </c>
      <c r="L25" s="2">
        <v>0.1</v>
      </c>
      <c r="M25" s="2">
        <v>1.9</v>
      </c>
      <c r="N25" s="2">
        <v>1.9</v>
      </c>
      <c r="O25" s="2">
        <v>21.3</v>
      </c>
      <c r="P25" s="2">
        <v>0.53800000000000003</v>
      </c>
      <c r="Q25" s="2">
        <v>26.3</v>
      </c>
      <c r="R25" s="2">
        <v>8.4</v>
      </c>
      <c r="S25" s="2">
        <v>2.2000000000000002</v>
      </c>
      <c r="T25" s="2">
        <v>3</v>
      </c>
      <c r="U25" s="5">
        <v>3</v>
      </c>
      <c r="V25" s="51">
        <f t="shared" si="0"/>
        <v>10.227599593495935</v>
      </c>
      <c r="W25" s="51">
        <f t="shared" si="1"/>
        <v>5.16</v>
      </c>
      <c r="X25" s="51">
        <f t="shared" si="2"/>
        <v>52.774413902439022</v>
      </c>
      <c r="Y25" s="49">
        <f t="shared" si="3"/>
        <v>73.353376000000011</v>
      </c>
      <c r="Z25" s="9">
        <f t="shared" si="4"/>
        <v>63.063894951219517</v>
      </c>
    </row>
    <row r="26" spans="1:26" x14ac:dyDescent="0.2">
      <c r="A26" s="2" t="s">
        <v>59</v>
      </c>
      <c r="B26" s="2" t="s">
        <v>23</v>
      </c>
      <c r="C26" s="2">
        <v>53</v>
      </c>
      <c r="D26" s="2">
        <v>69</v>
      </c>
      <c r="E26" s="2">
        <v>38.200000000000003</v>
      </c>
      <c r="F26" s="2">
        <v>0.45800000000000002</v>
      </c>
      <c r="G26" s="2">
        <v>0.316</v>
      </c>
      <c r="H26" s="2">
        <v>0.83</v>
      </c>
      <c r="I26" s="2">
        <v>6.6</v>
      </c>
      <c r="J26" s="2">
        <v>3.2</v>
      </c>
      <c r="K26" s="2">
        <v>1.3</v>
      </c>
      <c r="L26" s="2">
        <v>0.4</v>
      </c>
      <c r="M26" s="2">
        <v>3</v>
      </c>
      <c r="N26" s="2">
        <v>3.3</v>
      </c>
      <c r="O26" s="2">
        <v>28.2</v>
      </c>
      <c r="P26" s="2">
        <v>0.54800000000000004</v>
      </c>
      <c r="Q26" s="2">
        <v>33.4</v>
      </c>
      <c r="R26" s="2">
        <v>7.9</v>
      </c>
      <c r="S26" s="2">
        <v>1.4</v>
      </c>
      <c r="T26" s="2">
        <v>2.2999999999999998</v>
      </c>
      <c r="U26" s="5">
        <v>1</v>
      </c>
      <c r="V26" s="51">
        <f t="shared" si="0"/>
        <v>11.854403353658537</v>
      </c>
      <c r="W26" s="51">
        <f t="shared" si="1"/>
        <v>4.28</v>
      </c>
      <c r="X26" s="51">
        <f t="shared" si="2"/>
        <v>50.736846353658542</v>
      </c>
      <c r="Y26" s="49">
        <f t="shared" si="3"/>
        <v>74.447136</v>
      </c>
      <c r="Z26" s="9">
        <f t="shared" si="4"/>
        <v>62.591991176829268</v>
      </c>
    </row>
    <row r="27" spans="1:26" x14ac:dyDescent="0.2">
      <c r="A27" s="2" t="s">
        <v>801</v>
      </c>
      <c r="B27" s="2" t="s">
        <v>23</v>
      </c>
      <c r="C27" s="2">
        <v>53</v>
      </c>
      <c r="D27" s="2">
        <v>73</v>
      </c>
      <c r="E27" s="2">
        <v>34.1</v>
      </c>
      <c r="F27" s="2">
        <v>0.41799999999999998</v>
      </c>
      <c r="G27" s="2">
        <v>0.38600000000000001</v>
      </c>
      <c r="H27" s="2">
        <v>0.91</v>
      </c>
      <c r="I27" s="2">
        <v>3.1</v>
      </c>
      <c r="J27" s="2">
        <v>5.6</v>
      </c>
      <c r="K27" s="2">
        <v>1.1000000000000001</v>
      </c>
      <c r="L27" s="2">
        <v>0.1</v>
      </c>
      <c r="M27" s="2">
        <v>2.4</v>
      </c>
      <c r="N27" s="2">
        <v>2.1</v>
      </c>
      <c r="O27" s="2">
        <v>19.5</v>
      </c>
      <c r="P27" s="2">
        <v>0.60099999999999998</v>
      </c>
      <c r="Q27" s="2">
        <v>24.3</v>
      </c>
      <c r="R27" s="2">
        <v>9.5</v>
      </c>
      <c r="S27" s="2">
        <v>3.1</v>
      </c>
      <c r="T27" s="2">
        <v>3.2</v>
      </c>
      <c r="U27" s="5">
        <v>10</v>
      </c>
      <c r="V27" s="51">
        <f t="shared" si="0"/>
        <v>8.1452476371951228</v>
      </c>
      <c r="W27" s="51">
        <f t="shared" si="1"/>
        <v>7.08</v>
      </c>
      <c r="X27" s="51">
        <f t="shared" si="2"/>
        <v>57.668353271341473</v>
      </c>
      <c r="Y27" s="49">
        <f t="shared" si="3"/>
        <v>66.983339999999998</v>
      </c>
      <c r="Z27" s="9">
        <f t="shared" si="4"/>
        <v>62.325846635670736</v>
      </c>
    </row>
    <row r="28" spans="1:26" x14ac:dyDescent="0.2">
      <c r="A28" s="2" t="s">
        <v>52</v>
      </c>
      <c r="B28" s="2" t="s">
        <v>29</v>
      </c>
      <c r="C28" s="2">
        <v>50</v>
      </c>
      <c r="D28" s="2">
        <v>78</v>
      </c>
      <c r="E28" s="2">
        <v>37.5</v>
      </c>
      <c r="F28" s="2">
        <v>0.495</v>
      </c>
      <c r="G28" s="2">
        <v>0.313</v>
      </c>
      <c r="H28" s="2">
        <v>0.75700000000000001</v>
      </c>
      <c r="I28" s="2">
        <v>8</v>
      </c>
      <c r="J28" s="2">
        <v>2.1</v>
      </c>
      <c r="K28" s="2">
        <v>0.9</v>
      </c>
      <c r="L28" s="2">
        <v>0.6</v>
      </c>
      <c r="M28" s="2">
        <v>1.3</v>
      </c>
      <c r="N28" s="2">
        <v>3</v>
      </c>
      <c r="O28" s="2">
        <v>17.899999999999999</v>
      </c>
      <c r="P28" s="2">
        <v>0.53500000000000003</v>
      </c>
      <c r="Q28" s="2">
        <v>22.9</v>
      </c>
      <c r="R28" s="2">
        <v>8.8000000000000007</v>
      </c>
      <c r="S28" s="2">
        <v>1.6</v>
      </c>
      <c r="T28" s="2">
        <v>2.6</v>
      </c>
      <c r="U28" s="5">
        <v>6</v>
      </c>
      <c r="V28" s="51">
        <f t="shared" si="0"/>
        <v>8.5089557926829258</v>
      </c>
      <c r="W28" s="51">
        <f t="shared" si="1"/>
        <v>5.7600000000000007</v>
      </c>
      <c r="X28" s="51">
        <f t="shared" si="2"/>
        <v>49.011585365853655</v>
      </c>
      <c r="Y28" s="49">
        <f t="shared" si="3"/>
        <v>70.282679999999999</v>
      </c>
      <c r="Z28" s="9">
        <f t="shared" si="4"/>
        <v>59.647132682926824</v>
      </c>
    </row>
    <row r="29" spans="1:26" x14ac:dyDescent="0.2">
      <c r="A29" s="2" t="s">
        <v>939</v>
      </c>
      <c r="B29" s="2" t="s">
        <v>29</v>
      </c>
      <c r="C29" s="2">
        <v>50</v>
      </c>
      <c r="D29" s="2">
        <v>65</v>
      </c>
      <c r="E29" s="2">
        <v>37.200000000000003</v>
      </c>
      <c r="F29" s="2">
        <v>0.47299999999999998</v>
      </c>
      <c r="G29" s="2">
        <v>0.33</v>
      </c>
      <c r="H29" s="2">
        <v>0.78</v>
      </c>
      <c r="I29" s="2">
        <v>4.4000000000000004</v>
      </c>
      <c r="J29" s="2">
        <v>4.7</v>
      </c>
      <c r="K29" s="2">
        <v>0.9</v>
      </c>
      <c r="L29" s="2">
        <v>0.2</v>
      </c>
      <c r="M29" s="2">
        <v>2</v>
      </c>
      <c r="N29" s="2">
        <v>2.1</v>
      </c>
      <c r="O29" s="2">
        <v>21.5</v>
      </c>
      <c r="P29" s="2">
        <v>0.56799999999999995</v>
      </c>
      <c r="Q29" s="2">
        <v>26.7</v>
      </c>
      <c r="R29" s="2">
        <v>9.1</v>
      </c>
      <c r="S29" s="2">
        <v>4.0999999999999996</v>
      </c>
      <c r="T29" s="2">
        <v>3.7</v>
      </c>
      <c r="U29" s="5">
        <v>8</v>
      </c>
      <c r="V29" s="51">
        <f t="shared" si="0"/>
        <v>8.201295731707317</v>
      </c>
      <c r="W29" s="51">
        <f t="shared" si="1"/>
        <v>6.7200000000000006</v>
      </c>
      <c r="X29" s="51">
        <f t="shared" si="2"/>
        <v>55.112707317073173</v>
      </c>
      <c r="Y29" s="49">
        <f t="shared" si="3"/>
        <v>61.729199999999999</v>
      </c>
      <c r="Z29" s="9">
        <f t="shared" si="4"/>
        <v>58.42095365853659</v>
      </c>
    </row>
    <row r="30" spans="1:26" x14ac:dyDescent="0.2">
      <c r="A30" s="2" t="s">
        <v>928</v>
      </c>
      <c r="B30" s="2" t="s">
        <v>39</v>
      </c>
      <c r="C30" s="2">
        <v>57</v>
      </c>
      <c r="D30" s="2">
        <v>82</v>
      </c>
      <c r="E30" s="2">
        <v>31.5</v>
      </c>
      <c r="F30" s="2">
        <v>0.46300000000000002</v>
      </c>
      <c r="G30" s="2">
        <v>0.31900000000000001</v>
      </c>
      <c r="H30" s="2">
        <v>0.69299999999999995</v>
      </c>
      <c r="I30" s="2">
        <v>9.8000000000000007</v>
      </c>
      <c r="J30" s="2">
        <v>3.3</v>
      </c>
      <c r="K30" s="2">
        <v>0.9</v>
      </c>
      <c r="L30" s="2">
        <v>0.7</v>
      </c>
      <c r="M30" s="2">
        <v>1.8</v>
      </c>
      <c r="N30" s="2">
        <v>2.8</v>
      </c>
      <c r="O30" s="2">
        <v>10.8</v>
      </c>
      <c r="P30" s="2">
        <v>0.53300000000000003</v>
      </c>
      <c r="Q30" s="2">
        <v>17</v>
      </c>
      <c r="R30" s="2">
        <v>7.7</v>
      </c>
      <c r="S30" s="2">
        <v>3.1</v>
      </c>
      <c r="T30" s="2">
        <v>3.3</v>
      </c>
      <c r="U30" s="5">
        <v>9</v>
      </c>
      <c r="V30" s="51">
        <f t="shared" si="0"/>
        <v>6.3590624999999994</v>
      </c>
      <c r="W30" s="51">
        <f t="shared" si="1"/>
        <v>6.2</v>
      </c>
      <c r="X30" s="51">
        <f t="shared" si="2"/>
        <v>39.426187499999997</v>
      </c>
      <c r="Y30" s="49">
        <f t="shared" si="3"/>
        <v>74.345792000000003</v>
      </c>
      <c r="Z30" s="9">
        <f t="shared" si="4"/>
        <v>56.88598975</v>
      </c>
    </row>
    <row r="31" spans="1:26" x14ac:dyDescent="0.2">
      <c r="A31" s="2" t="s">
        <v>535</v>
      </c>
      <c r="B31" s="2" t="s">
        <v>18</v>
      </c>
      <c r="C31" s="2">
        <v>50</v>
      </c>
      <c r="D31" s="2">
        <v>82</v>
      </c>
      <c r="E31" s="2">
        <v>34.299999999999997</v>
      </c>
      <c r="F31" s="2">
        <v>0.41799999999999998</v>
      </c>
      <c r="G31" s="2">
        <v>0.221</v>
      </c>
      <c r="H31" s="2">
        <v>0.78</v>
      </c>
      <c r="I31" s="2">
        <v>4.9000000000000004</v>
      </c>
      <c r="J31" s="2">
        <v>8</v>
      </c>
      <c r="K31" s="2">
        <v>1.3</v>
      </c>
      <c r="L31" s="2">
        <v>0.4</v>
      </c>
      <c r="M31" s="2">
        <v>3.3</v>
      </c>
      <c r="N31" s="2">
        <v>2.5</v>
      </c>
      <c r="O31" s="2">
        <v>16.100000000000001</v>
      </c>
      <c r="P31" s="2">
        <v>0.49099999999999999</v>
      </c>
      <c r="Q31" s="2">
        <v>25.7</v>
      </c>
      <c r="R31" s="2">
        <v>6.1</v>
      </c>
      <c r="S31" s="2">
        <v>2.1</v>
      </c>
      <c r="T31" s="2">
        <v>2.9</v>
      </c>
      <c r="U31" s="5">
        <v>-1</v>
      </c>
      <c r="V31" s="51">
        <f t="shared" si="0"/>
        <v>9.1823958333333326</v>
      </c>
      <c r="W31" s="51">
        <f t="shared" si="1"/>
        <v>3.3999999999999995</v>
      </c>
      <c r="X31" s="51">
        <f t="shared" si="2"/>
        <v>31.220145833333326</v>
      </c>
      <c r="Y31" s="49">
        <f t="shared" si="3"/>
        <v>82.279128</v>
      </c>
      <c r="Z31" s="9">
        <f t="shared" si="4"/>
        <v>56.74963691666666</v>
      </c>
    </row>
    <row r="32" spans="1:26" x14ac:dyDescent="0.2">
      <c r="A32" s="2" t="s">
        <v>91</v>
      </c>
      <c r="B32" s="2" t="s">
        <v>32</v>
      </c>
      <c r="C32" s="2">
        <v>46</v>
      </c>
      <c r="D32" s="2">
        <v>69</v>
      </c>
      <c r="E32" s="2">
        <v>32.299999999999997</v>
      </c>
      <c r="F32" s="2">
        <v>0.52</v>
      </c>
      <c r="G32" s="2">
        <v>0</v>
      </c>
      <c r="H32" s="2">
        <v>0.629</v>
      </c>
      <c r="I32" s="2">
        <v>10.199999999999999</v>
      </c>
      <c r="J32" s="2">
        <v>1.8</v>
      </c>
      <c r="K32" s="2">
        <v>0.6</v>
      </c>
      <c r="L32" s="2">
        <v>2.5</v>
      </c>
      <c r="M32" s="2">
        <v>1.9</v>
      </c>
      <c r="N32" s="2">
        <v>3.2</v>
      </c>
      <c r="O32" s="2">
        <v>15.9</v>
      </c>
      <c r="P32" s="2">
        <v>0.54</v>
      </c>
      <c r="Q32" s="2">
        <v>23.3</v>
      </c>
      <c r="R32" s="2">
        <v>7.5</v>
      </c>
      <c r="S32" s="2">
        <v>3.4</v>
      </c>
      <c r="T32" s="2">
        <v>3</v>
      </c>
      <c r="U32" s="5">
        <v>9</v>
      </c>
      <c r="V32" s="51">
        <f t="shared" si="0"/>
        <v>6.0689041158536581</v>
      </c>
      <c r="W32" s="51">
        <f t="shared" si="1"/>
        <v>6</v>
      </c>
      <c r="X32" s="51">
        <f t="shared" si="2"/>
        <v>36.413424695121947</v>
      </c>
      <c r="Y32" s="49">
        <f t="shared" si="3"/>
        <v>76.52376000000001</v>
      </c>
      <c r="Z32" s="9">
        <f t="shared" si="4"/>
        <v>56.468592347560978</v>
      </c>
    </row>
    <row r="33" spans="1:26" x14ac:dyDescent="0.2">
      <c r="A33" s="2" t="s">
        <v>235</v>
      </c>
      <c r="B33" s="2" t="s">
        <v>46</v>
      </c>
      <c r="C33" s="2">
        <v>27</v>
      </c>
      <c r="D33" s="2">
        <v>82</v>
      </c>
      <c r="E33" s="2">
        <v>38.9</v>
      </c>
      <c r="F33" s="2">
        <v>0.443</v>
      </c>
      <c r="G33" s="2">
        <v>0.31</v>
      </c>
      <c r="H33" s="2">
        <v>0.73299999999999998</v>
      </c>
      <c r="I33" s="2">
        <v>6.5</v>
      </c>
      <c r="J33" s="2">
        <v>5.8</v>
      </c>
      <c r="K33" s="2">
        <v>1.7</v>
      </c>
      <c r="L33" s="2">
        <v>0.7</v>
      </c>
      <c r="M33" s="2">
        <v>2.7</v>
      </c>
      <c r="N33" s="2">
        <v>1.8</v>
      </c>
      <c r="O33" s="2">
        <v>17.100000000000001</v>
      </c>
      <c r="P33" s="2">
        <v>0.53500000000000003</v>
      </c>
      <c r="Q33" s="2">
        <v>21.8</v>
      </c>
      <c r="R33" s="2">
        <v>6.7</v>
      </c>
      <c r="S33" s="2">
        <v>2.7</v>
      </c>
      <c r="T33" s="2">
        <v>3.8</v>
      </c>
      <c r="U33" s="5">
        <v>-1</v>
      </c>
      <c r="V33" s="51">
        <f t="shared" si="0"/>
        <v>4.7701124999999998</v>
      </c>
      <c r="W33" s="51">
        <f t="shared" si="1"/>
        <v>4</v>
      </c>
      <c r="X33" s="51">
        <f t="shared" si="2"/>
        <v>19.080449999999999</v>
      </c>
      <c r="Y33" s="49">
        <f t="shared" si="3"/>
        <v>92.983080000000015</v>
      </c>
      <c r="Z33" s="9">
        <f t="shared" si="4"/>
        <v>56.031765000000007</v>
      </c>
    </row>
    <row r="34" spans="1:26" x14ac:dyDescent="0.2">
      <c r="A34" s="2" t="s">
        <v>881</v>
      </c>
      <c r="B34" s="2" t="s">
        <v>29</v>
      </c>
      <c r="C34" s="2">
        <v>50</v>
      </c>
      <c r="D34" s="2">
        <v>74</v>
      </c>
      <c r="E34" s="2">
        <v>31.3</v>
      </c>
      <c r="F34" s="2">
        <v>0.47499999999999998</v>
      </c>
      <c r="G34" s="2">
        <v>0.28599999999999998</v>
      </c>
      <c r="H34" s="2">
        <v>0.63900000000000001</v>
      </c>
      <c r="I34" s="2">
        <v>11.8</v>
      </c>
      <c r="J34" s="2">
        <v>2.5</v>
      </c>
      <c r="K34" s="2">
        <v>1.3</v>
      </c>
      <c r="L34" s="2">
        <v>2</v>
      </c>
      <c r="M34" s="2">
        <v>1.2</v>
      </c>
      <c r="N34" s="2">
        <v>2.2000000000000002</v>
      </c>
      <c r="O34" s="2">
        <v>7.5</v>
      </c>
      <c r="P34" s="2">
        <v>0.501</v>
      </c>
      <c r="Q34" s="2">
        <v>12.8</v>
      </c>
      <c r="R34" s="2">
        <v>6.8</v>
      </c>
      <c r="S34" s="2">
        <v>4.5</v>
      </c>
      <c r="T34" s="2">
        <v>3.8</v>
      </c>
      <c r="U34" s="5">
        <v>11</v>
      </c>
      <c r="V34" s="51">
        <f t="shared" si="0"/>
        <v>3.7661788617886183</v>
      </c>
      <c r="W34" s="51">
        <f t="shared" si="1"/>
        <v>6.44</v>
      </c>
      <c r="X34" s="51">
        <f t="shared" si="2"/>
        <v>24.254191869918703</v>
      </c>
      <c r="Y34" s="49">
        <f t="shared" si="3"/>
        <v>83.375799999999998</v>
      </c>
      <c r="Z34" s="9">
        <f t="shared" si="4"/>
        <v>53.814995934959349</v>
      </c>
    </row>
    <row r="35" spans="1:26" x14ac:dyDescent="0.2">
      <c r="A35" s="2" t="s">
        <v>534</v>
      </c>
      <c r="B35" s="2" t="s">
        <v>876</v>
      </c>
      <c r="C35" s="2">
        <v>37</v>
      </c>
      <c r="D35" s="2">
        <v>81</v>
      </c>
      <c r="E35" s="2">
        <v>36.4</v>
      </c>
      <c r="F35" s="2">
        <v>0.505</v>
      </c>
      <c r="G35" s="2">
        <v>0.25900000000000001</v>
      </c>
      <c r="H35" s="2">
        <v>0.86499999999999999</v>
      </c>
      <c r="I35" s="2">
        <v>7.5</v>
      </c>
      <c r="J35" s="2">
        <v>3</v>
      </c>
      <c r="K35" s="2">
        <v>0.9</v>
      </c>
      <c r="L35" s="2">
        <v>0.7</v>
      </c>
      <c r="M35" s="2">
        <v>2.1</v>
      </c>
      <c r="N35" s="2">
        <v>2.9</v>
      </c>
      <c r="O35" s="2">
        <v>19</v>
      </c>
      <c r="P35" s="2">
        <v>0.56000000000000005</v>
      </c>
      <c r="Q35" s="2">
        <v>24</v>
      </c>
      <c r="R35" s="2">
        <v>7.5</v>
      </c>
      <c r="S35" s="2">
        <v>1.2</v>
      </c>
      <c r="T35" s="2">
        <v>2.4</v>
      </c>
      <c r="U35" s="5">
        <v>1</v>
      </c>
      <c r="V35" s="51">
        <f t="shared" si="0"/>
        <v>6.6518780487804872</v>
      </c>
      <c r="W35" s="51">
        <f t="shared" si="1"/>
        <v>4.16</v>
      </c>
      <c r="X35" s="51">
        <f t="shared" si="2"/>
        <v>27.671812682926827</v>
      </c>
      <c r="Y35" s="49">
        <f t="shared" si="3"/>
        <v>77.565600000000003</v>
      </c>
      <c r="Z35" s="9">
        <f t="shared" si="4"/>
        <v>52.618706341463415</v>
      </c>
    </row>
    <row r="36" spans="1:26" x14ac:dyDescent="0.2">
      <c r="A36" s="2" t="s">
        <v>613</v>
      </c>
      <c r="B36" s="2" t="s">
        <v>41</v>
      </c>
      <c r="C36" s="2">
        <v>50</v>
      </c>
      <c r="D36" s="2">
        <v>71</v>
      </c>
      <c r="E36" s="2">
        <v>34</v>
      </c>
      <c r="F36" s="2">
        <v>0.47199999999999998</v>
      </c>
      <c r="G36" s="2">
        <v>0.41399999999999998</v>
      </c>
      <c r="H36" s="2">
        <v>0.85199999999999998</v>
      </c>
      <c r="I36" s="2">
        <v>4.4000000000000004</v>
      </c>
      <c r="J36" s="2">
        <v>3.1</v>
      </c>
      <c r="K36" s="2">
        <v>1.2</v>
      </c>
      <c r="L36" s="2">
        <v>0.4</v>
      </c>
      <c r="M36" s="2">
        <v>2.2999999999999998</v>
      </c>
      <c r="N36" s="2">
        <v>2.8</v>
      </c>
      <c r="O36" s="2">
        <v>18.3</v>
      </c>
      <c r="P36" s="2">
        <v>0.61299999999999999</v>
      </c>
      <c r="Q36" s="2">
        <v>23.8</v>
      </c>
      <c r="R36" s="2">
        <v>8.3000000000000007</v>
      </c>
      <c r="S36" s="2">
        <v>2.7</v>
      </c>
      <c r="T36" s="2">
        <v>2.9</v>
      </c>
      <c r="U36" s="5">
        <v>9</v>
      </c>
      <c r="V36" s="51">
        <f t="shared" si="0"/>
        <v>7.2984247967479678</v>
      </c>
      <c r="W36" s="51">
        <f t="shared" si="1"/>
        <v>6.28</v>
      </c>
      <c r="X36" s="51">
        <f t="shared" si="2"/>
        <v>45.83410772357724</v>
      </c>
      <c r="Y36" s="49">
        <f t="shared" si="3"/>
        <v>59.208036</v>
      </c>
      <c r="Z36" s="9">
        <f t="shared" si="4"/>
        <v>52.52107186178862</v>
      </c>
    </row>
    <row r="37" spans="1:26" x14ac:dyDescent="0.2">
      <c r="A37" s="2" t="s">
        <v>183</v>
      </c>
      <c r="B37" s="2" t="s">
        <v>30</v>
      </c>
      <c r="C37" s="2">
        <v>40</v>
      </c>
      <c r="D37" s="2">
        <v>69</v>
      </c>
      <c r="E37" s="2">
        <v>35.799999999999997</v>
      </c>
      <c r="F37" s="2">
        <v>0.58099999999999996</v>
      </c>
      <c r="G37" s="2">
        <v>0</v>
      </c>
      <c r="H37" s="2">
        <v>0.67</v>
      </c>
      <c r="I37" s="2">
        <v>9.3000000000000007</v>
      </c>
      <c r="J37" s="2">
        <v>2.4</v>
      </c>
      <c r="K37" s="2">
        <v>1</v>
      </c>
      <c r="L37" s="2">
        <v>1.6</v>
      </c>
      <c r="M37" s="2">
        <v>2</v>
      </c>
      <c r="N37" s="2">
        <v>3.7</v>
      </c>
      <c r="O37" s="2">
        <v>14.6</v>
      </c>
      <c r="P37" s="2">
        <v>0.61699999999999999</v>
      </c>
      <c r="Q37" s="2">
        <v>16.899999999999999</v>
      </c>
      <c r="R37" s="2">
        <v>8.4</v>
      </c>
      <c r="S37" s="2">
        <v>4.3</v>
      </c>
      <c r="T37" s="2">
        <v>3.9</v>
      </c>
      <c r="U37" s="5">
        <v>13</v>
      </c>
      <c r="V37" s="51">
        <f t="shared" si="0"/>
        <v>4.2425182926829255</v>
      </c>
      <c r="W37" s="51">
        <f t="shared" si="1"/>
        <v>7.52</v>
      </c>
      <c r="X37" s="51">
        <f t="shared" si="2"/>
        <v>31.903737560975596</v>
      </c>
      <c r="Y37" s="49">
        <f t="shared" si="3"/>
        <v>71.396231999999998</v>
      </c>
      <c r="Z37" s="9">
        <f t="shared" si="4"/>
        <v>51.649984780487799</v>
      </c>
    </row>
    <row r="38" spans="1:26" x14ac:dyDescent="0.2">
      <c r="A38" s="2" t="s">
        <v>115</v>
      </c>
      <c r="B38" s="2" t="s">
        <v>36</v>
      </c>
      <c r="C38" s="2">
        <v>59</v>
      </c>
      <c r="D38" s="2">
        <v>75</v>
      </c>
      <c r="E38" s="2">
        <v>30.8</v>
      </c>
      <c r="F38" s="2">
        <v>0.42799999999999999</v>
      </c>
      <c r="G38" s="2">
        <v>0.36699999999999999</v>
      </c>
      <c r="H38" s="2">
        <v>0.84</v>
      </c>
      <c r="I38" s="2">
        <v>3.9</v>
      </c>
      <c r="J38" s="2">
        <v>3.1</v>
      </c>
      <c r="K38" s="2">
        <v>0.7</v>
      </c>
      <c r="L38" s="2">
        <v>0.2</v>
      </c>
      <c r="M38" s="2">
        <v>1.4</v>
      </c>
      <c r="N38" s="2">
        <v>2.5</v>
      </c>
      <c r="O38" s="2">
        <v>16.600000000000001</v>
      </c>
      <c r="P38" s="2">
        <v>0.54100000000000004</v>
      </c>
      <c r="Q38" s="2">
        <v>25.2</v>
      </c>
      <c r="R38" s="2">
        <v>7.4</v>
      </c>
      <c r="S38" s="2">
        <v>1.7</v>
      </c>
      <c r="T38" s="2">
        <v>2.2000000000000002</v>
      </c>
      <c r="U38" s="5">
        <v>7</v>
      </c>
      <c r="V38" s="51">
        <f t="shared" si="0"/>
        <v>8.725884146341464</v>
      </c>
      <c r="W38" s="51">
        <f t="shared" si="1"/>
        <v>5.2400000000000011</v>
      </c>
      <c r="X38" s="51">
        <f t="shared" si="2"/>
        <v>45.723632926829282</v>
      </c>
      <c r="Y38" s="49">
        <f t="shared" si="3"/>
        <v>51.331800000000001</v>
      </c>
      <c r="Z38" s="9">
        <f t="shared" si="4"/>
        <v>48.527716463414642</v>
      </c>
    </row>
    <row r="39" spans="1:26" x14ac:dyDescent="0.2">
      <c r="A39" s="2" t="s">
        <v>674</v>
      </c>
      <c r="B39" s="2" t="s">
        <v>41</v>
      </c>
      <c r="C39" s="2">
        <v>50</v>
      </c>
      <c r="D39" s="2">
        <v>69</v>
      </c>
      <c r="E39" s="2">
        <v>29.9</v>
      </c>
      <c r="F39" s="2">
        <v>0.52100000000000002</v>
      </c>
      <c r="G39" s="2">
        <v>0.2</v>
      </c>
      <c r="H39" s="2">
        <v>0.83699999999999997</v>
      </c>
      <c r="I39" s="2">
        <v>7.3</v>
      </c>
      <c r="J39" s="2">
        <v>2.7</v>
      </c>
      <c r="K39" s="2">
        <v>1</v>
      </c>
      <c r="L39" s="2">
        <v>0.8</v>
      </c>
      <c r="M39" s="2">
        <v>1.5</v>
      </c>
      <c r="N39" s="2">
        <v>2.5</v>
      </c>
      <c r="O39" s="2">
        <v>14.3</v>
      </c>
      <c r="P39" s="2">
        <v>0.56899999999999995</v>
      </c>
      <c r="Q39" s="2">
        <v>22.1</v>
      </c>
      <c r="R39" s="2">
        <v>7.3</v>
      </c>
      <c r="S39" s="2">
        <v>2.6</v>
      </c>
      <c r="T39" s="2">
        <v>2.4</v>
      </c>
      <c r="U39" s="5">
        <v>11</v>
      </c>
      <c r="V39" s="51">
        <f t="shared" si="0"/>
        <v>5.7919855182926838</v>
      </c>
      <c r="W39" s="51">
        <f t="shared" si="1"/>
        <v>6.08</v>
      </c>
      <c r="X39" s="51">
        <f t="shared" si="2"/>
        <v>35.21527195121952</v>
      </c>
      <c r="Y39" s="49">
        <f t="shared" si="3"/>
        <v>61.676891999999995</v>
      </c>
      <c r="Z39" s="9">
        <f t="shared" si="4"/>
        <v>48.446081975609758</v>
      </c>
    </row>
    <row r="40" spans="1:26" x14ac:dyDescent="0.2">
      <c r="A40" s="2" t="s">
        <v>976</v>
      </c>
      <c r="B40" s="2" t="s">
        <v>39</v>
      </c>
      <c r="C40" s="2">
        <v>57</v>
      </c>
      <c r="D40" s="2">
        <v>65</v>
      </c>
      <c r="E40" s="2">
        <v>30.4</v>
      </c>
      <c r="F40" s="2">
        <v>0.56999999999999995</v>
      </c>
      <c r="G40" s="2">
        <v>0</v>
      </c>
      <c r="H40" s="2">
        <v>0.73899999999999999</v>
      </c>
      <c r="I40" s="2">
        <v>8.3000000000000007</v>
      </c>
      <c r="J40" s="2">
        <v>1</v>
      </c>
      <c r="K40" s="2">
        <v>0.5</v>
      </c>
      <c r="L40" s="2">
        <v>1.4</v>
      </c>
      <c r="M40" s="2">
        <v>1.8</v>
      </c>
      <c r="N40" s="2">
        <v>3</v>
      </c>
      <c r="O40" s="2">
        <v>15</v>
      </c>
      <c r="P40" s="2">
        <v>0.60799999999999998</v>
      </c>
      <c r="Q40" s="2">
        <v>20.8</v>
      </c>
      <c r="R40" s="2">
        <v>7.8</v>
      </c>
      <c r="S40" s="2">
        <v>1.4</v>
      </c>
      <c r="T40" s="2">
        <v>1.7</v>
      </c>
      <c r="U40" s="5">
        <v>15</v>
      </c>
      <c r="V40" s="51">
        <f t="shared" si="0"/>
        <v>5.9520975609756093</v>
      </c>
      <c r="W40" s="51">
        <f t="shared" si="1"/>
        <v>6.8000000000000007</v>
      </c>
      <c r="X40" s="51">
        <f t="shared" si="2"/>
        <v>40.474263414634144</v>
      </c>
      <c r="Y40" s="49">
        <f t="shared" si="3"/>
        <v>55.847999999999992</v>
      </c>
      <c r="Z40" s="9">
        <f t="shared" si="4"/>
        <v>48.161131707317068</v>
      </c>
    </row>
    <row r="41" spans="1:26" x14ac:dyDescent="0.2">
      <c r="A41" s="2" t="s">
        <v>289</v>
      </c>
      <c r="B41" s="2" t="s">
        <v>970</v>
      </c>
      <c r="C41" s="2">
        <v>12</v>
      </c>
      <c r="D41" s="2">
        <v>82</v>
      </c>
      <c r="E41" s="2">
        <v>36.9</v>
      </c>
      <c r="F41" s="2">
        <v>0.499</v>
      </c>
      <c r="G41" s="2">
        <v>0</v>
      </c>
      <c r="H41" s="2">
        <v>0.81699999999999995</v>
      </c>
      <c r="I41" s="2">
        <v>8.6</v>
      </c>
      <c r="J41" s="2">
        <v>2.2999999999999998</v>
      </c>
      <c r="K41" s="2">
        <v>0.7</v>
      </c>
      <c r="L41" s="2">
        <v>1.7</v>
      </c>
      <c r="M41" s="2">
        <v>2.5</v>
      </c>
      <c r="N41" s="2">
        <v>3.1</v>
      </c>
      <c r="O41" s="2">
        <v>18.8</v>
      </c>
      <c r="P41" s="2">
        <v>0.56999999999999995</v>
      </c>
      <c r="Q41" s="2">
        <v>23.6</v>
      </c>
      <c r="R41" s="2">
        <v>7.9</v>
      </c>
      <c r="S41" s="2">
        <v>1.9</v>
      </c>
      <c r="T41" s="2">
        <v>3</v>
      </c>
      <c r="U41" s="5">
        <v>2</v>
      </c>
      <c r="V41" s="51">
        <f t="shared" si="0"/>
        <v>2.1770999999999998</v>
      </c>
      <c r="W41" s="51">
        <f t="shared" si="1"/>
        <v>4.7600000000000007</v>
      </c>
      <c r="X41" s="51">
        <f t="shared" si="2"/>
        <v>10.362996000000001</v>
      </c>
      <c r="Y41" s="49">
        <f t="shared" si="3"/>
        <v>85.56207999999998</v>
      </c>
      <c r="Z41" s="9">
        <f t="shared" si="4"/>
        <v>47.962537999999988</v>
      </c>
    </row>
    <row r="42" spans="1:26" x14ac:dyDescent="0.2">
      <c r="A42" s="2" t="s">
        <v>185</v>
      </c>
      <c r="B42" s="2" t="s">
        <v>30</v>
      </c>
      <c r="C42" s="2">
        <v>40</v>
      </c>
      <c r="D42" s="2">
        <v>80</v>
      </c>
      <c r="E42" s="2">
        <v>39.700000000000003</v>
      </c>
      <c r="F42" s="2">
        <v>0.46600000000000003</v>
      </c>
      <c r="G42" s="2">
        <v>0.32700000000000001</v>
      </c>
      <c r="H42" s="2">
        <v>0.753</v>
      </c>
      <c r="I42" s="2">
        <v>5.9</v>
      </c>
      <c r="J42" s="2">
        <v>1.9</v>
      </c>
      <c r="K42" s="2">
        <v>1.5</v>
      </c>
      <c r="L42" s="2">
        <v>0.8</v>
      </c>
      <c r="M42" s="2">
        <v>2.1</v>
      </c>
      <c r="N42" s="2">
        <v>2.5</v>
      </c>
      <c r="O42" s="2">
        <v>19.600000000000001</v>
      </c>
      <c r="P42" s="2">
        <v>0.53500000000000003</v>
      </c>
      <c r="Q42" s="2">
        <v>22.5</v>
      </c>
      <c r="R42" s="2">
        <v>6.4</v>
      </c>
      <c r="S42" s="2">
        <v>0.4</v>
      </c>
      <c r="T42" s="2">
        <v>1.9</v>
      </c>
      <c r="U42" s="5">
        <v>-1</v>
      </c>
      <c r="V42" s="51">
        <f t="shared" si="0"/>
        <v>7.2621951219512191</v>
      </c>
      <c r="W42" s="51">
        <f t="shared" si="1"/>
        <v>3.12</v>
      </c>
      <c r="X42" s="51">
        <f t="shared" si="2"/>
        <v>22.658048780487803</v>
      </c>
      <c r="Y42" s="49">
        <f t="shared" si="3"/>
        <v>72.691199999999995</v>
      </c>
      <c r="Z42" s="9">
        <f t="shared" si="4"/>
        <v>47.674624390243899</v>
      </c>
    </row>
    <row r="43" spans="1:26" x14ac:dyDescent="0.2">
      <c r="A43" s="2" t="s">
        <v>795</v>
      </c>
      <c r="B43" s="2" t="s">
        <v>41</v>
      </c>
      <c r="C43" s="2">
        <v>50</v>
      </c>
      <c r="D43" s="2">
        <v>80</v>
      </c>
      <c r="E43" s="2">
        <v>35.200000000000003</v>
      </c>
      <c r="F43" s="2">
        <v>0.47699999999999998</v>
      </c>
      <c r="G43" s="2">
        <v>0.36299999999999999</v>
      </c>
      <c r="H43" s="2">
        <v>0.91300000000000003</v>
      </c>
      <c r="I43" s="2">
        <v>3.2</v>
      </c>
      <c r="J43" s="2">
        <v>2.6</v>
      </c>
      <c r="K43" s="2">
        <v>0.8</v>
      </c>
      <c r="L43" s="2">
        <v>0.3</v>
      </c>
      <c r="M43" s="2">
        <v>1.6</v>
      </c>
      <c r="N43" s="2">
        <v>2.2999999999999998</v>
      </c>
      <c r="O43" s="2">
        <v>16.3</v>
      </c>
      <c r="P43" s="2">
        <v>0.60099999999999998</v>
      </c>
      <c r="Q43" s="2">
        <v>20.2</v>
      </c>
      <c r="R43" s="2">
        <v>7.9</v>
      </c>
      <c r="S43" s="2">
        <v>1.7</v>
      </c>
      <c r="T43" s="2">
        <v>2.6</v>
      </c>
      <c r="U43" s="5">
        <v>7</v>
      </c>
      <c r="V43" s="51">
        <f t="shared" si="0"/>
        <v>7.2260162601626012</v>
      </c>
      <c r="W43" s="51">
        <f t="shared" si="1"/>
        <v>5.6000000000000005</v>
      </c>
      <c r="X43" s="51">
        <f t="shared" si="2"/>
        <v>40.465691056910572</v>
      </c>
      <c r="Y43" s="49">
        <f t="shared" si="3"/>
        <v>54.196159999999999</v>
      </c>
      <c r="Z43" s="9">
        <f t="shared" si="4"/>
        <v>47.330925528455282</v>
      </c>
    </row>
    <row r="44" spans="1:26" x14ac:dyDescent="0.2">
      <c r="A44" s="2" t="s">
        <v>927</v>
      </c>
      <c r="B44" s="2" t="s">
        <v>31</v>
      </c>
      <c r="C44" s="2">
        <v>32</v>
      </c>
      <c r="D44" s="2">
        <v>72</v>
      </c>
      <c r="E44" s="2">
        <v>32.6</v>
      </c>
      <c r="F44" s="2">
        <v>0.47199999999999998</v>
      </c>
      <c r="G44" s="2">
        <v>0.38400000000000001</v>
      </c>
      <c r="H44" s="2">
        <v>0.79800000000000004</v>
      </c>
      <c r="I44" s="2">
        <v>10.199999999999999</v>
      </c>
      <c r="J44" s="2">
        <v>2.1</v>
      </c>
      <c r="K44" s="2">
        <v>1</v>
      </c>
      <c r="L44" s="2">
        <v>0.5</v>
      </c>
      <c r="M44" s="2">
        <v>1.4</v>
      </c>
      <c r="N44" s="2">
        <v>2.4</v>
      </c>
      <c r="O44" s="2">
        <v>14.6</v>
      </c>
      <c r="P44" s="2">
        <v>0.58499999999999996</v>
      </c>
      <c r="Q44" s="2">
        <v>18.8</v>
      </c>
      <c r="R44" s="2">
        <v>7.8</v>
      </c>
      <c r="S44" s="2">
        <v>2.6</v>
      </c>
      <c r="T44" s="2">
        <v>2.7</v>
      </c>
      <c r="U44" s="5">
        <v>12</v>
      </c>
      <c r="V44" s="51">
        <f t="shared" si="0"/>
        <v>3.5875902439024396</v>
      </c>
      <c r="W44" s="51">
        <f t="shared" si="1"/>
        <v>6.6000000000000005</v>
      </c>
      <c r="X44" s="51">
        <f t="shared" si="2"/>
        <v>23.678095609756102</v>
      </c>
      <c r="Y44" s="49">
        <f t="shared" si="3"/>
        <v>70.937280000000001</v>
      </c>
      <c r="Z44" s="9">
        <f t="shared" si="4"/>
        <v>47.30768780487805</v>
      </c>
    </row>
    <row r="45" spans="1:26" x14ac:dyDescent="0.2">
      <c r="A45" s="2" t="s">
        <v>381</v>
      </c>
      <c r="B45" s="2" t="s">
        <v>25</v>
      </c>
      <c r="C45" s="2">
        <v>41</v>
      </c>
      <c r="D45" s="2">
        <v>78</v>
      </c>
      <c r="E45" s="2">
        <v>36.799999999999997</v>
      </c>
      <c r="F45" s="2">
        <v>0.48899999999999999</v>
      </c>
      <c r="G45" s="2">
        <v>0.26700000000000002</v>
      </c>
      <c r="H45" s="2">
        <v>0.76600000000000001</v>
      </c>
      <c r="I45" s="2">
        <v>3.8</v>
      </c>
      <c r="J45" s="2">
        <v>6</v>
      </c>
      <c r="K45" s="2">
        <v>0.7</v>
      </c>
      <c r="L45" s="2">
        <v>0.3</v>
      </c>
      <c r="M45" s="2">
        <v>2.8</v>
      </c>
      <c r="N45" s="2">
        <v>1.2</v>
      </c>
      <c r="O45" s="2">
        <v>20.8</v>
      </c>
      <c r="P45" s="2">
        <v>0.53200000000000003</v>
      </c>
      <c r="Q45" s="2">
        <v>27.2</v>
      </c>
      <c r="R45" s="2">
        <v>6</v>
      </c>
      <c r="S45" s="2">
        <v>0.5</v>
      </c>
      <c r="T45" s="2">
        <v>1.8</v>
      </c>
      <c r="U45" s="5">
        <v>-3</v>
      </c>
      <c r="V45" s="51">
        <f t="shared" si="0"/>
        <v>8.1327999999999996</v>
      </c>
      <c r="W45" s="51">
        <f t="shared" si="1"/>
        <v>2.5200000000000005</v>
      </c>
      <c r="X45" s="51">
        <f t="shared" si="2"/>
        <v>20.494656000000003</v>
      </c>
      <c r="Y45" s="49">
        <f t="shared" si="3"/>
        <v>73.711872</v>
      </c>
      <c r="Z45" s="9">
        <f t="shared" si="4"/>
        <v>47.103264000000003</v>
      </c>
    </row>
    <row r="46" spans="1:26" x14ac:dyDescent="0.2">
      <c r="A46" s="2" t="s">
        <v>924</v>
      </c>
      <c r="B46" s="2" t="s">
        <v>29</v>
      </c>
      <c r="C46" s="2">
        <v>50</v>
      </c>
      <c r="D46" s="2">
        <v>82</v>
      </c>
      <c r="E46" s="2">
        <v>30.5</v>
      </c>
      <c r="F46" s="2">
        <v>0.44500000000000001</v>
      </c>
      <c r="G46" s="2">
        <v>0.2</v>
      </c>
      <c r="H46" s="2">
        <v>0.82099999999999995</v>
      </c>
      <c r="I46" s="2">
        <v>3.2</v>
      </c>
      <c r="J46" s="2">
        <v>5.4</v>
      </c>
      <c r="K46" s="2">
        <v>1.1000000000000001</v>
      </c>
      <c r="L46" s="2">
        <v>0.1</v>
      </c>
      <c r="M46" s="2">
        <v>2.1</v>
      </c>
      <c r="N46" s="2">
        <v>2.1</v>
      </c>
      <c r="O46" s="2">
        <v>14</v>
      </c>
      <c r="P46" s="2">
        <v>0.53</v>
      </c>
      <c r="Q46" s="2">
        <v>23.8</v>
      </c>
      <c r="R46" s="2">
        <v>7</v>
      </c>
      <c r="S46" s="2">
        <v>1.6</v>
      </c>
      <c r="T46" s="2">
        <v>2.2999999999999998</v>
      </c>
      <c r="U46" s="5">
        <v>3</v>
      </c>
      <c r="V46" s="51">
        <f t="shared" si="0"/>
        <v>7.5614583333333334</v>
      </c>
      <c r="W46" s="51">
        <f t="shared" si="1"/>
        <v>4.32</v>
      </c>
      <c r="X46" s="51">
        <f t="shared" si="2"/>
        <v>32.665500000000002</v>
      </c>
      <c r="Y46" s="49">
        <f t="shared" si="3"/>
        <v>61.532799999999995</v>
      </c>
      <c r="Z46" s="9">
        <f t="shared" si="4"/>
        <v>47.099149999999995</v>
      </c>
    </row>
    <row r="47" spans="1:26" x14ac:dyDescent="0.2">
      <c r="A47" s="2" t="s">
        <v>320</v>
      </c>
      <c r="B47" s="2" t="s">
        <v>26</v>
      </c>
      <c r="C47" s="2">
        <v>53</v>
      </c>
      <c r="D47" s="2">
        <v>82</v>
      </c>
      <c r="E47" s="2">
        <v>27.8</v>
      </c>
      <c r="F47" s="2">
        <v>0.53800000000000003</v>
      </c>
      <c r="G47" s="2">
        <v>0.111</v>
      </c>
      <c r="H47" s="2">
        <v>0.69299999999999995</v>
      </c>
      <c r="I47" s="2">
        <v>6.8</v>
      </c>
      <c r="J47" s="2">
        <v>1.6</v>
      </c>
      <c r="K47" s="2">
        <v>0.8</v>
      </c>
      <c r="L47" s="2">
        <v>1.2</v>
      </c>
      <c r="M47" s="2">
        <v>1.4</v>
      </c>
      <c r="N47" s="2">
        <v>3.5</v>
      </c>
      <c r="O47" s="2">
        <v>11.6</v>
      </c>
      <c r="P47" s="2">
        <v>0.57299999999999995</v>
      </c>
      <c r="Q47" s="2">
        <v>18.7</v>
      </c>
      <c r="R47" s="2">
        <v>7.2</v>
      </c>
      <c r="S47" s="2">
        <v>2.1</v>
      </c>
      <c r="T47" s="2">
        <v>2.4</v>
      </c>
      <c r="U47" s="5">
        <v>10</v>
      </c>
      <c r="V47" s="51">
        <f t="shared" si="0"/>
        <v>5.7401208333333331</v>
      </c>
      <c r="W47" s="51">
        <f t="shared" si="1"/>
        <v>5.84</v>
      </c>
      <c r="X47" s="51">
        <f t="shared" si="2"/>
        <v>33.522305666666668</v>
      </c>
      <c r="Y47" s="49">
        <f t="shared" si="3"/>
        <v>60.046304000000006</v>
      </c>
      <c r="Z47" s="9">
        <f t="shared" si="4"/>
        <v>46.784304833333337</v>
      </c>
    </row>
    <row r="48" spans="1:26" x14ac:dyDescent="0.2">
      <c r="A48" s="2" t="s">
        <v>201</v>
      </c>
      <c r="B48" s="2" t="s">
        <v>18</v>
      </c>
      <c r="C48" s="2">
        <v>50</v>
      </c>
      <c r="D48" s="2">
        <v>82</v>
      </c>
      <c r="E48" s="2">
        <v>37.1</v>
      </c>
      <c r="F48" s="2">
        <v>0.45300000000000001</v>
      </c>
      <c r="G48" s="2">
        <v>0.33300000000000002</v>
      </c>
      <c r="H48" s="2">
        <v>0.74</v>
      </c>
      <c r="I48" s="2">
        <v>6</v>
      </c>
      <c r="J48" s="2">
        <v>1.6</v>
      </c>
      <c r="K48" s="2">
        <v>1.3</v>
      </c>
      <c r="L48" s="2">
        <v>0.9</v>
      </c>
      <c r="M48" s="2">
        <v>1.6</v>
      </c>
      <c r="N48" s="2">
        <v>2.7</v>
      </c>
      <c r="O48" s="2">
        <v>15.1</v>
      </c>
      <c r="P48" s="2">
        <v>0.53</v>
      </c>
      <c r="Q48" s="2">
        <v>19.2</v>
      </c>
      <c r="R48" s="2">
        <v>6.6</v>
      </c>
      <c r="S48" s="2">
        <v>1.1000000000000001</v>
      </c>
      <c r="T48" s="2">
        <v>2.4</v>
      </c>
      <c r="U48" s="5">
        <v>1</v>
      </c>
      <c r="V48" s="51">
        <f t="shared" si="0"/>
        <v>7.42</v>
      </c>
      <c r="W48" s="51">
        <f t="shared" si="1"/>
        <v>3.8000000000000003</v>
      </c>
      <c r="X48" s="51">
        <f t="shared" si="2"/>
        <v>28.196000000000002</v>
      </c>
      <c r="Y48" s="49">
        <f t="shared" si="3"/>
        <v>65.281840000000017</v>
      </c>
      <c r="Z48" s="9">
        <f t="shared" si="4"/>
        <v>46.738920000000007</v>
      </c>
    </row>
    <row r="49" spans="1:26" x14ac:dyDescent="0.2">
      <c r="A49" s="2" t="s">
        <v>136</v>
      </c>
      <c r="B49" s="2" t="s">
        <v>20</v>
      </c>
      <c r="C49" s="2">
        <v>53</v>
      </c>
      <c r="D49" s="2">
        <v>79</v>
      </c>
      <c r="E49" s="2">
        <v>31.1</v>
      </c>
      <c r="F49" s="2">
        <v>0.44900000000000001</v>
      </c>
      <c r="G49" s="2">
        <v>0.38200000000000001</v>
      </c>
      <c r="H49" s="2">
        <v>0.85699999999999998</v>
      </c>
      <c r="I49" s="2">
        <v>2.5</v>
      </c>
      <c r="J49" s="2">
        <v>3</v>
      </c>
      <c r="K49" s="2">
        <v>0.8</v>
      </c>
      <c r="L49" s="2">
        <v>0.2</v>
      </c>
      <c r="M49" s="2">
        <v>1.7</v>
      </c>
      <c r="N49" s="2">
        <v>1.7</v>
      </c>
      <c r="O49" s="2">
        <v>18</v>
      </c>
      <c r="P49" s="2">
        <v>0.57299999999999995</v>
      </c>
      <c r="Q49" s="2">
        <v>25.8</v>
      </c>
      <c r="R49" s="2">
        <v>7.3</v>
      </c>
      <c r="S49" s="2">
        <v>0.8</v>
      </c>
      <c r="T49" s="2">
        <v>1.8</v>
      </c>
      <c r="U49" s="5">
        <v>4</v>
      </c>
      <c r="V49" s="51">
        <f t="shared" si="0"/>
        <v>8.5354803353658539</v>
      </c>
      <c r="W49" s="51">
        <f t="shared" si="1"/>
        <v>4.4400000000000004</v>
      </c>
      <c r="X49" s="51">
        <f t="shared" si="2"/>
        <v>37.897532689024395</v>
      </c>
      <c r="Y49" s="49">
        <f t="shared" si="3"/>
        <v>55.028240000000004</v>
      </c>
      <c r="Z49" s="9">
        <f t="shared" si="4"/>
        <v>46.462886344512199</v>
      </c>
    </row>
    <row r="50" spans="1:26" x14ac:dyDescent="0.2">
      <c r="A50" s="2" t="s">
        <v>718</v>
      </c>
      <c r="B50" s="2" t="s">
        <v>22</v>
      </c>
      <c r="C50" s="2">
        <v>61</v>
      </c>
      <c r="D50" s="2">
        <v>69</v>
      </c>
      <c r="E50" s="2">
        <v>34.200000000000003</v>
      </c>
      <c r="F50" s="2">
        <v>0.442</v>
      </c>
      <c r="G50" s="2">
        <v>0.42899999999999999</v>
      </c>
      <c r="H50" s="2">
        <v>0.89400000000000002</v>
      </c>
      <c r="I50" s="2">
        <v>3</v>
      </c>
      <c r="J50" s="2">
        <v>5.3</v>
      </c>
      <c r="K50" s="2">
        <v>1</v>
      </c>
      <c r="L50" s="2">
        <v>0.3</v>
      </c>
      <c r="M50" s="2">
        <v>2.5</v>
      </c>
      <c r="N50" s="2">
        <v>2.5</v>
      </c>
      <c r="O50" s="2">
        <v>15.8</v>
      </c>
      <c r="P50" s="2">
        <v>0.57999999999999996</v>
      </c>
      <c r="Q50" s="2">
        <v>22</v>
      </c>
      <c r="R50" s="2">
        <v>6.7</v>
      </c>
      <c r="S50" s="2">
        <v>1.6</v>
      </c>
      <c r="T50" s="2">
        <v>2.2000000000000002</v>
      </c>
      <c r="U50" s="5">
        <v>5</v>
      </c>
      <c r="V50" s="51">
        <f t="shared" si="0"/>
        <v>8.0458628048780501</v>
      </c>
      <c r="W50" s="51">
        <f t="shared" si="1"/>
        <v>4.5600000000000005</v>
      </c>
      <c r="X50" s="51">
        <f t="shared" si="2"/>
        <v>36.689134390243915</v>
      </c>
      <c r="Y50" s="49">
        <f t="shared" si="3"/>
        <v>54.13463999999999</v>
      </c>
      <c r="Z50" s="9">
        <f t="shared" si="4"/>
        <v>45.411887195121949</v>
      </c>
    </row>
    <row r="51" spans="1:26" x14ac:dyDescent="0.2">
      <c r="A51" s="2" t="s">
        <v>778</v>
      </c>
      <c r="B51" s="2" t="s">
        <v>19</v>
      </c>
      <c r="C51" s="2">
        <v>54</v>
      </c>
      <c r="D51" s="2">
        <v>79</v>
      </c>
      <c r="E51" s="2">
        <v>31.5</v>
      </c>
      <c r="F51" s="2">
        <v>0.47399999999999998</v>
      </c>
      <c r="G51" s="2">
        <v>0.39300000000000002</v>
      </c>
      <c r="H51" s="2">
        <v>0.73899999999999999</v>
      </c>
      <c r="I51" s="2">
        <v>5.0999999999999996</v>
      </c>
      <c r="J51" s="2">
        <v>1.8</v>
      </c>
      <c r="K51" s="2">
        <v>0.8</v>
      </c>
      <c r="L51" s="2">
        <v>0.4</v>
      </c>
      <c r="M51" s="2">
        <v>1.2</v>
      </c>
      <c r="N51" s="2">
        <v>2.1</v>
      </c>
      <c r="O51" s="2">
        <v>15.7</v>
      </c>
      <c r="P51" s="2">
        <v>0.57399999999999995</v>
      </c>
      <c r="Q51" s="2">
        <v>20.8</v>
      </c>
      <c r="R51" s="2">
        <v>6.6</v>
      </c>
      <c r="S51" s="2">
        <v>2.2000000000000002</v>
      </c>
      <c r="T51" s="2">
        <v>2.7</v>
      </c>
      <c r="U51" s="5">
        <v>5</v>
      </c>
      <c r="V51" s="51">
        <f t="shared" si="0"/>
        <v>7.101329268292683</v>
      </c>
      <c r="W51" s="51">
        <f t="shared" si="1"/>
        <v>4.7200000000000006</v>
      </c>
      <c r="X51" s="51">
        <f t="shared" si="2"/>
        <v>33.518274146341469</v>
      </c>
      <c r="Y51" s="49">
        <f t="shared" si="3"/>
        <v>57.296488000000011</v>
      </c>
      <c r="Z51" s="9">
        <f t="shared" si="4"/>
        <v>45.40738107317074</v>
      </c>
    </row>
    <row r="52" spans="1:26" x14ac:dyDescent="0.2">
      <c r="A52" s="2" t="s">
        <v>635</v>
      </c>
      <c r="B52" s="2" t="s">
        <v>22</v>
      </c>
      <c r="C52" s="2">
        <v>61</v>
      </c>
      <c r="D52" s="2">
        <v>76</v>
      </c>
      <c r="E52" s="2">
        <v>28.5</v>
      </c>
      <c r="F52" s="2">
        <v>0.57199999999999995</v>
      </c>
      <c r="G52" s="2">
        <v>0.2</v>
      </c>
      <c r="H52" s="2">
        <v>0.66300000000000003</v>
      </c>
      <c r="I52" s="2">
        <v>7.6</v>
      </c>
      <c r="J52" s="2">
        <v>1.1000000000000001</v>
      </c>
      <c r="K52" s="2">
        <v>0.9</v>
      </c>
      <c r="L52" s="2">
        <v>0.9</v>
      </c>
      <c r="M52" s="2">
        <v>0.9</v>
      </c>
      <c r="N52" s="2">
        <v>2.9</v>
      </c>
      <c r="O52" s="2">
        <v>8.6</v>
      </c>
      <c r="P52" s="2">
        <v>0.59799999999999998</v>
      </c>
      <c r="Q52" s="2">
        <v>13.1</v>
      </c>
      <c r="R52" s="2">
        <v>8.1</v>
      </c>
      <c r="S52" s="2">
        <v>3</v>
      </c>
      <c r="T52" s="2">
        <v>2.7</v>
      </c>
      <c r="U52" s="5">
        <v>21</v>
      </c>
      <c r="V52" s="51">
        <f t="shared" si="0"/>
        <v>4.3974862804878052</v>
      </c>
      <c r="W52" s="51">
        <f t="shared" si="1"/>
        <v>8.52</v>
      </c>
      <c r="X52" s="51">
        <f t="shared" si="2"/>
        <v>37.466583109756101</v>
      </c>
      <c r="Y52" s="49">
        <f t="shared" si="3"/>
        <v>53.238912000000006</v>
      </c>
      <c r="Z52" s="9">
        <f t="shared" si="4"/>
        <v>45.35274755487805</v>
      </c>
    </row>
    <row r="53" spans="1:26" x14ac:dyDescent="0.2">
      <c r="A53" s="2" t="s">
        <v>171</v>
      </c>
      <c r="B53" s="2" t="s">
        <v>557</v>
      </c>
      <c r="C53" s="2">
        <v>44</v>
      </c>
      <c r="D53" s="2">
        <v>80</v>
      </c>
      <c r="E53" s="2">
        <v>33</v>
      </c>
      <c r="F53" s="2">
        <v>0.45900000000000002</v>
      </c>
      <c r="G53" s="2">
        <v>0.38500000000000001</v>
      </c>
      <c r="H53" s="2">
        <v>0.76300000000000001</v>
      </c>
      <c r="I53" s="2">
        <v>3.6</v>
      </c>
      <c r="J53" s="2">
        <v>5.6</v>
      </c>
      <c r="K53" s="2">
        <v>1.5</v>
      </c>
      <c r="L53" s="2">
        <v>0.3</v>
      </c>
      <c r="M53" s="2">
        <v>2.1</v>
      </c>
      <c r="N53" s="2">
        <v>2.2000000000000002</v>
      </c>
      <c r="O53" s="2">
        <v>12.1</v>
      </c>
      <c r="P53" s="2">
        <v>0.52500000000000002</v>
      </c>
      <c r="Q53" s="2">
        <v>19.2</v>
      </c>
      <c r="R53" s="2">
        <v>6.5</v>
      </c>
      <c r="S53" s="2">
        <v>1.6</v>
      </c>
      <c r="T53" s="2">
        <v>2.4</v>
      </c>
      <c r="U53" s="5">
        <v>4</v>
      </c>
      <c r="V53" s="51">
        <f t="shared" si="0"/>
        <v>5.6663414634146338</v>
      </c>
      <c r="W53" s="51">
        <f t="shared" si="1"/>
        <v>4.3600000000000003</v>
      </c>
      <c r="X53" s="51">
        <f t="shared" si="2"/>
        <v>24.705248780487807</v>
      </c>
      <c r="Y53" s="49">
        <f t="shared" si="3"/>
        <v>64.551999999999992</v>
      </c>
      <c r="Z53" s="9">
        <f t="shared" si="4"/>
        <v>44.6286243902439</v>
      </c>
    </row>
    <row r="54" spans="1:26" x14ac:dyDescent="0.2">
      <c r="A54" s="2" t="s">
        <v>621</v>
      </c>
      <c r="B54" s="2" t="s">
        <v>34</v>
      </c>
      <c r="C54" s="2">
        <v>42</v>
      </c>
      <c r="D54" s="2">
        <v>82</v>
      </c>
      <c r="E54" s="2">
        <v>32.6</v>
      </c>
      <c r="F54" s="2">
        <v>0.51400000000000001</v>
      </c>
      <c r="G54" s="2">
        <v>0.2</v>
      </c>
      <c r="H54" s="2">
        <v>0.77900000000000003</v>
      </c>
      <c r="I54" s="2">
        <v>8.6</v>
      </c>
      <c r="J54" s="2">
        <v>2.1</v>
      </c>
      <c r="K54" s="2">
        <v>0.8</v>
      </c>
      <c r="L54" s="2">
        <v>0.3</v>
      </c>
      <c r="M54" s="2">
        <v>2</v>
      </c>
      <c r="N54" s="2">
        <v>3</v>
      </c>
      <c r="O54" s="2">
        <v>16.2</v>
      </c>
      <c r="P54" s="2">
        <v>0.55000000000000004</v>
      </c>
      <c r="Q54" s="2">
        <v>22.7</v>
      </c>
      <c r="R54" s="2">
        <v>6.3</v>
      </c>
      <c r="S54" s="2">
        <v>-0.4</v>
      </c>
      <c r="T54" s="2">
        <v>1.1000000000000001</v>
      </c>
      <c r="U54" s="5">
        <v>1</v>
      </c>
      <c r="V54" s="51">
        <f t="shared" si="0"/>
        <v>6.4751750000000001</v>
      </c>
      <c r="W54" s="51">
        <f t="shared" si="1"/>
        <v>3.16</v>
      </c>
      <c r="X54" s="51">
        <f t="shared" si="2"/>
        <v>20.461553000000002</v>
      </c>
      <c r="Y54" s="49">
        <f t="shared" si="3"/>
        <v>67.830399999999997</v>
      </c>
      <c r="Z54" s="9">
        <f t="shared" si="4"/>
        <v>44.145976500000003</v>
      </c>
    </row>
    <row r="55" spans="1:26" x14ac:dyDescent="0.2">
      <c r="A55" s="2" t="s">
        <v>529</v>
      </c>
      <c r="B55" s="2" t="s">
        <v>33</v>
      </c>
      <c r="C55" s="2">
        <v>55</v>
      </c>
      <c r="D55" s="2">
        <v>77</v>
      </c>
      <c r="E55" s="2">
        <v>33</v>
      </c>
      <c r="F55" s="2">
        <v>0.438</v>
      </c>
      <c r="G55" s="2">
        <v>0.36499999999999999</v>
      </c>
      <c r="H55" s="2">
        <v>0.86599999999999999</v>
      </c>
      <c r="I55" s="2">
        <v>1.8</v>
      </c>
      <c r="J55" s="2">
        <v>3.8</v>
      </c>
      <c r="K55" s="2">
        <v>1.2</v>
      </c>
      <c r="L55" s="2">
        <v>0.2</v>
      </c>
      <c r="M55" s="2">
        <v>1.4</v>
      </c>
      <c r="N55" s="2">
        <v>1.8</v>
      </c>
      <c r="O55" s="2">
        <v>16.600000000000001</v>
      </c>
      <c r="P55" s="2">
        <v>0.55200000000000005</v>
      </c>
      <c r="Q55" s="2">
        <v>23</v>
      </c>
      <c r="R55" s="2">
        <v>6.5</v>
      </c>
      <c r="S55" s="2">
        <v>0.8</v>
      </c>
      <c r="T55" s="2">
        <v>1.8</v>
      </c>
      <c r="U55" s="5">
        <v>3</v>
      </c>
      <c r="V55" s="51">
        <f t="shared" si="0"/>
        <v>8.1665777439024403</v>
      </c>
      <c r="W55" s="51">
        <f t="shared" si="1"/>
        <v>3.9200000000000004</v>
      </c>
      <c r="X55" s="51">
        <f t="shared" si="2"/>
        <v>32.012984756097566</v>
      </c>
      <c r="Y55" s="49">
        <f t="shared" si="3"/>
        <v>55.51145600000001</v>
      </c>
      <c r="Z55" s="9">
        <f t="shared" si="4"/>
        <v>43.762220378048788</v>
      </c>
    </row>
    <row r="56" spans="1:26" x14ac:dyDescent="0.2">
      <c r="A56" s="2" t="s">
        <v>140</v>
      </c>
      <c r="B56" s="2" t="s">
        <v>43</v>
      </c>
      <c r="C56" s="2">
        <v>26</v>
      </c>
      <c r="D56" s="2">
        <v>80</v>
      </c>
      <c r="E56" s="2">
        <v>36.200000000000003</v>
      </c>
      <c r="F56" s="2">
        <v>0.46200000000000002</v>
      </c>
      <c r="G56" s="2">
        <v>0.437</v>
      </c>
      <c r="H56" s="2">
        <v>0.88500000000000001</v>
      </c>
      <c r="I56" s="2">
        <v>4.5</v>
      </c>
      <c r="J56" s="2">
        <v>5.9</v>
      </c>
      <c r="K56" s="2">
        <v>1.9</v>
      </c>
      <c r="L56" s="2">
        <v>0.2</v>
      </c>
      <c r="M56" s="2">
        <v>3</v>
      </c>
      <c r="N56" s="2">
        <v>3.2</v>
      </c>
      <c r="O56" s="2">
        <v>17.5</v>
      </c>
      <c r="P56" s="2">
        <v>0.56799999999999995</v>
      </c>
      <c r="Q56" s="2">
        <v>21.8</v>
      </c>
      <c r="R56" s="2">
        <v>4.7</v>
      </c>
      <c r="S56" s="2">
        <v>1</v>
      </c>
      <c r="T56" s="2">
        <v>2.2000000000000002</v>
      </c>
      <c r="U56" s="5">
        <v>-4</v>
      </c>
      <c r="V56" s="51">
        <f t="shared" si="0"/>
        <v>4.1703577235772364</v>
      </c>
      <c r="W56" s="51">
        <f t="shared" si="1"/>
        <v>1.9600000000000002</v>
      </c>
      <c r="X56" s="51">
        <f t="shared" si="2"/>
        <v>8.1739011382113844</v>
      </c>
      <c r="Y56" s="49">
        <f t="shared" si="3"/>
        <v>77.727999999999994</v>
      </c>
      <c r="Z56" s="9">
        <f t="shared" si="4"/>
        <v>42.950950569105686</v>
      </c>
    </row>
    <row r="57" spans="1:26" x14ac:dyDescent="0.2">
      <c r="A57" s="2" t="s">
        <v>166</v>
      </c>
      <c r="B57" s="2" t="s">
        <v>38</v>
      </c>
      <c r="C57" s="2">
        <v>25</v>
      </c>
      <c r="D57" s="2">
        <v>72</v>
      </c>
      <c r="E57" s="2">
        <v>37.200000000000003</v>
      </c>
      <c r="F57" s="2">
        <v>0.45800000000000002</v>
      </c>
      <c r="G57" s="2">
        <v>0.255</v>
      </c>
      <c r="H57" s="2">
        <v>0.748</v>
      </c>
      <c r="I57" s="2">
        <v>5.3</v>
      </c>
      <c r="J57" s="2">
        <v>5.8</v>
      </c>
      <c r="K57" s="2">
        <v>1.5</v>
      </c>
      <c r="L57" s="2">
        <v>0.4</v>
      </c>
      <c r="M57" s="2">
        <v>3</v>
      </c>
      <c r="N57" s="2">
        <v>2.8</v>
      </c>
      <c r="O57" s="2">
        <v>20.100000000000001</v>
      </c>
      <c r="P57" s="2">
        <v>0.52900000000000003</v>
      </c>
      <c r="Q57" s="2">
        <v>26.2</v>
      </c>
      <c r="R57" s="2">
        <v>5.4</v>
      </c>
      <c r="S57" s="2">
        <v>1.6</v>
      </c>
      <c r="T57" s="2">
        <v>2.5</v>
      </c>
      <c r="U57" s="5">
        <v>-3</v>
      </c>
      <c r="V57" s="51">
        <f t="shared" si="0"/>
        <v>4.4571951219512194</v>
      </c>
      <c r="W57" s="51">
        <f t="shared" si="1"/>
        <v>2.56</v>
      </c>
      <c r="X57" s="51">
        <f t="shared" si="2"/>
        <v>11.410419512195121</v>
      </c>
      <c r="Y57" s="49">
        <f t="shared" si="3"/>
        <v>73.707551999999993</v>
      </c>
      <c r="Z57" s="9">
        <f t="shared" si="4"/>
        <v>42.558985756097556</v>
      </c>
    </row>
    <row r="58" spans="1:26" x14ac:dyDescent="0.2">
      <c r="A58" s="2" t="s">
        <v>749</v>
      </c>
      <c r="B58" s="2" t="s">
        <v>31</v>
      </c>
      <c r="C58" s="2">
        <v>32</v>
      </c>
      <c r="D58" s="2">
        <v>62</v>
      </c>
      <c r="E58" s="2">
        <v>36.700000000000003</v>
      </c>
      <c r="F58" s="2">
        <v>0.42799999999999999</v>
      </c>
      <c r="G58" s="2">
        <v>0.36099999999999999</v>
      </c>
      <c r="H58" s="2">
        <v>0.84799999999999998</v>
      </c>
      <c r="I58" s="2">
        <v>5.5</v>
      </c>
      <c r="J58" s="2">
        <v>2.8</v>
      </c>
      <c r="K58" s="2">
        <v>1.5</v>
      </c>
      <c r="L58" s="2">
        <v>0.8</v>
      </c>
      <c r="M58" s="2">
        <v>2.5</v>
      </c>
      <c r="N58" s="2">
        <v>3</v>
      </c>
      <c r="O58" s="2">
        <v>24.1</v>
      </c>
      <c r="P58" s="2">
        <v>0.56399999999999995</v>
      </c>
      <c r="Q58" s="2">
        <v>28.7</v>
      </c>
      <c r="R58" s="2">
        <v>6.2</v>
      </c>
      <c r="S58" s="2">
        <v>2.7</v>
      </c>
      <c r="T58" s="2">
        <v>2.7</v>
      </c>
      <c r="U58" s="5">
        <v>2</v>
      </c>
      <c r="V58" s="51">
        <f t="shared" si="0"/>
        <v>5.3092666666666659</v>
      </c>
      <c r="W58" s="51">
        <f t="shared" si="1"/>
        <v>3.9600000000000004</v>
      </c>
      <c r="X58" s="51">
        <f t="shared" si="2"/>
        <v>21.024695999999999</v>
      </c>
      <c r="Y58" s="49">
        <f t="shared" si="3"/>
        <v>63.965151999999996</v>
      </c>
      <c r="Z58" s="9">
        <f t="shared" si="4"/>
        <v>42.494923999999997</v>
      </c>
    </row>
    <row r="59" spans="1:26" x14ac:dyDescent="0.2">
      <c r="A59" s="2" t="s">
        <v>359</v>
      </c>
      <c r="B59" s="2" t="s">
        <v>876</v>
      </c>
      <c r="C59" s="2">
        <v>37</v>
      </c>
      <c r="D59" s="2">
        <v>45</v>
      </c>
      <c r="E59" s="2">
        <v>38</v>
      </c>
      <c r="F59" s="2">
        <v>0.49299999999999999</v>
      </c>
      <c r="G59" s="2">
        <v>0.40899999999999997</v>
      </c>
      <c r="H59" s="2">
        <v>0.84699999999999998</v>
      </c>
      <c r="I59" s="2">
        <v>4.2</v>
      </c>
      <c r="J59" s="2">
        <v>10.7</v>
      </c>
      <c r="K59" s="2">
        <v>2.1</v>
      </c>
      <c r="L59" s="2">
        <v>0.2</v>
      </c>
      <c r="M59" s="2">
        <v>2.5</v>
      </c>
      <c r="N59" s="2">
        <v>2.6</v>
      </c>
      <c r="O59" s="2">
        <v>18.7</v>
      </c>
      <c r="P59" s="2">
        <v>0.58399999999999996</v>
      </c>
      <c r="Q59" s="2">
        <v>22.2</v>
      </c>
      <c r="R59" s="2">
        <v>7.3</v>
      </c>
      <c r="S59" s="2">
        <v>4.9000000000000004</v>
      </c>
      <c r="T59" s="2">
        <v>3</v>
      </c>
      <c r="U59" s="5">
        <v>13</v>
      </c>
      <c r="V59" s="51">
        <f t="shared" si="0"/>
        <v>3.568582317073171</v>
      </c>
      <c r="W59" s="51">
        <f t="shared" si="1"/>
        <v>6.7200000000000006</v>
      </c>
      <c r="X59" s="51">
        <f t="shared" si="2"/>
        <v>23.980873170731712</v>
      </c>
      <c r="Y59" s="49">
        <f t="shared" si="3"/>
        <v>60.859439999999985</v>
      </c>
      <c r="Z59" s="9">
        <f t="shared" si="4"/>
        <v>42.420156585365845</v>
      </c>
    </row>
    <row r="60" spans="1:26" x14ac:dyDescent="0.2">
      <c r="A60" s="2" t="s">
        <v>981</v>
      </c>
      <c r="B60" s="2" t="s">
        <v>45</v>
      </c>
      <c r="C60" s="2">
        <v>29</v>
      </c>
      <c r="D60" s="2">
        <v>75</v>
      </c>
      <c r="E60" s="2">
        <v>33.6</v>
      </c>
      <c r="F60" s="2">
        <v>0.40600000000000003</v>
      </c>
      <c r="G60" s="2">
        <v>0.27700000000000002</v>
      </c>
      <c r="H60" s="2">
        <v>0.82099999999999995</v>
      </c>
      <c r="I60" s="2">
        <v>3.5</v>
      </c>
      <c r="J60" s="2">
        <v>8</v>
      </c>
      <c r="K60" s="2">
        <v>1.7</v>
      </c>
      <c r="L60" s="2">
        <v>0.6</v>
      </c>
      <c r="M60" s="2">
        <v>2.8</v>
      </c>
      <c r="N60" s="2">
        <v>2.8</v>
      </c>
      <c r="O60" s="2">
        <v>15.3</v>
      </c>
      <c r="P60" s="2">
        <v>0.501</v>
      </c>
      <c r="Q60" s="2">
        <v>24.3</v>
      </c>
      <c r="R60" s="2">
        <v>4.5</v>
      </c>
      <c r="S60" s="2">
        <v>1.5</v>
      </c>
      <c r="T60" s="2">
        <v>2.2999999999999998</v>
      </c>
      <c r="U60" s="5">
        <v>-4</v>
      </c>
      <c r="V60" s="51">
        <f t="shared" si="0"/>
        <v>4.5117987804878066</v>
      </c>
      <c r="W60" s="51">
        <f t="shared" si="1"/>
        <v>1.9199999999999997</v>
      </c>
      <c r="X60" s="51">
        <f t="shared" si="2"/>
        <v>8.6626536585365876</v>
      </c>
      <c r="Y60" s="49">
        <f t="shared" si="3"/>
        <v>75.495899999999992</v>
      </c>
      <c r="Z60" s="9">
        <f t="shared" si="4"/>
        <v>42.079276829268288</v>
      </c>
    </row>
    <row r="61" spans="1:26" x14ac:dyDescent="0.2">
      <c r="A61" s="2" t="s">
        <v>180</v>
      </c>
      <c r="B61" s="2" t="s">
        <v>19</v>
      </c>
      <c r="C61" s="2">
        <v>54</v>
      </c>
      <c r="D61" s="2">
        <v>81</v>
      </c>
      <c r="E61" s="2">
        <v>27</v>
      </c>
      <c r="F61" s="2">
        <v>0.45100000000000001</v>
      </c>
      <c r="G61" s="2">
        <v>0.439</v>
      </c>
      <c r="H61" s="2">
        <v>0.81</v>
      </c>
      <c r="I61" s="2">
        <v>5.3</v>
      </c>
      <c r="J61" s="2">
        <v>1.4</v>
      </c>
      <c r="K61" s="2">
        <v>0.8</v>
      </c>
      <c r="L61" s="2">
        <v>0.9</v>
      </c>
      <c r="M61" s="2">
        <v>0.9</v>
      </c>
      <c r="N61" s="2">
        <v>3.2</v>
      </c>
      <c r="O61" s="2">
        <v>11.2</v>
      </c>
      <c r="P61" s="2">
        <v>0.59799999999999998</v>
      </c>
      <c r="Q61" s="2">
        <v>16.7</v>
      </c>
      <c r="R61" s="2">
        <v>6.4</v>
      </c>
      <c r="S61" s="2">
        <v>3.7</v>
      </c>
      <c r="T61" s="2">
        <v>3.2</v>
      </c>
      <c r="U61" s="5">
        <v>12</v>
      </c>
      <c r="V61" s="51">
        <f t="shared" si="0"/>
        <v>5.0107637195121955</v>
      </c>
      <c r="W61" s="51">
        <f t="shared" si="1"/>
        <v>6.2400000000000011</v>
      </c>
      <c r="X61" s="51">
        <f t="shared" si="2"/>
        <v>31.267165609756105</v>
      </c>
      <c r="Y61" s="49">
        <f t="shared" si="3"/>
        <v>52.35062400000001</v>
      </c>
      <c r="Z61" s="9">
        <f t="shared" si="4"/>
        <v>41.808894804878058</v>
      </c>
    </row>
    <row r="62" spans="1:26" x14ac:dyDescent="0.2">
      <c r="A62" s="2" t="s">
        <v>826</v>
      </c>
      <c r="B62" s="2" t="s">
        <v>36</v>
      </c>
      <c r="C62" s="2">
        <v>59</v>
      </c>
      <c r="D62" s="2">
        <v>72</v>
      </c>
      <c r="E62" s="2">
        <v>32.9</v>
      </c>
      <c r="F62" s="2">
        <v>0.435</v>
      </c>
      <c r="G62" s="2">
        <v>0.39700000000000002</v>
      </c>
      <c r="H62" s="2">
        <v>0.80600000000000005</v>
      </c>
      <c r="I62" s="2">
        <v>4.4000000000000004</v>
      </c>
      <c r="J62" s="2">
        <v>1.5</v>
      </c>
      <c r="K62" s="2">
        <v>1.1000000000000001</v>
      </c>
      <c r="L62" s="2">
        <v>0.4</v>
      </c>
      <c r="M62" s="2">
        <v>1.5</v>
      </c>
      <c r="N62" s="2">
        <v>2.5</v>
      </c>
      <c r="O62" s="2">
        <v>14.1</v>
      </c>
      <c r="P62" s="2">
        <v>0.57299999999999995</v>
      </c>
      <c r="Q62" s="2">
        <v>19.399999999999999</v>
      </c>
      <c r="R62" s="2">
        <v>6.5</v>
      </c>
      <c r="S62" s="2">
        <v>2.7</v>
      </c>
      <c r="T62" s="2">
        <v>2.8</v>
      </c>
      <c r="U62" s="5">
        <v>7</v>
      </c>
      <c r="V62" s="51">
        <f t="shared" si="0"/>
        <v>6.8885378048780481</v>
      </c>
      <c r="W62" s="51">
        <f t="shared" si="1"/>
        <v>5.12</v>
      </c>
      <c r="X62" s="51">
        <f t="shared" si="2"/>
        <v>35.269313560975604</v>
      </c>
      <c r="Y62" s="49">
        <f t="shared" si="3"/>
        <v>46.394784000000001</v>
      </c>
      <c r="Z62" s="9">
        <f t="shared" si="4"/>
        <v>40.832048780487803</v>
      </c>
    </row>
    <row r="63" spans="1:26" x14ac:dyDescent="0.2">
      <c r="A63" s="2" t="s">
        <v>148</v>
      </c>
      <c r="B63" s="2" t="s">
        <v>25</v>
      </c>
      <c r="C63" s="2">
        <v>41</v>
      </c>
      <c r="D63" s="2">
        <v>70</v>
      </c>
      <c r="E63" s="2">
        <v>37.9</v>
      </c>
      <c r="F63" s="2">
        <v>0.46600000000000003</v>
      </c>
      <c r="G63" s="2">
        <v>0.38600000000000001</v>
      </c>
      <c r="H63" s="2">
        <v>0.76400000000000001</v>
      </c>
      <c r="I63" s="2">
        <v>7.3</v>
      </c>
      <c r="J63" s="2">
        <v>2</v>
      </c>
      <c r="K63" s="2">
        <v>0.9</v>
      </c>
      <c r="L63" s="2">
        <v>0.9</v>
      </c>
      <c r="M63" s="2">
        <v>1.9</v>
      </c>
      <c r="N63" s="2">
        <v>1.8</v>
      </c>
      <c r="O63" s="2">
        <v>17.600000000000001</v>
      </c>
      <c r="P63" s="2">
        <v>0.53100000000000003</v>
      </c>
      <c r="Q63" s="2">
        <v>21.9</v>
      </c>
      <c r="R63" s="2">
        <v>5.9</v>
      </c>
      <c r="S63" s="2">
        <v>0.2</v>
      </c>
      <c r="T63" s="2">
        <v>1.4</v>
      </c>
      <c r="U63" s="5">
        <v>0</v>
      </c>
      <c r="V63" s="51">
        <f t="shared" si="0"/>
        <v>6.0521562499999986</v>
      </c>
      <c r="W63" s="51">
        <f t="shared" si="1"/>
        <v>2.9200000000000004</v>
      </c>
      <c r="X63" s="51">
        <f t="shared" si="2"/>
        <v>17.672296249999999</v>
      </c>
      <c r="Y63" s="49">
        <f t="shared" si="3"/>
        <v>63.85568</v>
      </c>
      <c r="Z63" s="9">
        <f t="shared" si="4"/>
        <v>40.763988124999997</v>
      </c>
    </row>
    <row r="64" spans="1:26" x14ac:dyDescent="0.2">
      <c r="A64" s="2" t="s">
        <v>461</v>
      </c>
      <c r="B64" s="2" t="s">
        <v>34</v>
      </c>
      <c r="C64" s="2">
        <v>42</v>
      </c>
      <c r="D64" s="2">
        <v>82</v>
      </c>
      <c r="E64" s="2">
        <v>35.6</v>
      </c>
      <c r="F64" s="2">
        <v>0.432</v>
      </c>
      <c r="G64" s="2">
        <v>0.39800000000000002</v>
      </c>
      <c r="H64" s="2">
        <v>0.82199999999999995</v>
      </c>
      <c r="I64" s="2">
        <v>2.6</v>
      </c>
      <c r="J64" s="2">
        <v>5.3</v>
      </c>
      <c r="K64" s="2">
        <v>0.8</v>
      </c>
      <c r="L64" s="2">
        <v>0.2</v>
      </c>
      <c r="M64" s="2">
        <v>2.8</v>
      </c>
      <c r="N64" s="2">
        <v>2.4</v>
      </c>
      <c r="O64" s="2">
        <v>19.600000000000001</v>
      </c>
      <c r="P64" s="2">
        <v>0.54900000000000004</v>
      </c>
      <c r="Q64" s="2">
        <v>25.7</v>
      </c>
      <c r="R64" s="2">
        <v>5.5</v>
      </c>
      <c r="S64" s="2">
        <v>0.2</v>
      </c>
      <c r="T64" s="2">
        <v>1.6</v>
      </c>
      <c r="U64" s="5">
        <v>-4</v>
      </c>
      <c r="V64" s="51">
        <f t="shared" si="0"/>
        <v>8.0055500000000013</v>
      </c>
      <c r="W64" s="51">
        <f t="shared" si="1"/>
        <v>2.04</v>
      </c>
      <c r="X64" s="51">
        <f t="shared" si="2"/>
        <v>16.331322000000004</v>
      </c>
      <c r="Y64" s="49">
        <f t="shared" si="3"/>
        <v>64.387712000000008</v>
      </c>
      <c r="Z64" s="9">
        <f t="shared" si="4"/>
        <v>40.359517000000004</v>
      </c>
    </row>
    <row r="65" spans="1:26" x14ac:dyDescent="0.2">
      <c r="A65" s="2" t="s">
        <v>339</v>
      </c>
      <c r="B65" s="2" t="s">
        <v>25</v>
      </c>
      <c r="C65" s="2">
        <v>41</v>
      </c>
      <c r="D65" s="2">
        <v>64</v>
      </c>
      <c r="E65" s="2">
        <v>30.1</v>
      </c>
      <c r="F65" s="2">
        <v>0.504</v>
      </c>
      <c r="G65" s="3"/>
      <c r="H65" s="2">
        <v>0.74399999999999999</v>
      </c>
      <c r="I65" s="2">
        <v>11</v>
      </c>
      <c r="J65" s="2">
        <v>2.1</v>
      </c>
      <c r="K65" s="2">
        <v>0.5</v>
      </c>
      <c r="L65" s="2">
        <v>1.6</v>
      </c>
      <c r="M65" s="2">
        <v>1.8</v>
      </c>
      <c r="N65" s="2">
        <v>3.1</v>
      </c>
      <c r="O65" s="2">
        <v>10.7</v>
      </c>
      <c r="P65" s="2">
        <v>0.55700000000000005</v>
      </c>
      <c r="Q65" s="2">
        <v>17.100000000000001</v>
      </c>
      <c r="R65" s="2">
        <v>6.2</v>
      </c>
      <c r="S65" s="2">
        <v>2.5</v>
      </c>
      <c r="T65" s="2">
        <v>2.2000000000000002</v>
      </c>
      <c r="U65" s="5">
        <v>11</v>
      </c>
      <c r="V65" s="51">
        <f t="shared" si="0"/>
        <v>3.4314000000000004</v>
      </c>
      <c r="W65" s="51">
        <f t="shared" si="1"/>
        <v>5.5600000000000005</v>
      </c>
      <c r="X65" s="51">
        <f t="shared" si="2"/>
        <v>19.078584000000003</v>
      </c>
      <c r="Y65" s="49">
        <f t="shared" si="3"/>
        <v>60.697343999999994</v>
      </c>
      <c r="Z65" s="9">
        <f t="shared" si="4"/>
        <v>39.887963999999997</v>
      </c>
    </row>
    <row r="66" spans="1:26" x14ac:dyDescent="0.2">
      <c r="A66" s="2" t="s">
        <v>572</v>
      </c>
      <c r="B66" s="2" t="s">
        <v>557</v>
      </c>
      <c r="C66" s="2">
        <v>44</v>
      </c>
      <c r="D66" s="2">
        <v>82</v>
      </c>
      <c r="E66" s="2">
        <v>35.4</v>
      </c>
      <c r="F66" s="2">
        <v>0.48299999999999998</v>
      </c>
      <c r="G66" s="2">
        <v>0.32</v>
      </c>
      <c r="H66" s="2">
        <v>0.76900000000000002</v>
      </c>
      <c r="I66" s="2">
        <v>5.2</v>
      </c>
      <c r="J66" s="2">
        <v>4</v>
      </c>
      <c r="K66" s="2">
        <v>0.7</v>
      </c>
      <c r="L66" s="2">
        <v>0.7</v>
      </c>
      <c r="M66" s="2">
        <v>2.2000000000000002</v>
      </c>
      <c r="N66" s="2">
        <v>2.7</v>
      </c>
      <c r="O66" s="2">
        <v>11.3</v>
      </c>
      <c r="P66" s="2">
        <v>0.55200000000000005</v>
      </c>
      <c r="Q66" s="2">
        <v>16.2</v>
      </c>
      <c r="R66" s="2">
        <v>6.2</v>
      </c>
      <c r="S66" s="2">
        <v>1.9</v>
      </c>
      <c r="T66" s="2">
        <v>2.9</v>
      </c>
      <c r="U66" s="5">
        <v>2</v>
      </c>
      <c r="V66" s="51">
        <f t="shared" si="0"/>
        <v>5.256899999999999</v>
      </c>
      <c r="W66" s="51">
        <f t="shared" si="1"/>
        <v>4.0400000000000009</v>
      </c>
      <c r="X66" s="51">
        <f t="shared" si="2"/>
        <v>21.237876</v>
      </c>
      <c r="Y66" s="49">
        <f t="shared" si="3"/>
        <v>58.310528000000012</v>
      </c>
      <c r="Z66" s="9">
        <f t="shared" si="4"/>
        <v>39.774202000000002</v>
      </c>
    </row>
    <row r="67" spans="1:26" x14ac:dyDescent="0.2">
      <c r="A67" s="2" t="s">
        <v>487</v>
      </c>
      <c r="B67" s="2" t="s">
        <v>40</v>
      </c>
      <c r="C67" s="2">
        <v>15</v>
      </c>
      <c r="D67" s="2">
        <v>76</v>
      </c>
      <c r="E67" s="2">
        <v>32.4</v>
      </c>
      <c r="F67" s="2">
        <v>0.498</v>
      </c>
      <c r="G67" s="2">
        <v>0</v>
      </c>
      <c r="H67" s="2">
        <v>0.68</v>
      </c>
      <c r="I67" s="2">
        <v>9.3000000000000007</v>
      </c>
      <c r="J67" s="2">
        <v>1.8</v>
      </c>
      <c r="K67" s="2">
        <v>0.8</v>
      </c>
      <c r="L67" s="2">
        <v>1.3</v>
      </c>
      <c r="M67" s="2">
        <v>1.8</v>
      </c>
      <c r="N67" s="2">
        <v>2.7</v>
      </c>
      <c r="O67" s="2">
        <v>17.100000000000001</v>
      </c>
      <c r="P67" s="2">
        <v>0.52400000000000002</v>
      </c>
      <c r="Q67" s="2">
        <v>24.3</v>
      </c>
      <c r="R67" s="2">
        <v>4.5999999999999996</v>
      </c>
      <c r="S67" s="2">
        <v>-0.4</v>
      </c>
      <c r="T67" s="2">
        <v>1</v>
      </c>
      <c r="U67" s="5">
        <v>-2</v>
      </c>
      <c r="V67" s="51">
        <f t="shared" si="0"/>
        <v>2.2803475609756099</v>
      </c>
      <c r="W67" s="51">
        <f t="shared" si="1"/>
        <v>1.8399999999999999</v>
      </c>
      <c r="X67" s="51">
        <f t="shared" si="2"/>
        <v>4.1958395121951222</v>
      </c>
      <c r="Y67" s="49">
        <f t="shared" si="3"/>
        <v>74.846016000000006</v>
      </c>
      <c r="Z67" s="9">
        <f t="shared" si="4"/>
        <v>39.520927756097564</v>
      </c>
    </row>
    <row r="68" spans="1:26" x14ac:dyDescent="0.2">
      <c r="A68" s="2" t="s">
        <v>696</v>
      </c>
      <c r="B68" s="2" t="s">
        <v>30</v>
      </c>
      <c r="C68" s="2">
        <v>40</v>
      </c>
      <c r="D68" s="2">
        <v>82</v>
      </c>
      <c r="E68" s="2">
        <v>38</v>
      </c>
      <c r="F68" s="2">
        <v>0.45800000000000002</v>
      </c>
      <c r="G68" s="2">
        <v>0.38300000000000001</v>
      </c>
      <c r="H68" s="2">
        <v>0.80900000000000005</v>
      </c>
      <c r="I68" s="2">
        <v>3.8</v>
      </c>
      <c r="J68" s="2">
        <v>3</v>
      </c>
      <c r="K68" s="2">
        <v>1.2</v>
      </c>
      <c r="L68" s="2">
        <v>0.2</v>
      </c>
      <c r="M68" s="2">
        <v>2.1</v>
      </c>
      <c r="N68" s="2">
        <v>2.1</v>
      </c>
      <c r="O68" s="2">
        <v>17.5</v>
      </c>
      <c r="P68" s="2">
        <v>0.55100000000000005</v>
      </c>
      <c r="Q68" s="2">
        <v>20.7</v>
      </c>
      <c r="R68" s="2">
        <v>5.6</v>
      </c>
      <c r="S68" s="2">
        <v>0.4</v>
      </c>
      <c r="T68" s="2">
        <v>1.9</v>
      </c>
      <c r="U68" s="5">
        <v>-2</v>
      </c>
      <c r="V68" s="51">
        <f t="shared" si="0"/>
        <v>6.5549999999999988</v>
      </c>
      <c r="W68" s="51">
        <f t="shared" si="1"/>
        <v>2.6</v>
      </c>
      <c r="X68" s="51">
        <f t="shared" si="2"/>
        <v>17.042999999999999</v>
      </c>
      <c r="Y68" s="49">
        <f t="shared" si="3"/>
        <v>61.344199999999994</v>
      </c>
      <c r="Z68" s="9">
        <f t="shared" si="4"/>
        <v>39.193599999999996</v>
      </c>
    </row>
    <row r="69" spans="1:26" x14ac:dyDescent="0.2">
      <c r="A69" s="2" t="s">
        <v>489</v>
      </c>
      <c r="B69" s="2" t="s">
        <v>32</v>
      </c>
      <c r="C69" s="2">
        <v>46</v>
      </c>
      <c r="D69" s="2">
        <v>82</v>
      </c>
      <c r="E69" s="2">
        <v>32.6</v>
      </c>
      <c r="F69" s="2">
        <v>0.371</v>
      </c>
      <c r="G69" s="2">
        <v>0.374</v>
      </c>
      <c r="H69" s="2">
        <v>0.81699999999999995</v>
      </c>
      <c r="I69" s="2">
        <v>3.4</v>
      </c>
      <c r="J69" s="2">
        <v>5.7</v>
      </c>
      <c r="K69" s="2">
        <v>1.3</v>
      </c>
      <c r="L69" s="2">
        <v>0.2</v>
      </c>
      <c r="M69" s="2">
        <v>2.4</v>
      </c>
      <c r="N69" s="2">
        <v>2.2999999999999998</v>
      </c>
      <c r="O69" s="2">
        <v>15.5</v>
      </c>
      <c r="P69" s="2">
        <v>0.47499999999999998</v>
      </c>
      <c r="Q69" s="2">
        <v>26.1</v>
      </c>
      <c r="R69" s="2">
        <v>4.2</v>
      </c>
      <c r="S69" s="2">
        <v>0.9</v>
      </c>
      <c r="T69" s="2">
        <v>1.9</v>
      </c>
      <c r="U69" s="5">
        <v>-4</v>
      </c>
      <c r="V69" s="51">
        <f t="shared" si="0"/>
        <v>8.1540749999999989</v>
      </c>
      <c r="W69" s="51">
        <f t="shared" si="1"/>
        <v>1.6400000000000003</v>
      </c>
      <c r="X69" s="51">
        <f t="shared" si="2"/>
        <v>13.372683</v>
      </c>
      <c r="Y69" s="49">
        <f t="shared" si="3"/>
        <v>64.91940000000001</v>
      </c>
      <c r="Z69" s="9">
        <f t="shared" si="4"/>
        <v>39.146041500000003</v>
      </c>
    </row>
    <row r="70" spans="1:26" x14ac:dyDescent="0.2">
      <c r="A70" s="2" t="s">
        <v>930</v>
      </c>
      <c r="B70" s="2" t="s">
        <v>876</v>
      </c>
      <c r="C70" s="2">
        <v>37</v>
      </c>
      <c r="D70" s="2">
        <v>82</v>
      </c>
      <c r="E70" s="2">
        <v>28.9</v>
      </c>
      <c r="F70" s="2">
        <v>0.53</v>
      </c>
      <c r="G70" s="3"/>
      <c r="H70" s="2">
        <v>0.56200000000000006</v>
      </c>
      <c r="I70" s="2">
        <v>9</v>
      </c>
      <c r="J70" s="2">
        <v>0.7</v>
      </c>
      <c r="K70" s="2">
        <v>0.7</v>
      </c>
      <c r="L70" s="2">
        <v>1.5</v>
      </c>
      <c r="M70" s="2">
        <v>1.4</v>
      </c>
      <c r="N70" s="2">
        <v>2.7</v>
      </c>
      <c r="O70" s="2">
        <v>10.4</v>
      </c>
      <c r="P70" s="2">
        <v>0.54700000000000004</v>
      </c>
      <c r="Q70" s="2">
        <v>17.100000000000001</v>
      </c>
      <c r="R70" s="2">
        <v>5.5</v>
      </c>
      <c r="S70" s="2">
        <v>-0.9</v>
      </c>
      <c r="T70" s="2">
        <v>0.7</v>
      </c>
      <c r="U70" s="5">
        <v>4</v>
      </c>
      <c r="V70" s="51">
        <f t="shared" si="0"/>
        <v>3.8093812500000004</v>
      </c>
      <c r="W70" s="51">
        <f t="shared" si="1"/>
        <v>3.2800000000000002</v>
      </c>
      <c r="X70" s="51">
        <f t="shared" si="2"/>
        <v>12.494770500000001</v>
      </c>
      <c r="Y70" s="49">
        <f t="shared" si="3"/>
        <v>65.727264000000005</v>
      </c>
      <c r="Z70" s="9">
        <f t="shared" si="4"/>
        <v>39.111017250000003</v>
      </c>
    </row>
    <row r="71" spans="1:26" x14ac:dyDescent="0.2">
      <c r="A71" s="2" t="s">
        <v>1021</v>
      </c>
      <c r="B71" s="2" t="s">
        <v>26</v>
      </c>
      <c r="C71" s="2">
        <v>53</v>
      </c>
      <c r="D71" s="2">
        <v>73</v>
      </c>
      <c r="E71" s="2">
        <v>29.4</v>
      </c>
      <c r="F71" s="2">
        <v>0.45800000000000002</v>
      </c>
      <c r="G71" s="2">
        <v>0.38500000000000001</v>
      </c>
      <c r="H71" s="2">
        <v>0.82</v>
      </c>
      <c r="I71" s="2">
        <v>7.1</v>
      </c>
      <c r="J71" s="2">
        <v>1.6</v>
      </c>
      <c r="K71" s="2">
        <v>0.5</v>
      </c>
      <c r="L71" s="2">
        <v>1.1000000000000001</v>
      </c>
      <c r="M71" s="2">
        <v>1.7</v>
      </c>
      <c r="N71" s="2">
        <v>3.1</v>
      </c>
      <c r="O71" s="2">
        <v>13.5</v>
      </c>
      <c r="P71" s="2">
        <v>0.56100000000000005</v>
      </c>
      <c r="Q71" s="2">
        <v>21</v>
      </c>
      <c r="R71" s="2">
        <v>5.6</v>
      </c>
      <c r="S71" s="2">
        <v>0.8</v>
      </c>
      <c r="T71" s="2">
        <v>1.5</v>
      </c>
      <c r="U71" s="5">
        <v>5</v>
      </c>
      <c r="V71" s="51">
        <f t="shared" si="0"/>
        <v>6.068903963414634</v>
      </c>
      <c r="W71" s="51">
        <f t="shared" si="1"/>
        <v>3.84</v>
      </c>
      <c r="X71" s="51">
        <f t="shared" si="2"/>
        <v>23.304591219512194</v>
      </c>
      <c r="Y71" s="49">
        <f t="shared" si="3"/>
        <v>54.001019999999997</v>
      </c>
      <c r="Z71" s="9">
        <f t="shared" si="4"/>
        <v>38.652805609756093</v>
      </c>
    </row>
    <row r="72" spans="1:26" x14ac:dyDescent="0.2">
      <c r="A72" s="2" t="s">
        <v>905</v>
      </c>
      <c r="B72" s="2" t="s">
        <v>19</v>
      </c>
      <c r="C72" s="2">
        <v>54</v>
      </c>
      <c r="D72" s="2">
        <v>81</v>
      </c>
      <c r="E72" s="2">
        <v>30</v>
      </c>
      <c r="F72" s="2">
        <v>0.47799999999999998</v>
      </c>
      <c r="G72" s="2">
        <v>0.438</v>
      </c>
      <c r="H72" s="2">
        <v>0.81699999999999995</v>
      </c>
      <c r="I72" s="2">
        <v>5.5</v>
      </c>
      <c r="J72" s="2">
        <v>2.4</v>
      </c>
      <c r="K72" s="2">
        <v>0.7</v>
      </c>
      <c r="L72" s="2">
        <v>0.4</v>
      </c>
      <c r="M72" s="2">
        <v>1.3</v>
      </c>
      <c r="N72" s="2">
        <v>2</v>
      </c>
      <c r="O72" s="2">
        <v>11.3</v>
      </c>
      <c r="P72" s="2">
        <v>0.56100000000000005</v>
      </c>
      <c r="Q72" s="2">
        <v>16.8</v>
      </c>
      <c r="R72" s="2">
        <v>5.5</v>
      </c>
      <c r="S72" s="2">
        <v>1.1000000000000001</v>
      </c>
      <c r="T72" s="2">
        <v>1.9</v>
      </c>
      <c r="U72" s="5">
        <v>4</v>
      </c>
      <c r="V72" s="51">
        <f t="shared" ref="V72:V135" si="5">C72*(E72/48*D72/82*Q72/100)</f>
        <v>5.600853658536586</v>
      </c>
      <c r="W72" s="51">
        <f t="shared" ref="W72:W135" si="6">R72*0.4+T72*0.4+U72*0.2</f>
        <v>3.76</v>
      </c>
      <c r="X72" s="51">
        <f t="shared" ref="X72:X135" si="7">V72*W72</f>
        <v>21.059209756097562</v>
      </c>
      <c r="Y72" s="49">
        <f t="shared" ref="Y72:Y135" si="8">D72*(O72*P72+1.5*J72+1.2*I72+3*(K72+L72)-M72-N72)/25</f>
        <v>53.587331999999989</v>
      </c>
      <c r="Z72" s="9">
        <f t="shared" ref="Z72:Z135" si="9">0.5*(X72)+0.5*(Y72)</f>
        <v>37.323270878048774</v>
      </c>
    </row>
    <row r="73" spans="1:26" x14ac:dyDescent="0.2">
      <c r="A73" s="2" t="s">
        <v>759</v>
      </c>
      <c r="B73" s="2" t="s">
        <v>26</v>
      </c>
      <c r="C73" s="2">
        <v>53</v>
      </c>
      <c r="D73" s="2">
        <v>58</v>
      </c>
      <c r="E73" s="2">
        <v>29</v>
      </c>
      <c r="F73" s="2">
        <v>0.50600000000000001</v>
      </c>
      <c r="G73" s="2">
        <v>0.29199999999999998</v>
      </c>
      <c r="H73" s="2">
        <v>0.74399999999999999</v>
      </c>
      <c r="I73" s="2">
        <v>4.5999999999999996</v>
      </c>
      <c r="J73" s="2">
        <v>2.7</v>
      </c>
      <c r="K73" s="2">
        <v>1.4</v>
      </c>
      <c r="L73" s="2">
        <v>1.2</v>
      </c>
      <c r="M73" s="2">
        <v>1.4</v>
      </c>
      <c r="N73" s="2">
        <v>1.8</v>
      </c>
      <c r="O73" s="2">
        <v>11.9</v>
      </c>
      <c r="P73" s="2">
        <v>0.58799999999999997</v>
      </c>
      <c r="Q73" s="2">
        <v>17.7</v>
      </c>
      <c r="R73" s="2">
        <v>6</v>
      </c>
      <c r="S73" s="2">
        <v>4.5</v>
      </c>
      <c r="T73" s="2">
        <v>2.8</v>
      </c>
      <c r="U73" s="5">
        <v>14</v>
      </c>
      <c r="V73" s="51">
        <f t="shared" si="5"/>
        <v>4.0088521341463412</v>
      </c>
      <c r="W73" s="51">
        <f t="shared" si="6"/>
        <v>6.32</v>
      </c>
      <c r="X73" s="51">
        <f t="shared" si="7"/>
        <v>25.335945487804878</v>
      </c>
      <c r="Y73" s="49">
        <f t="shared" si="8"/>
        <v>49.107903999999998</v>
      </c>
      <c r="Z73" s="9">
        <f t="shared" si="9"/>
        <v>37.221924743902434</v>
      </c>
    </row>
    <row r="74" spans="1:26" x14ac:dyDescent="0.2">
      <c r="A74" s="2" t="s">
        <v>222</v>
      </c>
      <c r="B74" s="2" t="s">
        <v>24</v>
      </c>
      <c r="C74" s="2">
        <v>50</v>
      </c>
      <c r="D74" s="2">
        <v>78</v>
      </c>
      <c r="E74" s="2">
        <v>29.2</v>
      </c>
      <c r="F74" s="2">
        <v>0.47799999999999998</v>
      </c>
      <c r="G74" s="2">
        <v>0.39900000000000002</v>
      </c>
      <c r="H74" s="2">
        <v>0.77200000000000002</v>
      </c>
      <c r="I74" s="2">
        <v>2.6</v>
      </c>
      <c r="J74" s="2">
        <v>2.9</v>
      </c>
      <c r="K74" s="2">
        <v>0.9</v>
      </c>
      <c r="L74" s="2">
        <v>0.3</v>
      </c>
      <c r="M74" s="2">
        <v>1.3</v>
      </c>
      <c r="N74" s="2">
        <v>2.8</v>
      </c>
      <c r="O74" s="2">
        <v>12.4</v>
      </c>
      <c r="P74" s="2">
        <v>0.57199999999999995</v>
      </c>
      <c r="Q74" s="2">
        <v>19</v>
      </c>
      <c r="R74" s="2">
        <v>6.7</v>
      </c>
      <c r="S74" s="2">
        <v>1.5</v>
      </c>
      <c r="T74" s="2">
        <v>2</v>
      </c>
      <c r="U74" s="5">
        <v>9</v>
      </c>
      <c r="V74" s="51">
        <f t="shared" si="5"/>
        <v>5.4972560975609754</v>
      </c>
      <c r="W74" s="51">
        <f t="shared" si="6"/>
        <v>5.28</v>
      </c>
      <c r="X74" s="51">
        <f t="shared" si="7"/>
        <v>29.025512195121951</v>
      </c>
      <c r="Y74" s="49">
        <f t="shared" si="8"/>
        <v>43.875935999999982</v>
      </c>
      <c r="Z74" s="9">
        <f t="shared" si="9"/>
        <v>36.450724097560965</v>
      </c>
    </row>
    <row r="75" spans="1:26" x14ac:dyDescent="0.2">
      <c r="A75" s="2" t="s">
        <v>735</v>
      </c>
      <c r="B75" s="2" t="s">
        <v>46</v>
      </c>
      <c r="C75" s="2">
        <v>27</v>
      </c>
      <c r="D75" s="2">
        <v>82</v>
      </c>
      <c r="E75" s="2">
        <v>25.9</v>
      </c>
      <c r="F75" s="2">
        <v>0.54500000000000004</v>
      </c>
      <c r="G75" s="3"/>
      <c r="H75" s="2">
        <v>0.72899999999999998</v>
      </c>
      <c r="I75" s="2">
        <v>9.6</v>
      </c>
      <c r="J75" s="2">
        <v>0.8</v>
      </c>
      <c r="K75" s="2">
        <v>0.5</v>
      </c>
      <c r="L75" s="2">
        <v>1.8</v>
      </c>
      <c r="M75" s="2">
        <v>1.5</v>
      </c>
      <c r="N75" s="2">
        <v>3.1</v>
      </c>
      <c r="O75" s="2">
        <v>8.1</v>
      </c>
      <c r="P75" s="2">
        <v>0.57299999999999995</v>
      </c>
      <c r="Q75" s="2">
        <v>15.1</v>
      </c>
      <c r="R75" s="2">
        <v>5.2</v>
      </c>
      <c r="S75" s="2">
        <v>-0.4</v>
      </c>
      <c r="T75" s="2">
        <v>0.9</v>
      </c>
      <c r="U75" s="5">
        <v>5</v>
      </c>
      <c r="V75" s="51">
        <f t="shared" si="5"/>
        <v>2.1998812499999998</v>
      </c>
      <c r="W75" s="51">
        <f t="shared" si="6"/>
        <v>3.44</v>
      </c>
      <c r="X75" s="51">
        <f t="shared" si="7"/>
        <v>7.5675914999999989</v>
      </c>
      <c r="Y75" s="49">
        <f t="shared" si="8"/>
        <v>64.489063999999985</v>
      </c>
      <c r="Z75" s="9">
        <f t="shared" si="9"/>
        <v>36.028327749999988</v>
      </c>
    </row>
    <row r="76" spans="1:26" x14ac:dyDescent="0.2">
      <c r="A76" s="2" t="s">
        <v>514</v>
      </c>
      <c r="B76" s="2" t="s">
        <v>41</v>
      </c>
      <c r="C76" s="2">
        <v>50</v>
      </c>
      <c r="D76" s="2">
        <v>78</v>
      </c>
      <c r="E76" s="2">
        <v>27.6</v>
      </c>
      <c r="F76" s="2">
        <v>0.60199999999999998</v>
      </c>
      <c r="G76" s="2">
        <v>0</v>
      </c>
      <c r="H76" s="2">
        <v>0.58199999999999996</v>
      </c>
      <c r="I76" s="2">
        <v>7.6</v>
      </c>
      <c r="J76" s="2">
        <v>1</v>
      </c>
      <c r="K76" s="2">
        <v>0.3</v>
      </c>
      <c r="L76" s="2">
        <v>1.7</v>
      </c>
      <c r="M76" s="2">
        <v>2.1</v>
      </c>
      <c r="N76" s="2">
        <v>2.8</v>
      </c>
      <c r="O76" s="2">
        <v>10.1</v>
      </c>
      <c r="P76" s="2">
        <v>0.61299999999999999</v>
      </c>
      <c r="Q76" s="2">
        <v>17.600000000000001</v>
      </c>
      <c r="R76" s="2">
        <v>5.2</v>
      </c>
      <c r="S76" s="2">
        <v>0.2</v>
      </c>
      <c r="T76" s="2">
        <v>1.2</v>
      </c>
      <c r="U76" s="5">
        <v>4</v>
      </c>
      <c r="V76" s="51">
        <f t="shared" si="5"/>
        <v>4.8131707317073191</v>
      </c>
      <c r="W76" s="51">
        <f t="shared" si="6"/>
        <v>3.3600000000000003</v>
      </c>
      <c r="X76" s="51">
        <f t="shared" si="7"/>
        <v>16.172253658536594</v>
      </c>
      <c r="Y76" s="49">
        <f t="shared" si="8"/>
        <v>55.883255999999989</v>
      </c>
      <c r="Z76" s="9">
        <f t="shared" si="9"/>
        <v>36.027754829268289</v>
      </c>
    </row>
    <row r="77" spans="1:26" x14ac:dyDescent="0.2">
      <c r="A77" s="2" t="s">
        <v>834</v>
      </c>
      <c r="B77" s="2" t="s">
        <v>21</v>
      </c>
      <c r="C77" s="2">
        <v>47</v>
      </c>
      <c r="D77" s="2">
        <v>70</v>
      </c>
      <c r="E77" s="2">
        <v>28.4</v>
      </c>
      <c r="F77" s="2">
        <v>0.52900000000000003</v>
      </c>
      <c r="G77" s="2">
        <v>0</v>
      </c>
      <c r="H77" s="2">
        <v>0.72</v>
      </c>
      <c r="I77" s="2">
        <v>6.9</v>
      </c>
      <c r="J77" s="2">
        <v>1.3</v>
      </c>
      <c r="K77" s="2">
        <v>0.4</v>
      </c>
      <c r="L77" s="2">
        <v>1.4</v>
      </c>
      <c r="M77" s="2">
        <v>1.8</v>
      </c>
      <c r="N77" s="2">
        <v>3</v>
      </c>
      <c r="O77" s="2">
        <v>13.6</v>
      </c>
      <c r="P77" s="2">
        <v>0.56299999999999994</v>
      </c>
      <c r="Q77" s="2">
        <v>22.9</v>
      </c>
      <c r="R77" s="2">
        <v>5.6</v>
      </c>
      <c r="S77" s="2">
        <v>0</v>
      </c>
      <c r="T77" s="2">
        <v>1</v>
      </c>
      <c r="U77" s="5">
        <v>5</v>
      </c>
      <c r="V77" s="51">
        <f t="shared" si="5"/>
        <v>5.4361900406504056</v>
      </c>
      <c r="W77" s="51">
        <f t="shared" si="6"/>
        <v>3.6399999999999997</v>
      </c>
      <c r="X77" s="51">
        <f t="shared" si="7"/>
        <v>19.787731747967474</v>
      </c>
      <c r="Y77" s="49">
        <f t="shared" si="8"/>
        <v>51.763040000000004</v>
      </c>
      <c r="Z77" s="9">
        <f t="shared" si="9"/>
        <v>35.775385873983737</v>
      </c>
    </row>
    <row r="78" spans="1:26" x14ac:dyDescent="0.2">
      <c r="A78" s="2" t="s">
        <v>644</v>
      </c>
      <c r="B78" s="2" t="s">
        <v>39</v>
      </c>
      <c r="C78" s="2">
        <v>57</v>
      </c>
      <c r="D78" s="2">
        <v>77</v>
      </c>
      <c r="E78" s="2">
        <v>33.799999999999997</v>
      </c>
      <c r="F78" s="2">
        <v>0.41399999999999998</v>
      </c>
      <c r="G78" s="2">
        <v>0.35499999999999998</v>
      </c>
      <c r="H78" s="2">
        <v>0.68799999999999994</v>
      </c>
      <c r="I78" s="2">
        <v>4.3</v>
      </c>
      <c r="J78" s="2">
        <v>3</v>
      </c>
      <c r="K78" s="2">
        <v>1.4</v>
      </c>
      <c r="L78" s="2">
        <v>0.3</v>
      </c>
      <c r="M78" s="2">
        <v>1.6</v>
      </c>
      <c r="N78" s="2">
        <v>2.1</v>
      </c>
      <c r="O78" s="2">
        <v>11</v>
      </c>
      <c r="P78" s="2">
        <v>0.51400000000000001</v>
      </c>
      <c r="Q78" s="2">
        <v>16.2</v>
      </c>
      <c r="R78" s="2">
        <v>5.3</v>
      </c>
      <c r="S78" s="2">
        <v>1.5</v>
      </c>
      <c r="T78" s="2">
        <v>2.2999999999999998</v>
      </c>
      <c r="U78" s="5">
        <v>1</v>
      </c>
      <c r="V78" s="51">
        <f t="shared" si="5"/>
        <v>6.1057948170731704</v>
      </c>
      <c r="W78" s="51">
        <f t="shared" si="6"/>
        <v>3.24</v>
      </c>
      <c r="X78" s="51">
        <f t="shared" si="7"/>
        <v>19.782775207317073</v>
      </c>
      <c r="Y78" s="49">
        <f t="shared" si="8"/>
        <v>51.479119999999995</v>
      </c>
      <c r="Z78" s="9">
        <f t="shared" si="9"/>
        <v>35.630947603658534</v>
      </c>
    </row>
    <row r="79" spans="1:26" x14ac:dyDescent="0.2">
      <c r="A79" s="2" t="s">
        <v>764</v>
      </c>
      <c r="B79" s="2" t="s">
        <v>33</v>
      </c>
      <c r="C79" s="2">
        <v>55</v>
      </c>
      <c r="D79" s="2">
        <v>75</v>
      </c>
      <c r="E79" s="2">
        <v>31.8</v>
      </c>
      <c r="F79" s="2">
        <v>0.50800000000000001</v>
      </c>
      <c r="G79" s="2">
        <v>0.158</v>
      </c>
      <c r="H79" s="2">
        <v>0.755</v>
      </c>
      <c r="I79" s="2">
        <v>6.4</v>
      </c>
      <c r="J79" s="2">
        <v>1.4</v>
      </c>
      <c r="K79" s="2">
        <v>0.9</v>
      </c>
      <c r="L79" s="2">
        <v>0.8</v>
      </c>
      <c r="M79" s="2">
        <v>1.3</v>
      </c>
      <c r="N79" s="2">
        <v>1.9</v>
      </c>
      <c r="O79" s="2">
        <v>12</v>
      </c>
      <c r="P79" s="2">
        <v>0.53500000000000003</v>
      </c>
      <c r="Q79" s="2">
        <v>18.100000000000001</v>
      </c>
      <c r="R79" s="2">
        <v>5</v>
      </c>
      <c r="S79" s="2">
        <v>0.4</v>
      </c>
      <c r="T79" s="2">
        <v>1.5</v>
      </c>
      <c r="U79" s="5">
        <v>1</v>
      </c>
      <c r="V79" s="51">
        <f t="shared" si="5"/>
        <v>6.0321836890243903</v>
      </c>
      <c r="W79" s="51">
        <f t="shared" si="6"/>
        <v>2.8000000000000003</v>
      </c>
      <c r="X79" s="51">
        <f t="shared" si="7"/>
        <v>16.890114329268293</v>
      </c>
      <c r="Y79" s="49">
        <f t="shared" si="8"/>
        <v>54.3</v>
      </c>
      <c r="Z79" s="9">
        <f t="shared" si="9"/>
        <v>35.595057164634142</v>
      </c>
    </row>
    <row r="80" spans="1:26" x14ac:dyDescent="0.2">
      <c r="A80" s="2" t="s">
        <v>181</v>
      </c>
      <c r="B80" s="2" t="s">
        <v>28</v>
      </c>
      <c r="C80" s="2">
        <v>29</v>
      </c>
      <c r="D80" s="2">
        <v>81</v>
      </c>
      <c r="E80" s="2">
        <v>33.9</v>
      </c>
      <c r="F80" s="2">
        <v>0.42299999999999999</v>
      </c>
      <c r="G80" s="2">
        <v>0.38100000000000001</v>
      </c>
      <c r="H80" s="2">
        <v>0.81799999999999995</v>
      </c>
      <c r="I80" s="2">
        <v>4.9000000000000004</v>
      </c>
      <c r="J80" s="2">
        <v>1.7</v>
      </c>
      <c r="K80" s="2">
        <v>0.9</v>
      </c>
      <c r="L80" s="2">
        <v>0.7</v>
      </c>
      <c r="M80" s="2">
        <v>1.4</v>
      </c>
      <c r="N80" s="2">
        <v>2.4</v>
      </c>
      <c r="O80" s="2">
        <v>15.1</v>
      </c>
      <c r="P80" s="2">
        <v>0.57499999999999996</v>
      </c>
      <c r="Q80" s="2">
        <v>19.3</v>
      </c>
      <c r="R80" s="2">
        <v>5.6</v>
      </c>
      <c r="S80" s="2">
        <v>0.2</v>
      </c>
      <c r="T80" s="2">
        <v>1.6</v>
      </c>
      <c r="U80" s="5">
        <v>1</v>
      </c>
      <c r="V80" s="51">
        <f t="shared" si="5"/>
        <v>3.9046753810975607</v>
      </c>
      <c r="W80" s="51">
        <f t="shared" si="6"/>
        <v>3.08</v>
      </c>
      <c r="X80" s="51">
        <f t="shared" si="7"/>
        <v>12.026400173780488</v>
      </c>
      <c r="Y80" s="49">
        <f t="shared" si="8"/>
        <v>58.6845</v>
      </c>
      <c r="Z80" s="9">
        <f t="shared" si="9"/>
        <v>35.355450086890244</v>
      </c>
    </row>
    <row r="81" spans="1:26" x14ac:dyDescent="0.2">
      <c r="A81" s="2" t="s">
        <v>488</v>
      </c>
      <c r="B81" s="2" t="s">
        <v>24</v>
      </c>
      <c r="C81" s="2">
        <v>50</v>
      </c>
      <c r="D81" s="2">
        <v>81</v>
      </c>
      <c r="E81" s="2">
        <v>31.1</v>
      </c>
      <c r="F81" s="2">
        <v>0.46700000000000003</v>
      </c>
      <c r="G81" s="2">
        <v>0.316</v>
      </c>
      <c r="H81" s="2">
        <v>0.73499999999999999</v>
      </c>
      <c r="I81" s="2">
        <v>4.4000000000000004</v>
      </c>
      <c r="J81" s="2">
        <v>2</v>
      </c>
      <c r="K81" s="2">
        <v>0.6</v>
      </c>
      <c r="L81" s="2">
        <v>0.5</v>
      </c>
      <c r="M81" s="2">
        <v>1.3</v>
      </c>
      <c r="N81" s="2">
        <v>2.2000000000000002</v>
      </c>
      <c r="O81" s="2">
        <v>12.3</v>
      </c>
      <c r="P81" s="2">
        <v>0.55100000000000005</v>
      </c>
      <c r="Q81" s="2">
        <v>18.3</v>
      </c>
      <c r="R81" s="2">
        <v>6</v>
      </c>
      <c r="S81" s="2">
        <v>0.3</v>
      </c>
      <c r="T81" s="2">
        <v>1.5</v>
      </c>
      <c r="U81" s="5">
        <v>4</v>
      </c>
      <c r="V81" s="51">
        <f t="shared" si="5"/>
        <v>5.8561394817073174</v>
      </c>
      <c r="W81" s="51">
        <f t="shared" si="6"/>
        <v>3.8000000000000007</v>
      </c>
      <c r="X81" s="51">
        <f t="shared" si="7"/>
        <v>22.25333003048781</v>
      </c>
      <c r="Y81" s="49">
        <f t="shared" si="8"/>
        <v>48.13765200000001</v>
      </c>
      <c r="Z81" s="9">
        <f t="shared" si="9"/>
        <v>35.19549101524391</v>
      </c>
    </row>
    <row r="82" spans="1:26" x14ac:dyDescent="0.2">
      <c r="A82" s="2" t="s">
        <v>565</v>
      </c>
      <c r="B82" s="2" t="s">
        <v>36</v>
      </c>
      <c r="C82" s="2">
        <v>59</v>
      </c>
      <c r="D82" s="2">
        <v>81</v>
      </c>
      <c r="E82" s="2">
        <v>25.9</v>
      </c>
      <c r="F82" s="2">
        <v>0.48699999999999999</v>
      </c>
      <c r="G82" s="2">
        <v>0.31900000000000001</v>
      </c>
      <c r="H82" s="2">
        <v>0.74</v>
      </c>
      <c r="I82" s="2">
        <v>5.5</v>
      </c>
      <c r="J82" s="2">
        <v>1.7</v>
      </c>
      <c r="K82" s="2">
        <v>0.7</v>
      </c>
      <c r="L82" s="2">
        <v>0.4</v>
      </c>
      <c r="M82" s="2">
        <v>1.4</v>
      </c>
      <c r="N82" s="2">
        <v>2.2999999999999998</v>
      </c>
      <c r="O82" s="2">
        <v>8.8000000000000007</v>
      </c>
      <c r="P82" s="2">
        <v>0.57599999999999996</v>
      </c>
      <c r="Q82" s="2">
        <v>16.2</v>
      </c>
      <c r="R82" s="2">
        <v>5.9</v>
      </c>
      <c r="S82" s="2">
        <v>2.7</v>
      </c>
      <c r="T82" s="2">
        <v>2.5</v>
      </c>
      <c r="U82" s="5">
        <v>8</v>
      </c>
      <c r="V82" s="51">
        <f t="shared" si="5"/>
        <v>5.0944431402439019</v>
      </c>
      <c r="W82" s="51">
        <f t="shared" si="6"/>
        <v>4.9600000000000009</v>
      </c>
      <c r="X82" s="51">
        <f t="shared" si="7"/>
        <v>25.268437975609757</v>
      </c>
      <c r="Y82" s="49">
        <f t="shared" si="8"/>
        <v>44.772911999999998</v>
      </c>
      <c r="Z82" s="9">
        <f t="shared" si="9"/>
        <v>35.020674987804881</v>
      </c>
    </row>
    <row r="83" spans="1:26" x14ac:dyDescent="0.2">
      <c r="A83" s="2" t="s">
        <v>654</v>
      </c>
      <c r="B83" s="2" t="s">
        <v>35</v>
      </c>
      <c r="C83" s="2">
        <v>40</v>
      </c>
      <c r="D83" s="2">
        <v>80</v>
      </c>
      <c r="E83" s="2">
        <v>35</v>
      </c>
      <c r="F83" s="2">
        <v>0.47</v>
      </c>
      <c r="G83" s="2">
        <v>0.372</v>
      </c>
      <c r="H83" s="2">
        <v>0.77400000000000002</v>
      </c>
      <c r="I83" s="2">
        <v>6.2</v>
      </c>
      <c r="J83" s="2">
        <v>1.2</v>
      </c>
      <c r="K83" s="2">
        <v>0.3</v>
      </c>
      <c r="L83" s="2">
        <v>1.4</v>
      </c>
      <c r="M83" s="2">
        <v>1.5</v>
      </c>
      <c r="N83" s="2">
        <v>2.7</v>
      </c>
      <c r="O83" s="2">
        <v>17.2</v>
      </c>
      <c r="P83" s="2">
        <v>0.55200000000000005</v>
      </c>
      <c r="Q83" s="2">
        <v>22.3</v>
      </c>
      <c r="R83" s="2">
        <v>4.2</v>
      </c>
      <c r="S83" s="2">
        <v>-0.8</v>
      </c>
      <c r="T83" s="2">
        <v>0.8</v>
      </c>
      <c r="U83" s="5">
        <v>-5</v>
      </c>
      <c r="V83" s="51">
        <f t="shared" si="5"/>
        <v>6.345528455284553</v>
      </c>
      <c r="W83" s="51">
        <f t="shared" si="6"/>
        <v>1</v>
      </c>
      <c r="X83" s="51">
        <f t="shared" si="7"/>
        <v>6.345528455284553</v>
      </c>
      <c r="Y83" s="49">
        <f t="shared" si="8"/>
        <v>62.830080000000009</v>
      </c>
      <c r="Z83" s="9">
        <f t="shared" si="9"/>
        <v>34.58780422764228</v>
      </c>
    </row>
    <row r="84" spans="1:26" x14ac:dyDescent="0.2">
      <c r="A84" s="2" t="s">
        <v>62</v>
      </c>
      <c r="B84" s="2" t="s">
        <v>34</v>
      </c>
      <c r="C84" s="2">
        <v>42</v>
      </c>
      <c r="D84" s="2">
        <v>72</v>
      </c>
      <c r="E84" s="2">
        <v>36.5</v>
      </c>
      <c r="F84" s="2">
        <v>0.39400000000000002</v>
      </c>
      <c r="G84" s="2">
        <v>0.33400000000000002</v>
      </c>
      <c r="H84" s="2">
        <v>0.64900000000000002</v>
      </c>
      <c r="I84" s="2">
        <v>5.6</v>
      </c>
      <c r="J84" s="2">
        <v>3.8</v>
      </c>
      <c r="K84" s="2">
        <v>1.8</v>
      </c>
      <c r="L84" s="2">
        <v>0.6</v>
      </c>
      <c r="M84" s="2">
        <v>2.2000000000000002</v>
      </c>
      <c r="N84" s="2">
        <v>2.2999999999999998</v>
      </c>
      <c r="O84" s="2">
        <v>14.9</v>
      </c>
      <c r="P84" s="2">
        <v>0.48799999999999999</v>
      </c>
      <c r="Q84" s="2">
        <v>21.2</v>
      </c>
      <c r="R84" s="2">
        <v>3.2</v>
      </c>
      <c r="S84" s="2">
        <v>1.3</v>
      </c>
      <c r="T84" s="2">
        <v>2.2000000000000002</v>
      </c>
      <c r="U84" s="5">
        <v>-7</v>
      </c>
      <c r="V84" s="51">
        <f t="shared" si="5"/>
        <v>5.9450487804878041</v>
      </c>
      <c r="W84" s="51">
        <f t="shared" si="6"/>
        <v>0.76</v>
      </c>
      <c r="X84" s="51">
        <f t="shared" si="7"/>
        <v>4.5182370731707309</v>
      </c>
      <c r="Y84" s="49">
        <f t="shared" si="8"/>
        <v>64.486655999999996</v>
      </c>
      <c r="Z84" s="9">
        <f t="shared" si="9"/>
        <v>34.502446536585367</v>
      </c>
    </row>
    <row r="85" spans="1:26" x14ac:dyDescent="0.2">
      <c r="A85" s="2" t="s">
        <v>561</v>
      </c>
      <c r="B85" s="2" t="s">
        <v>23</v>
      </c>
      <c r="C85" s="2">
        <v>53</v>
      </c>
      <c r="D85" s="2">
        <v>76</v>
      </c>
      <c r="E85" s="2">
        <v>22.3</v>
      </c>
      <c r="F85" s="2">
        <v>0.56599999999999995</v>
      </c>
      <c r="G85" s="2">
        <v>0</v>
      </c>
      <c r="H85" s="2">
        <v>0.69499999999999995</v>
      </c>
      <c r="I85" s="2">
        <v>6.4</v>
      </c>
      <c r="J85" s="2">
        <v>0.4</v>
      </c>
      <c r="K85" s="2">
        <v>0.6</v>
      </c>
      <c r="L85" s="2">
        <v>1.9</v>
      </c>
      <c r="M85" s="2">
        <v>0.8</v>
      </c>
      <c r="N85" s="2">
        <v>2.2999999999999998</v>
      </c>
      <c r="O85" s="2">
        <v>5.9</v>
      </c>
      <c r="P85" s="2">
        <v>0.63100000000000001</v>
      </c>
      <c r="Q85" s="2">
        <v>10.8</v>
      </c>
      <c r="R85" s="2">
        <v>5.9</v>
      </c>
      <c r="S85" s="2">
        <v>2.1</v>
      </c>
      <c r="T85" s="2">
        <v>1.8</v>
      </c>
      <c r="U85" s="5">
        <v>23</v>
      </c>
      <c r="V85" s="51">
        <f t="shared" si="5"/>
        <v>2.4646939024390249</v>
      </c>
      <c r="W85" s="51">
        <f t="shared" si="6"/>
        <v>7.6800000000000015</v>
      </c>
      <c r="X85" s="51">
        <f t="shared" si="7"/>
        <v>18.928849170731716</v>
      </c>
      <c r="Y85" s="49">
        <f t="shared" si="8"/>
        <v>49.864815999999998</v>
      </c>
      <c r="Z85" s="9">
        <f t="shared" si="9"/>
        <v>34.396832585365857</v>
      </c>
    </row>
    <row r="86" spans="1:26" x14ac:dyDescent="0.2">
      <c r="A86" s="2" t="s">
        <v>543</v>
      </c>
      <c r="B86" s="2" t="s">
        <v>20</v>
      </c>
      <c r="C86" s="2">
        <v>53</v>
      </c>
      <c r="D86" s="2">
        <v>81</v>
      </c>
      <c r="E86" s="2">
        <v>30.5</v>
      </c>
      <c r="F86" s="2">
        <v>0.45500000000000002</v>
      </c>
      <c r="G86" s="2">
        <v>0.30299999999999999</v>
      </c>
      <c r="H86" s="2">
        <v>0.81899999999999995</v>
      </c>
      <c r="I86" s="2">
        <v>5.0999999999999996</v>
      </c>
      <c r="J86" s="2">
        <v>1.1000000000000001</v>
      </c>
      <c r="K86" s="2">
        <v>0.8</v>
      </c>
      <c r="L86" s="2">
        <v>0.6</v>
      </c>
      <c r="M86" s="2">
        <v>0.9</v>
      </c>
      <c r="N86" s="2">
        <v>2</v>
      </c>
      <c r="O86" s="2">
        <v>10.1</v>
      </c>
      <c r="P86" s="2">
        <v>0.54</v>
      </c>
      <c r="Q86" s="2">
        <v>15.5</v>
      </c>
      <c r="R86" s="2">
        <v>5.7</v>
      </c>
      <c r="S86" s="2">
        <v>-0.2</v>
      </c>
      <c r="T86" s="2">
        <v>1.1000000000000001</v>
      </c>
      <c r="U86" s="5">
        <v>6</v>
      </c>
      <c r="V86" s="51">
        <f t="shared" si="5"/>
        <v>5.1562900152439024</v>
      </c>
      <c r="W86" s="51">
        <f t="shared" si="6"/>
        <v>3.9200000000000004</v>
      </c>
      <c r="X86" s="51">
        <f t="shared" si="7"/>
        <v>20.212656859756098</v>
      </c>
      <c r="Y86" s="49">
        <f t="shared" si="8"/>
        <v>47.057760000000002</v>
      </c>
      <c r="Z86" s="9">
        <f t="shared" si="9"/>
        <v>33.635208429878048</v>
      </c>
    </row>
    <row r="87" spans="1:26" x14ac:dyDescent="0.2">
      <c r="A87" s="2" t="s">
        <v>919</v>
      </c>
      <c r="B87" s="2" t="s">
        <v>43</v>
      </c>
      <c r="C87" s="2">
        <v>26</v>
      </c>
      <c r="D87" s="2">
        <v>70</v>
      </c>
      <c r="E87" s="2">
        <v>29.7</v>
      </c>
      <c r="F87" s="2">
        <v>0.51600000000000001</v>
      </c>
      <c r="G87" s="2">
        <v>0.26</v>
      </c>
      <c r="H87" s="2">
        <v>0.83499999999999996</v>
      </c>
      <c r="I87" s="2">
        <v>5.3</v>
      </c>
      <c r="J87" s="2">
        <v>2.5</v>
      </c>
      <c r="K87" s="2">
        <v>0.7</v>
      </c>
      <c r="L87" s="2">
        <v>0.1</v>
      </c>
      <c r="M87" s="2">
        <v>2.4</v>
      </c>
      <c r="N87" s="2">
        <v>3.3</v>
      </c>
      <c r="O87" s="2">
        <v>19.8</v>
      </c>
      <c r="P87" s="2">
        <v>0.61499999999999999</v>
      </c>
      <c r="Q87" s="2">
        <v>26.7</v>
      </c>
      <c r="R87" s="2">
        <v>6.3</v>
      </c>
      <c r="S87" s="2">
        <v>-1</v>
      </c>
      <c r="T87" s="2">
        <v>0.5</v>
      </c>
      <c r="U87" s="5">
        <v>3</v>
      </c>
      <c r="V87" s="51">
        <f t="shared" si="5"/>
        <v>3.666772865853658</v>
      </c>
      <c r="W87" s="51">
        <f t="shared" si="6"/>
        <v>3.3200000000000003</v>
      </c>
      <c r="X87" s="51">
        <f t="shared" si="7"/>
        <v>12.173685914634145</v>
      </c>
      <c r="Y87" s="49">
        <f t="shared" si="8"/>
        <v>53.163599999999995</v>
      </c>
      <c r="Z87" s="9">
        <f t="shared" si="9"/>
        <v>32.668642957317068</v>
      </c>
    </row>
    <row r="88" spans="1:26" x14ac:dyDescent="0.2">
      <c r="A88" s="2" t="s">
        <v>78</v>
      </c>
      <c r="B88" s="2" t="s">
        <v>21</v>
      </c>
      <c r="C88" s="2">
        <v>47</v>
      </c>
      <c r="D88" s="2">
        <v>78</v>
      </c>
      <c r="E88" s="2">
        <v>29.8</v>
      </c>
      <c r="F88" s="2">
        <v>0.45</v>
      </c>
      <c r="G88" s="2">
        <v>0.27500000000000002</v>
      </c>
      <c r="H88" s="2">
        <v>0.8</v>
      </c>
      <c r="I88" s="2">
        <v>6.4</v>
      </c>
      <c r="J88" s="2">
        <v>1.3</v>
      </c>
      <c r="K88" s="2">
        <v>1</v>
      </c>
      <c r="L88" s="2">
        <v>0.6</v>
      </c>
      <c r="M88" s="2">
        <v>1.7</v>
      </c>
      <c r="N88" s="2">
        <v>2.8</v>
      </c>
      <c r="O88" s="2">
        <v>14.8</v>
      </c>
      <c r="P88" s="2">
        <v>0.505</v>
      </c>
      <c r="Q88" s="2">
        <v>25.8</v>
      </c>
      <c r="R88" s="2">
        <v>4.5999999999999996</v>
      </c>
      <c r="S88" s="2">
        <v>-1.7</v>
      </c>
      <c r="T88" s="2">
        <v>0.2</v>
      </c>
      <c r="U88" s="5">
        <v>-2</v>
      </c>
      <c r="V88" s="51">
        <f t="shared" si="5"/>
        <v>7.1609945121951224</v>
      </c>
      <c r="W88" s="51">
        <f t="shared" si="6"/>
        <v>1.52</v>
      </c>
      <c r="X88" s="51">
        <f t="shared" si="7"/>
        <v>10.884711658536586</v>
      </c>
      <c r="Y88" s="49">
        <f t="shared" si="8"/>
        <v>54.30048</v>
      </c>
      <c r="Z88" s="9">
        <f t="shared" si="9"/>
        <v>32.592595829268291</v>
      </c>
    </row>
    <row r="89" spans="1:26" x14ac:dyDescent="0.2">
      <c r="A89" s="2" t="s">
        <v>779</v>
      </c>
      <c r="B89" s="2" t="s">
        <v>32</v>
      </c>
      <c r="C89" s="2">
        <v>46</v>
      </c>
      <c r="D89" s="2">
        <v>82</v>
      </c>
      <c r="E89" s="2">
        <v>21.5</v>
      </c>
      <c r="F89" s="2">
        <v>0.47799999999999998</v>
      </c>
      <c r="G89" s="2">
        <v>0.38100000000000001</v>
      </c>
      <c r="H89" s="2">
        <v>0.90700000000000003</v>
      </c>
      <c r="I89" s="2">
        <v>1.7</v>
      </c>
      <c r="J89" s="2">
        <v>4</v>
      </c>
      <c r="K89" s="2">
        <v>0.7</v>
      </c>
      <c r="L89" s="2">
        <v>0.1</v>
      </c>
      <c r="M89" s="2">
        <v>1.3</v>
      </c>
      <c r="N89" s="2">
        <v>2.2000000000000002</v>
      </c>
      <c r="O89" s="2">
        <v>10.4</v>
      </c>
      <c r="P89" s="2">
        <v>0.56999999999999995</v>
      </c>
      <c r="Q89" s="2">
        <v>22</v>
      </c>
      <c r="R89" s="2">
        <v>6.2</v>
      </c>
      <c r="S89" s="2">
        <v>0.9</v>
      </c>
      <c r="T89" s="2">
        <v>1.3</v>
      </c>
      <c r="U89" s="5">
        <v>10</v>
      </c>
      <c r="V89" s="51">
        <f t="shared" si="5"/>
        <v>4.5329166666666669</v>
      </c>
      <c r="W89" s="51">
        <f t="shared" si="6"/>
        <v>5</v>
      </c>
      <c r="X89" s="51">
        <f t="shared" si="7"/>
        <v>22.664583333333333</v>
      </c>
      <c r="Y89" s="49">
        <f t="shared" si="8"/>
        <v>42.207039999999999</v>
      </c>
      <c r="Z89" s="9">
        <f t="shared" si="9"/>
        <v>32.435811666666666</v>
      </c>
    </row>
    <row r="90" spans="1:26" x14ac:dyDescent="0.2">
      <c r="A90" s="2" t="s">
        <v>802</v>
      </c>
      <c r="B90" s="2" t="s">
        <v>42</v>
      </c>
      <c r="C90" s="2">
        <v>26</v>
      </c>
      <c r="D90" s="2">
        <v>81</v>
      </c>
      <c r="E90" s="2">
        <v>27.9</v>
      </c>
      <c r="F90" s="2">
        <v>0.47799999999999998</v>
      </c>
      <c r="G90" s="2">
        <v>0.29499999999999998</v>
      </c>
      <c r="H90" s="2">
        <v>0.74399999999999999</v>
      </c>
      <c r="I90" s="2">
        <v>6.3</v>
      </c>
      <c r="J90" s="2">
        <v>2.1</v>
      </c>
      <c r="K90" s="2">
        <v>1</v>
      </c>
      <c r="L90" s="2">
        <v>0.9</v>
      </c>
      <c r="M90" s="2">
        <v>2.2000000000000002</v>
      </c>
      <c r="N90" s="2">
        <v>2.7</v>
      </c>
      <c r="O90" s="2">
        <v>14.1</v>
      </c>
      <c r="P90" s="2">
        <v>0.51900000000000002</v>
      </c>
      <c r="Q90" s="2">
        <v>25.8</v>
      </c>
      <c r="R90" s="2">
        <v>3.4</v>
      </c>
      <c r="S90" s="2">
        <v>0.6</v>
      </c>
      <c r="T90" s="2">
        <v>1.5</v>
      </c>
      <c r="U90" s="5">
        <v>-5</v>
      </c>
      <c r="V90" s="51">
        <f t="shared" si="5"/>
        <v>3.851475914634146</v>
      </c>
      <c r="W90" s="51">
        <f t="shared" si="6"/>
        <v>0.96000000000000019</v>
      </c>
      <c r="X90" s="51">
        <f t="shared" si="7"/>
        <v>3.6974168780487808</v>
      </c>
      <c r="Y90" s="49">
        <f t="shared" si="8"/>
        <v>61.002395999999997</v>
      </c>
      <c r="Z90" s="9">
        <f t="shared" si="9"/>
        <v>32.349906439024387</v>
      </c>
    </row>
    <row r="91" spans="1:26" x14ac:dyDescent="0.2">
      <c r="A91" s="2" t="s">
        <v>236</v>
      </c>
      <c r="B91" s="2" t="s">
        <v>32</v>
      </c>
      <c r="C91" s="2">
        <v>46</v>
      </c>
      <c r="D91" s="2">
        <v>81</v>
      </c>
      <c r="E91" s="2">
        <v>23.4</v>
      </c>
      <c r="F91" s="2">
        <v>0.443</v>
      </c>
      <c r="G91" s="2">
        <v>0.33600000000000002</v>
      </c>
      <c r="H91" s="2">
        <v>0.71499999999999997</v>
      </c>
      <c r="I91" s="2">
        <v>6.4</v>
      </c>
      <c r="J91" s="2">
        <v>1</v>
      </c>
      <c r="K91" s="2">
        <v>0.7</v>
      </c>
      <c r="L91" s="2">
        <v>0.3</v>
      </c>
      <c r="M91" s="2">
        <v>0.9</v>
      </c>
      <c r="N91" s="2">
        <v>3.1</v>
      </c>
      <c r="O91" s="2">
        <v>10.4</v>
      </c>
      <c r="P91" s="2">
        <v>0.52600000000000002</v>
      </c>
      <c r="Q91" s="2">
        <v>20.8</v>
      </c>
      <c r="R91" s="2">
        <v>5.8</v>
      </c>
      <c r="S91" s="2">
        <v>0.8</v>
      </c>
      <c r="T91" s="2">
        <v>1.3</v>
      </c>
      <c r="U91" s="5">
        <v>8</v>
      </c>
      <c r="V91" s="51">
        <f t="shared" si="5"/>
        <v>4.6075170731707313</v>
      </c>
      <c r="W91" s="51">
        <f t="shared" si="6"/>
        <v>4.4399999999999995</v>
      </c>
      <c r="X91" s="51">
        <f t="shared" si="7"/>
        <v>20.457375804878044</v>
      </c>
      <c r="Y91" s="49">
        <f t="shared" si="8"/>
        <v>44.227296000000003</v>
      </c>
      <c r="Z91" s="9">
        <f t="shared" si="9"/>
        <v>32.342335902439025</v>
      </c>
    </row>
    <row r="92" spans="1:26" x14ac:dyDescent="0.2">
      <c r="A92" s="2" t="s">
        <v>633</v>
      </c>
      <c r="B92" s="2" t="s">
        <v>38</v>
      </c>
      <c r="C92" s="2">
        <v>25</v>
      </c>
      <c r="D92" s="2">
        <v>79</v>
      </c>
      <c r="E92" s="2">
        <v>31.4</v>
      </c>
      <c r="F92" s="2">
        <v>0.49299999999999999</v>
      </c>
      <c r="G92" s="2">
        <v>0.377</v>
      </c>
      <c r="H92" s="2">
        <v>0.83699999999999997</v>
      </c>
      <c r="I92" s="2">
        <v>2.8</v>
      </c>
      <c r="J92" s="2">
        <v>4.7</v>
      </c>
      <c r="K92" s="2">
        <v>1.1000000000000001</v>
      </c>
      <c r="L92" s="2">
        <v>0.1</v>
      </c>
      <c r="M92" s="2">
        <v>1.7</v>
      </c>
      <c r="N92" s="2">
        <v>2.1</v>
      </c>
      <c r="O92" s="2">
        <v>12.9</v>
      </c>
      <c r="P92" s="2">
        <v>0.56599999999999995</v>
      </c>
      <c r="Q92" s="2">
        <v>18.600000000000001</v>
      </c>
      <c r="R92" s="2">
        <v>5.5</v>
      </c>
      <c r="S92" s="2">
        <v>0.2</v>
      </c>
      <c r="T92" s="2">
        <v>1.4</v>
      </c>
      <c r="U92" s="5">
        <v>2</v>
      </c>
      <c r="V92" s="51">
        <f t="shared" si="5"/>
        <v>2.9305868902439025</v>
      </c>
      <c r="W92" s="51">
        <f t="shared" si="6"/>
        <v>3.16</v>
      </c>
      <c r="X92" s="51">
        <f t="shared" si="7"/>
        <v>9.2606545731707328</v>
      </c>
      <c r="Y92" s="49">
        <f t="shared" si="8"/>
        <v>55.336024000000009</v>
      </c>
      <c r="Z92" s="9">
        <f t="shared" si="9"/>
        <v>32.298339286585374</v>
      </c>
    </row>
    <row r="93" spans="1:26" x14ac:dyDescent="0.2">
      <c r="A93" s="2" t="s">
        <v>485</v>
      </c>
      <c r="B93" s="2" t="s">
        <v>35</v>
      </c>
      <c r="C93" s="2">
        <v>40</v>
      </c>
      <c r="D93" s="2">
        <v>82</v>
      </c>
      <c r="E93" s="2">
        <v>27.4</v>
      </c>
      <c r="F93" s="2">
        <v>0.48099999999999998</v>
      </c>
      <c r="G93" s="2">
        <v>0.41199999999999998</v>
      </c>
      <c r="H93" s="2">
        <v>0.84199999999999997</v>
      </c>
      <c r="I93" s="2">
        <v>2.7</v>
      </c>
      <c r="J93" s="2">
        <v>5</v>
      </c>
      <c r="K93" s="2">
        <v>0.7</v>
      </c>
      <c r="L93" s="2">
        <v>0.1</v>
      </c>
      <c r="M93" s="2">
        <v>2</v>
      </c>
      <c r="N93" s="2">
        <v>1.8</v>
      </c>
      <c r="O93" s="2">
        <v>11.4</v>
      </c>
      <c r="P93" s="2">
        <v>0.59899999999999998</v>
      </c>
      <c r="Q93" s="2">
        <v>19.100000000000001</v>
      </c>
      <c r="R93" s="2">
        <v>4.8</v>
      </c>
      <c r="S93" s="2">
        <v>0.1</v>
      </c>
      <c r="T93" s="2">
        <v>1.2</v>
      </c>
      <c r="U93" s="5">
        <v>1</v>
      </c>
      <c r="V93" s="51">
        <f t="shared" si="5"/>
        <v>4.3611666666666666</v>
      </c>
      <c r="W93" s="51">
        <f t="shared" si="6"/>
        <v>2.6</v>
      </c>
      <c r="X93" s="51">
        <f t="shared" si="7"/>
        <v>11.339033333333333</v>
      </c>
      <c r="Y93" s="49">
        <f t="shared" si="8"/>
        <v>53.033007999999988</v>
      </c>
      <c r="Z93" s="9">
        <f t="shared" si="9"/>
        <v>32.186020666666664</v>
      </c>
    </row>
    <row r="94" spans="1:26" x14ac:dyDescent="0.2">
      <c r="A94" s="2" t="s">
        <v>889</v>
      </c>
      <c r="B94" s="2" t="s">
        <v>32</v>
      </c>
      <c r="C94" s="2">
        <v>46</v>
      </c>
      <c r="D94" s="2">
        <v>75</v>
      </c>
      <c r="E94" s="2">
        <v>30.4</v>
      </c>
      <c r="F94" s="2">
        <v>0.40799999999999997</v>
      </c>
      <c r="G94" s="2">
        <v>0.36699999999999999</v>
      </c>
      <c r="H94" s="2">
        <v>0.78200000000000003</v>
      </c>
      <c r="I94" s="2">
        <v>5.3</v>
      </c>
      <c r="J94" s="2">
        <v>2.7</v>
      </c>
      <c r="K94" s="2">
        <v>1.1000000000000001</v>
      </c>
      <c r="L94" s="2">
        <v>0.3</v>
      </c>
      <c r="M94" s="2">
        <v>1.6</v>
      </c>
      <c r="N94" s="2">
        <v>1.8</v>
      </c>
      <c r="O94" s="2">
        <v>11</v>
      </c>
      <c r="P94" s="2">
        <v>0.52600000000000002</v>
      </c>
      <c r="Q94" s="2">
        <v>18</v>
      </c>
      <c r="R94" s="2">
        <v>4.8</v>
      </c>
      <c r="S94" s="2">
        <v>1.6</v>
      </c>
      <c r="T94" s="2">
        <v>2.1</v>
      </c>
      <c r="U94" s="5">
        <v>0</v>
      </c>
      <c r="V94" s="51">
        <f t="shared" si="5"/>
        <v>4.7963414634146337</v>
      </c>
      <c r="W94" s="51">
        <f t="shared" si="6"/>
        <v>2.76</v>
      </c>
      <c r="X94" s="51">
        <f t="shared" si="7"/>
        <v>13.237902439024388</v>
      </c>
      <c r="Y94" s="49">
        <f t="shared" si="8"/>
        <v>50.987999999999992</v>
      </c>
      <c r="Z94" s="9">
        <f t="shared" si="9"/>
        <v>32.11295121951219</v>
      </c>
    </row>
    <row r="95" spans="1:26" x14ac:dyDescent="0.2">
      <c r="A95" s="2" t="s">
        <v>214</v>
      </c>
      <c r="B95" s="2" t="s">
        <v>21</v>
      </c>
      <c r="C95" s="2">
        <v>47</v>
      </c>
      <c r="D95" s="2">
        <v>78</v>
      </c>
      <c r="E95" s="2">
        <v>27.9</v>
      </c>
      <c r="F95" s="2">
        <v>0.49399999999999999</v>
      </c>
      <c r="G95" s="3"/>
      <c r="H95" s="2">
        <v>0.76200000000000001</v>
      </c>
      <c r="I95" s="2">
        <v>8.1</v>
      </c>
      <c r="J95" s="2">
        <v>0.7</v>
      </c>
      <c r="K95" s="2">
        <v>0.4</v>
      </c>
      <c r="L95" s="2">
        <v>0.3</v>
      </c>
      <c r="M95" s="2">
        <v>1</v>
      </c>
      <c r="N95" s="2">
        <v>2.2000000000000002</v>
      </c>
      <c r="O95" s="2">
        <v>9.9</v>
      </c>
      <c r="P95" s="2">
        <v>0.53800000000000003</v>
      </c>
      <c r="Q95" s="2">
        <v>17.100000000000001</v>
      </c>
      <c r="R95" s="2">
        <v>6</v>
      </c>
      <c r="S95" s="2">
        <v>-2.6</v>
      </c>
      <c r="T95" s="2">
        <v>-0.3</v>
      </c>
      <c r="U95" s="5">
        <v>7</v>
      </c>
      <c r="V95" s="51">
        <f t="shared" si="5"/>
        <v>4.4436278963414626</v>
      </c>
      <c r="W95" s="51">
        <f t="shared" si="6"/>
        <v>3.6800000000000006</v>
      </c>
      <c r="X95" s="51">
        <f t="shared" si="7"/>
        <v>16.352550658536586</v>
      </c>
      <c r="Y95" s="49">
        <f t="shared" si="8"/>
        <v>46.788143999999996</v>
      </c>
      <c r="Z95" s="9">
        <f t="shared" si="9"/>
        <v>31.570347329268291</v>
      </c>
    </row>
    <row r="96" spans="1:26" x14ac:dyDescent="0.2">
      <c r="A96" s="2" t="s">
        <v>507</v>
      </c>
      <c r="B96" s="2" t="s">
        <v>36</v>
      </c>
      <c r="C96" s="2">
        <v>59</v>
      </c>
      <c r="D96" s="2">
        <v>65</v>
      </c>
      <c r="E96" s="2">
        <v>28.6</v>
      </c>
      <c r="F96" s="2">
        <v>0.44900000000000001</v>
      </c>
      <c r="G96" s="2">
        <v>0.38100000000000001</v>
      </c>
      <c r="H96" s="2">
        <v>0.84499999999999997</v>
      </c>
      <c r="I96" s="2">
        <v>3</v>
      </c>
      <c r="J96" s="2">
        <v>5.4</v>
      </c>
      <c r="K96" s="2">
        <v>0.7</v>
      </c>
      <c r="L96" s="2">
        <v>0</v>
      </c>
      <c r="M96" s="2">
        <v>2.1</v>
      </c>
      <c r="N96" s="2">
        <v>2.2999999999999998</v>
      </c>
      <c r="O96" s="2">
        <v>12.6</v>
      </c>
      <c r="P96" s="2">
        <v>0.54</v>
      </c>
      <c r="Q96" s="2">
        <v>22.3</v>
      </c>
      <c r="R96" s="2">
        <v>5</v>
      </c>
      <c r="S96" s="2">
        <v>1</v>
      </c>
      <c r="T96" s="2">
        <v>1.4</v>
      </c>
      <c r="U96" s="5">
        <v>4</v>
      </c>
      <c r="V96" s="51">
        <f t="shared" si="5"/>
        <v>6.2141420223577244</v>
      </c>
      <c r="W96" s="51">
        <f t="shared" si="6"/>
        <v>3.3600000000000003</v>
      </c>
      <c r="X96" s="51">
        <f t="shared" si="7"/>
        <v>20.879517195121956</v>
      </c>
      <c r="Y96" s="49">
        <f t="shared" si="8"/>
        <v>42.130399999999987</v>
      </c>
      <c r="Z96" s="9">
        <f t="shared" si="9"/>
        <v>31.504958597560972</v>
      </c>
    </row>
    <row r="97" spans="1:26" x14ac:dyDescent="0.2">
      <c r="A97" s="2" t="s">
        <v>374</v>
      </c>
      <c r="B97" s="2" t="s">
        <v>36</v>
      </c>
      <c r="C97" s="2">
        <v>59</v>
      </c>
      <c r="D97" s="2">
        <v>82</v>
      </c>
      <c r="E97" s="2">
        <v>22</v>
      </c>
      <c r="F97" s="2">
        <v>0.439</v>
      </c>
      <c r="G97" s="2">
        <v>0.40500000000000003</v>
      </c>
      <c r="H97" s="2">
        <v>0.86</v>
      </c>
      <c r="I97" s="2">
        <v>1.9</v>
      </c>
      <c r="J97" s="2">
        <v>1.9</v>
      </c>
      <c r="K97" s="2">
        <v>0.3</v>
      </c>
      <c r="L97" s="2">
        <v>0</v>
      </c>
      <c r="M97" s="2">
        <v>0.8</v>
      </c>
      <c r="N97" s="2">
        <v>1.4</v>
      </c>
      <c r="O97" s="2">
        <v>9.6</v>
      </c>
      <c r="P97" s="2">
        <v>0.60599999999999998</v>
      </c>
      <c r="Q97" s="2">
        <v>18.3</v>
      </c>
      <c r="R97" s="2">
        <v>6.5</v>
      </c>
      <c r="S97" s="2">
        <v>1.4</v>
      </c>
      <c r="T97" s="2">
        <v>1.5</v>
      </c>
      <c r="U97" s="5">
        <v>15</v>
      </c>
      <c r="V97" s="51">
        <f t="shared" si="5"/>
        <v>4.9486249999999998</v>
      </c>
      <c r="W97" s="51">
        <f t="shared" si="6"/>
        <v>6.2</v>
      </c>
      <c r="X97" s="51">
        <f t="shared" si="7"/>
        <v>30.681474999999999</v>
      </c>
      <c r="Y97" s="49">
        <f t="shared" si="8"/>
        <v>31.644127999999995</v>
      </c>
      <c r="Z97" s="9">
        <f t="shared" si="9"/>
        <v>31.162801499999997</v>
      </c>
    </row>
    <row r="98" spans="1:26" x14ac:dyDescent="0.2">
      <c r="A98" s="2" t="s">
        <v>1039</v>
      </c>
      <c r="B98" s="2" t="s">
        <v>47</v>
      </c>
      <c r="C98" s="2">
        <v>27</v>
      </c>
      <c r="D98" s="2">
        <v>69</v>
      </c>
      <c r="E98" s="2">
        <v>28.6</v>
      </c>
      <c r="F98" s="2">
        <v>0.54100000000000004</v>
      </c>
      <c r="G98" s="2">
        <v>0</v>
      </c>
      <c r="H98" s="2">
        <v>0.40600000000000003</v>
      </c>
      <c r="I98" s="2">
        <v>8.6999999999999993</v>
      </c>
      <c r="J98" s="2">
        <v>1.5</v>
      </c>
      <c r="K98" s="2">
        <v>1.2</v>
      </c>
      <c r="L98" s="2">
        <v>1.2</v>
      </c>
      <c r="M98" s="2">
        <v>0.9</v>
      </c>
      <c r="N98" s="2">
        <v>1.9</v>
      </c>
      <c r="O98" s="2">
        <v>5.5</v>
      </c>
      <c r="P98" s="2">
        <v>0.52600000000000002</v>
      </c>
      <c r="Q98" s="2">
        <v>10</v>
      </c>
      <c r="R98" s="2">
        <v>4.7</v>
      </c>
      <c r="S98" s="2">
        <v>3.9</v>
      </c>
      <c r="T98" s="2">
        <v>2.9</v>
      </c>
      <c r="U98" s="5">
        <v>10</v>
      </c>
      <c r="V98" s="51">
        <f t="shared" si="5"/>
        <v>1.353704268292683</v>
      </c>
      <c r="W98" s="51">
        <f t="shared" si="6"/>
        <v>5.04</v>
      </c>
      <c r="X98" s="51">
        <f t="shared" si="7"/>
        <v>6.8226695121951222</v>
      </c>
      <c r="Y98" s="49">
        <f t="shared" si="8"/>
        <v>55.15308000000001</v>
      </c>
      <c r="Z98" s="9">
        <f t="shared" si="9"/>
        <v>30.987874756097565</v>
      </c>
    </row>
    <row r="99" spans="1:26" x14ac:dyDescent="0.2">
      <c r="A99" s="2" t="s">
        <v>689</v>
      </c>
      <c r="B99" s="2" t="s">
        <v>45</v>
      </c>
      <c r="C99" s="2">
        <v>29</v>
      </c>
      <c r="D99" s="2">
        <v>76</v>
      </c>
      <c r="E99" s="2">
        <v>34.299999999999997</v>
      </c>
      <c r="F99" s="2">
        <v>0.49</v>
      </c>
      <c r="G99" s="2">
        <v>0</v>
      </c>
      <c r="H99" s="2">
        <v>0.749</v>
      </c>
      <c r="I99" s="2">
        <v>9.3000000000000007</v>
      </c>
      <c r="J99" s="2">
        <v>1.6</v>
      </c>
      <c r="K99" s="2">
        <v>0.5</v>
      </c>
      <c r="L99" s="2">
        <v>1.2</v>
      </c>
      <c r="M99" s="2">
        <v>2.9</v>
      </c>
      <c r="N99" s="2">
        <v>2.8</v>
      </c>
      <c r="O99" s="2">
        <v>18.5</v>
      </c>
      <c r="P99" s="2">
        <v>0.52700000000000002</v>
      </c>
      <c r="Q99" s="2">
        <v>27.1</v>
      </c>
      <c r="R99" s="2">
        <v>2.4</v>
      </c>
      <c r="S99" s="2">
        <v>-3.2</v>
      </c>
      <c r="T99" s="2">
        <v>-0.8</v>
      </c>
      <c r="U99" s="5">
        <v>-10</v>
      </c>
      <c r="V99" s="51">
        <f t="shared" si="5"/>
        <v>5.2049901422764222</v>
      </c>
      <c r="W99" s="51">
        <f t="shared" si="6"/>
        <v>-1.36</v>
      </c>
      <c r="X99" s="51">
        <f t="shared" si="7"/>
        <v>-7.0787865934959351</v>
      </c>
      <c r="Y99" s="49">
        <f t="shared" si="8"/>
        <v>69.036880000000011</v>
      </c>
      <c r="Z99" s="9">
        <f t="shared" si="9"/>
        <v>30.979046703252038</v>
      </c>
    </row>
    <row r="100" spans="1:26" x14ac:dyDescent="0.2">
      <c r="A100" s="2" t="s">
        <v>129</v>
      </c>
      <c r="B100" s="2" t="s">
        <v>30</v>
      </c>
      <c r="C100" s="2">
        <v>40</v>
      </c>
      <c r="D100" s="2">
        <v>80</v>
      </c>
      <c r="E100" s="2">
        <v>32.1</v>
      </c>
      <c r="F100" s="2">
        <v>0.44500000000000001</v>
      </c>
      <c r="G100" s="2">
        <v>0.38700000000000001</v>
      </c>
      <c r="H100" s="2">
        <v>0.74299999999999999</v>
      </c>
      <c r="I100" s="2">
        <v>2.4</v>
      </c>
      <c r="J100" s="2">
        <v>5.3</v>
      </c>
      <c r="K100" s="2">
        <v>1.4</v>
      </c>
      <c r="L100" s="2">
        <v>0.2</v>
      </c>
      <c r="M100" s="2">
        <v>2.1</v>
      </c>
      <c r="N100" s="2">
        <v>2.2000000000000002</v>
      </c>
      <c r="O100" s="2">
        <v>12</v>
      </c>
      <c r="P100" s="2">
        <v>0.52600000000000002</v>
      </c>
      <c r="Q100" s="2">
        <v>18.399999999999999</v>
      </c>
      <c r="R100" s="2">
        <v>4</v>
      </c>
      <c r="S100" s="2">
        <v>-0.7</v>
      </c>
      <c r="T100" s="2">
        <v>0.8</v>
      </c>
      <c r="U100" s="5">
        <v>-4</v>
      </c>
      <c r="V100" s="51">
        <f t="shared" si="5"/>
        <v>4.8019512195121958</v>
      </c>
      <c r="W100" s="51">
        <f t="shared" si="6"/>
        <v>1.1200000000000001</v>
      </c>
      <c r="X100" s="51">
        <f t="shared" si="7"/>
        <v>5.3781853658536596</v>
      </c>
      <c r="Y100" s="49">
        <f t="shared" si="8"/>
        <v>56.454399999999993</v>
      </c>
      <c r="Z100" s="9">
        <f t="shared" si="9"/>
        <v>30.916292682926827</v>
      </c>
    </row>
    <row r="101" spans="1:26" x14ac:dyDescent="0.2">
      <c r="A101" s="2" t="s">
        <v>588</v>
      </c>
      <c r="B101" s="2" t="s">
        <v>31</v>
      </c>
      <c r="C101" s="2">
        <v>32</v>
      </c>
      <c r="D101" s="2">
        <v>81</v>
      </c>
      <c r="E101" s="2">
        <v>25.1</v>
      </c>
      <c r="F101" s="2">
        <v>0.495</v>
      </c>
      <c r="G101" s="2">
        <v>0.5</v>
      </c>
      <c r="H101" s="2">
        <v>0.754</v>
      </c>
      <c r="I101" s="2">
        <v>5.7</v>
      </c>
      <c r="J101" s="2">
        <v>2</v>
      </c>
      <c r="K101" s="2">
        <v>0.4</v>
      </c>
      <c r="L101" s="2">
        <v>1.6</v>
      </c>
      <c r="M101" s="2">
        <v>1.8</v>
      </c>
      <c r="N101" s="2">
        <v>3.5</v>
      </c>
      <c r="O101" s="2">
        <v>11.7</v>
      </c>
      <c r="P101" s="2">
        <v>0.53700000000000003</v>
      </c>
      <c r="Q101" s="2">
        <v>22.2</v>
      </c>
      <c r="R101" s="2">
        <v>4.0999999999999996</v>
      </c>
      <c r="S101" s="2">
        <v>0.3</v>
      </c>
      <c r="T101" s="2">
        <v>1.2</v>
      </c>
      <c r="U101" s="5">
        <v>-1</v>
      </c>
      <c r="V101" s="51">
        <f t="shared" si="5"/>
        <v>3.6694975609756102</v>
      </c>
      <c r="W101" s="51">
        <f t="shared" si="6"/>
        <v>1.9200000000000002</v>
      </c>
      <c r="X101" s="51">
        <f t="shared" si="7"/>
        <v>7.0454353170731725</v>
      </c>
      <c r="Y101" s="49">
        <f t="shared" si="8"/>
        <v>54.506196000000003</v>
      </c>
      <c r="Z101" s="9">
        <f t="shared" si="9"/>
        <v>30.775815658536587</v>
      </c>
    </row>
    <row r="102" spans="1:26" x14ac:dyDescent="0.2">
      <c r="A102" s="2" t="s">
        <v>187</v>
      </c>
      <c r="B102" s="2" t="s">
        <v>25</v>
      </c>
      <c r="C102" s="2">
        <v>41</v>
      </c>
      <c r="D102" s="2">
        <v>82</v>
      </c>
      <c r="E102" s="2">
        <v>26.9</v>
      </c>
      <c r="F102" s="2">
        <v>0.49399999999999999</v>
      </c>
      <c r="G102" s="3"/>
      <c r="H102" s="2">
        <v>0.64600000000000002</v>
      </c>
      <c r="I102" s="2">
        <v>7.5</v>
      </c>
      <c r="J102" s="2">
        <v>0.9</v>
      </c>
      <c r="K102" s="2">
        <v>0.6</v>
      </c>
      <c r="L102" s="2">
        <v>1.3</v>
      </c>
      <c r="M102" s="2">
        <v>1.4</v>
      </c>
      <c r="N102" s="2">
        <v>3.4</v>
      </c>
      <c r="O102" s="2">
        <v>9</v>
      </c>
      <c r="P102" s="2">
        <v>0.52100000000000002</v>
      </c>
      <c r="Q102" s="2">
        <v>16.7</v>
      </c>
      <c r="R102" s="2">
        <v>4.7</v>
      </c>
      <c r="S102" s="2">
        <v>-0.6</v>
      </c>
      <c r="T102" s="2">
        <v>0.8</v>
      </c>
      <c r="U102" s="5">
        <v>1</v>
      </c>
      <c r="V102" s="51">
        <f t="shared" si="5"/>
        <v>3.8371729166666668</v>
      </c>
      <c r="W102" s="51">
        <f t="shared" si="6"/>
        <v>2.4000000000000004</v>
      </c>
      <c r="X102" s="51">
        <f t="shared" si="7"/>
        <v>9.2092150000000021</v>
      </c>
      <c r="Y102" s="49">
        <f t="shared" si="8"/>
        <v>52.27991999999999</v>
      </c>
      <c r="Z102" s="9">
        <f t="shared" si="9"/>
        <v>30.744567499999995</v>
      </c>
    </row>
    <row r="103" spans="1:26" x14ac:dyDescent="0.2">
      <c r="A103" s="2" t="s">
        <v>158</v>
      </c>
      <c r="B103" s="2" t="s">
        <v>19</v>
      </c>
      <c r="C103" s="2">
        <v>54</v>
      </c>
      <c r="D103" s="2">
        <v>82</v>
      </c>
      <c r="E103" s="2">
        <v>24.3</v>
      </c>
      <c r="F103" s="2">
        <v>0.45900000000000002</v>
      </c>
      <c r="G103" s="2">
        <v>0.45800000000000002</v>
      </c>
      <c r="H103" s="2">
        <v>0.754</v>
      </c>
      <c r="I103" s="2">
        <v>3.4</v>
      </c>
      <c r="J103" s="2">
        <v>1.4</v>
      </c>
      <c r="K103" s="2">
        <v>1</v>
      </c>
      <c r="L103" s="2">
        <v>0.2</v>
      </c>
      <c r="M103" s="2">
        <v>0.8</v>
      </c>
      <c r="N103" s="2">
        <v>2</v>
      </c>
      <c r="O103" s="2">
        <v>8.1999999999999993</v>
      </c>
      <c r="P103" s="2">
        <v>0.61199999999999999</v>
      </c>
      <c r="Q103" s="2">
        <v>13.7</v>
      </c>
      <c r="R103" s="2">
        <v>5.3</v>
      </c>
      <c r="S103" s="2">
        <v>3.7</v>
      </c>
      <c r="T103" s="2">
        <v>2.9</v>
      </c>
      <c r="U103" s="5">
        <v>13</v>
      </c>
      <c r="V103" s="51">
        <f t="shared" si="5"/>
        <v>3.7452374999999996</v>
      </c>
      <c r="W103" s="51">
        <f t="shared" si="6"/>
        <v>5.8800000000000008</v>
      </c>
      <c r="X103" s="51">
        <f t="shared" si="7"/>
        <v>22.0219965</v>
      </c>
      <c r="Y103" s="49">
        <f t="shared" si="8"/>
        <v>39.354751999999991</v>
      </c>
      <c r="Z103" s="9">
        <f t="shared" si="9"/>
        <v>30.688374249999995</v>
      </c>
    </row>
    <row r="104" spans="1:26" x14ac:dyDescent="0.2">
      <c r="A104" s="2" t="s">
        <v>291</v>
      </c>
      <c r="B104" s="2" t="s">
        <v>40</v>
      </c>
      <c r="C104" s="2">
        <v>15</v>
      </c>
      <c r="D104" s="2">
        <v>60</v>
      </c>
      <c r="E104" s="2">
        <v>28.6</v>
      </c>
      <c r="F104" s="2">
        <v>0.45</v>
      </c>
      <c r="G104" s="2">
        <v>0.33</v>
      </c>
      <c r="H104" s="2">
        <v>0.81499999999999995</v>
      </c>
      <c r="I104" s="2">
        <v>11</v>
      </c>
      <c r="J104" s="2">
        <v>2.2999999999999998</v>
      </c>
      <c r="K104" s="2">
        <v>0.7</v>
      </c>
      <c r="L104" s="2">
        <v>0.4</v>
      </c>
      <c r="M104" s="2">
        <v>2</v>
      </c>
      <c r="N104" s="2">
        <v>2.2999999999999998</v>
      </c>
      <c r="O104" s="2">
        <v>14</v>
      </c>
      <c r="P104" s="2">
        <v>0.54900000000000004</v>
      </c>
      <c r="Q104" s="2">
        <v>22.4</v>
      </c>
      <c r="R104" s="2">
        <v>4.9000000000000004</v>
      </c>
      <c r="S104" s="2">
        <v>1.9</v>
      </c>
      <c r="T104" s="2">
        <v>1.7</v>
      </c>
      <c r="U104" s="5">
        <v>4</v>
      </c>
      <c r="V104" s="51">
        <f t="shared" si="5"/>
        <v>1.4648780487804878</v>
      </c>
      <c r="W104" s="51">
        <f t="shared" si="6"/>
        <v>3.4400000000000004</v>
      </c>
      <c r="X104" s="51">
        <f t="shared" si="7"/>
        <v>5.0391804878048783</v>
      </c>
      <c r="Y104" s="49">
        <f t="shared" si="8"/>
        <v>56.006399999999992</v>
      </c>
      <c r="Z104" s="9">
        <f t="shared" si="9"/>
        <v>30.522790243902435</v>
      </c>
    </row>
    <row r="105" spans="1:26" x14ac:dyDescent="0.2">
      <c r="A105" s="2" t="s">
        <v>575</v>
      </c>
      <c r="B105" s="2" t="s">
        <v>43</v>
      </c>
      <c r="C105" s="2">
        <v>26</v>
      </c>
      <c r="D105" s="2">
        <v>64</v>
      </c>
      <c r="E105" s="2">
        <v>41.4</v>
      </c>
      <c r="F105" s="2">
        <v>0.44900000000000001</v>
      </c>
      <c r="G105" s="2">
        <v>0.33800000000000002</v>
      </c>
      <c r="H105" s="2">
        <v>0.753</v>
      </c>
      <c r="I105" s="2">
        <v>4</v>
      </c>
      <c r="J105" s="2">
        <v>5.3</v>
      </c>
      <c r="K105" s="2">
        <v>2.2000000000000002</v>
      </c>
      <c r="L105" s="2">
        <v>0.4</v>
      </c>
      <c r="M105" s="2">
        <v>3.8</v>
      </c>
      <c r="N105" s="2">
        <v>3</v>
      </c>
      <c r="O105" s="2">
        <v>25.5</v>
      </c>
      <c r="P105" s="2">
        <v>0.51700000000000002</v>
      </c>
      <c r="Q105" s="2">
        <v>29.5</v>
      </c>
      <c r="R105" s="2">
        <v>1.3</v>
      </c>
      <c r="S105" s="2">
        <v>-1.5</v>
      </c>
      <c r="T105" s="2">
        <v>0.3</v>
      </c>
      <c r="U105" s="5">
        <v>-13</v>
      </c>
      <c r="V105" s="51">
        <f t="shared" si="5"/>
        <v>5.1632195121951217</v>
      </c>
      <c r="W105" s="51">
        <f t="shared" si="6"/>
        <v>-1.96</v>
      </c>
      <c r="X105" s="51">
        <f t="shared" si="7"/>
        <v>-10.119910243902439</v>
      </c>
      <c r="Y105" s="49">
        <f t="shared" si="8"/>
        <v>68.949759999999998</v>
      </c>
      <c r="Z105" s="9">
        <f t="shared" si="9"/>
        <v>29.41492487804878</v>
      </c>
    </row>
    <row r="106" spans="1:26" x14ac:dyDescent="0.2">
      <c r="A106" s="2" t="s">
        <v>938</v>
      </c>
      <c r="B106" s="2" t="s">
        <v>21</v>
      </c>
      <c r="C106" s="2">
        <v>47</v>
      </c>
      <c r="D106" s="2">
        <v>76</v>
      </c>
      <c r="E106" s="2">
        <v>27.4</v>
      </c>
      <c r="F106" s="2">
        <v>0.43099999999999999</v>
      </c>
      <c r="G106" s="2">
        <v>0.39700000000000002</v>
      </c>
      <c r="H106" s="2">
        <v>0.73199999999999998</v>
      </c>
      <c r="I106" s="2">
        <v>4.9000000000000004</v>
      </c>
      <c r="J106" s="2">
        <v>1.2</v>
      </c>
      <c r="K106" s="2">
        <v>0.9</v>
      </c>
      <c r="L106" s="2">
        <v>0.2</v>
      </c>
      <c r="M106" s="2">
        <v>0.8</v>
      </c>
      <c r="N106" s="2">
        <v>2.2000000000000002</v>
      </c>
      <c r="O106" s="2">
        <v>8.9</v>
      </c>
      <c r="P106" s="2">
        <v>0.57199999999999995</v>
      </c>
      <c r="Q106" s="2">
        <v>14.8</v>
      </c>
      <c r="R106" s="2">
        <v>5.8</v>
      </c>
      <c r="S106" s="2">
        <v>2</v>
      </c>
      <c r="T106" s="2">
        <v>2.1</v>
      </c>
      <c r="U106" s="5">
        <v>10</v>
      </c>
      <c r="V106" s="51">
        <f t="shared" si="5"/>
        <v>3.6801764227642275</v>
      </c>
      <c r="W106" s="51">
        <f t="shared" si="6"/>
        <v>5.16</v>
      </c>
      <c r="X106" s="51">
        <f t="shared" si="7"/>
        <v>18.989710341463415</v>
      </c>
      <c r="Y106" s="49">
        <f t="shared" si="8"/>
        <v>39.735231999999996</v>
      </c>
      <c r="Z106" s="9">
        <f t="shared" si="9"/>
        <v>29.362471170731705</v>
      </c>
    </row>
    <row r="107" spans="1:26" x14ac:dyDescent="0.2">
      <c r="A107" s="2" t="s">
        <v>542</v>
      </c>
      <c r="B107" s="2" t="s">
        <v>46</v>
      </c>
      <c r="C107" s="2">
        <v>27</v>
      </c>
      <c r="D107" s="2">
        <v>64</v>
      </c>
      <c r="E107" s="2">
        <v>29.9</v>
      </c>
      <c r="F107" s="2">
        <v>0.47</v>
      </c>
      <c r="G107" s="2">
        <v>0.34</v>
      </c>
      <c r="H107" s="2">
        <v>0.82399999999999995</v>
      </c>
      <c r="I107" s="2">
        <v>2.9</v>
      </c>
      <c r="J107" s="2">
        <v>4.2</v>
      </c>
      <c r="K107" s="2">
        <v>1.3</v>
      </c>
      <c r="L107" s="2">
        <v>0.2</v>
      </c>
      <c r="M107" s="2">
        <v>1.7</v>
      </c>
      <c r="N107" s="2">
        <v>1.7</v>
      </c>
      <c r="O107" s="2">
        <v>14</v>
      </c>
      <c r="P107" s="2">
        <v>0.57599999999999996</v>
      </c>
      <c r="Q107" s="2">
        <v>21.1</v>
      </c>
      <c r="R107" s="2">
        <v>5.2</v>
      </c>
      <c r="S107" s="2">
        <v>1.1000000000000001</v>
      </c>
      <c r="T107" s="2">
        <v>1.5</v>
      </c>
      <c r="U107" s="5">
        <v>4</v>
      </c>
      <c r="V107" s="51">
        <f t="shared" si="5"/>
        <v>2.7697609756097563</v>
      </c>
      <c r="W107" s="51">
        <f t="shared" si="6"/>
        <v>3.4800000000000004</v>
      </c>
      <c r="X107" s="51">
        <f t="shared" si="7"/>
        <v>9.638768195121953</v>
      </c>
      <c r="Y107" s="49">
        <f t="shared" si="8"/>
        <v>48.496640000000006</v>
      </c>
      <c r="Z107" s="9">
        <f t="shared" si="9"/>
        <v>29.067704097560981</v>
      </c>
    </row>
    <row r="108" spans="1:26" x14ac:dyDescent="0.2">
      <c r="A108" s="2" t="s">
        <v>714</v>
      </c>
      <c r="B108" s="2" t="s">
        <v>38</v>
      </c>
      <c r="C108" s="2">
        <v>25</v>
      </c>
      <c r="D108" s="2">
        <v>75</v>
      </c>
      <c r="E108" s="2">
        <v>31.4</v>
      </c>
      <c r="F108" s="2">
        <v>0.47199999999999998</v>
      </c>
      <c r="G108" s="2">
        <v>0.1</v>
      </c>
      <c r="H108" s="2">
        <v>0.71499999999999997</v>
      </c>
      <c r="I108" s="2">
        <v>8.5</v>
      </c>
      <c r="J108" s="2">
        <v>1.7</v>
      </c>
      <c r="K108" s="2">
        <v>0.5</v>
      </c>
      <c r="L108" s="2">
        <v>1</v>
      </c>
      <c r="M108" s="2">
        <v>1.9</v>
      </c>
      <c r="N108" s="2">
        <v>3.7</v>
      </c>
      <c r="O108" s="2">
        <v>12.5</v>
      </c>
      <c r="P108" s="2">
        <v>0.51800000000000002</v>
      </c>
      <c r="Q108" s="2">
        <v>19.600000000000001</v>
      </c>
      <c r="R108" s="2">
        <v>4</v>
      </c>
      <c r="S108" s="2">
        <v>-0.9</v>
      </c>
      <c r="T108" s="2">
        <v>0.7</v>
      </c>
      <c r="U108" s="5">
        <v>-3</v>
      </c>
      <c r="V108" s="51">
        <f t="shared" si="5"/>
        <v>2.9317835365853657</v>
      </c>
      <c r="W108" s="51">
        <f t="shared" si="6"/>
        <v>1.28</v>
      </c>
      <c r="X108" s="51">
        <f t="shared" si="7"/>
        <v>3.7526829268292681</v>
      </c>
      <c r="Y108" s="49">
        <f t="shared" si="8"/>
        <v>54.375000000000007</v>
      </c>
      <c r="Z108" s="9">
        <f t="shared" si="9"/>
        <v>29.063841463414636</v>
      </c>
    </row>
    <row r="109" spans="1:26" x14ac:dyDescent="0.2">
      <c r="A109" s="2" t="s">
        <v>659</v>
      </c>
      <c r="B109" s="2" t="s">
        <v>46</v>
      </c>
      <c r="C109" s="2">
        <v>27</v>
      </c>
      <c r="D109" s="2">
        <v>76</v>
      </c>
      <c r="E109" s="2">
        <v>30.2</v>
      </c>
      <c r="F109" s="2">
        <v>0.48</v>
      </c>
      <c r="G109" s="2">
        <v>0</v>
      </c>
      <c r="H109" s="2">
        <v>0.73799999999999999</v>
      </c>
      <c r="I109" s="2">
        <v>6.1</v>
      </c>
      <c r="J109" s="2">
        <v>1.4</v>
      </c>
      <c r="K109" s="2">
        <v>1.1000000000000001</v>
      </c>
      <c r="L109" s="2">
        <v>1.1000000000000001</v>
      </c>
      <c r="M109" s="2">
        <v>1.7</v>
      </c>
      <c r="N109" s="2">
        <v>3.1</v>
      </c>
      <c r="O109" s="2">
        <v>13.1</v>
      </c>
      <c r="P109" s="2">
        <v>0.51800000000000002</v>
      </c>
      <c r="Q109" s="2">
        <v>21.7</v>
      </c>
      <c r="R109" s="2">
        <v>3.5</v>
      </c>
      <c r="S109" s="2">
        <v>-1.1000000000000001</v>
      </c>
      <c r="T109" s="2">
        <v>0.5</v>
      </c>
      <c r="U109" s="5">
        <v>-5</v>
      </c>
      <c r="V109" s="51">
        <f t="shared" si="5"/>
        <v>3.4165591463414637</v>
      </c>
      <c r="W109" s="51">
        <f t="shared" si="6"/>
        <v>0.60000000000000009</v>
      </c>
      <c r="X109" s="51">
        <f t="shared" si="7"/>
        <v>2.0499354878048783</v>
      </c>
      <c r="Y109" s="49">
        <f t="shared" si="8"/>
        <v>54.737632000000005</v>
      </c>
      <c r="Z109" s="9">
        <f t="shared" si="9"/>
        <v>28.393783743902443</v>
      </c>
    </row>
    <row r="110" spans="1:26" x14ac:dyDescent="0.2">
      <c r="A110" s="2" t="s">
        <v>766</v>
      </c>
      <c r="B110" s="2" t="s">
        <v>23</v>
      </c>
      <c r="C110" s="2">
        <v>53</v>
      </c>
      <c r="D110" s="2">
        <v>58</v>
      </c>
      <c r="E110" s="2">
        <v>34.200000000000003</v>
      </c>
      <c r="F110" s="2">
        <v>0.45600000000000002</v>
      </c>
      <c r="G110" s="2">
        <v>0.27600000000000002</v>
      </c>
      <c r="H110" s="2">
        <v>0.55700000000000005</v>
      </c>
      <c r="I110" s="2">
        <v>9.4</v>
      </c>
      <c r="J110" s="2">
        <v>1.9</v>
      </c>
      <c r="K110" s="2">
        <v>1.2</v>
      </c>
      <c r="L110" s="2">
        <v>1.1000000000000001</v>
      </c>
      <c r="M110" s="2">
        <v>1.6</v>
      </c>
      <c r="N110" s="2">
        <v>3.2</v>
      </c>
      <c r="O110" s="2">
        <v>11.5</v>
      </c>
      <c r="P110" s="2">
        <v>0.48099999999999998</v>
      </c>
      <c r="Q110" s="2">
        <v>17.5</v>
      </c>
      <c r="R110" s="2">
        <v>3.3</v>
      </c>
      <c r="S110" s="2">
        <v>0.2</v>
      </c>
      <c r="T110" s="2">
        <v>1.1000000000000001</v>
      </c>
      <c r="U110" s="5">
        <v>-3</v>
      </c>
      <c r="V110" s="51">
        <f t="shared" si="5"/>
        <v>4.6742606707317078</v>
      </c>
      <c r="W110" s="51">
        <f t="shared" si="6"/>
        <v>1.1600000000000001</v>
      </c>
      <c r="X110" s="51">
        <f t="shared" si="7"/>
        <v>5.4221423780487816</v>
      </c>
      <c r="Y110" s="49">
        <f t="shared" si="8"/>
        <v>50.486679999999986</v>
      </c>
      <c r="Z110" s="9">
        <f t="shared" si="9"/>
        <v>27.954411189024384</v>
      </c>
    </row>
    <row r="111" spans="1:26" x14ac:dyDescent="0.2">
      <c r="A111" s="2" t="s">
        <v>655</v>
      </c>
      <c r="B111" s="2" t="s">
        <v>24</v>
      </c>
      <c r="C111" s="2">
        <v>50</v>
      </c>
      <c r="D111" s="2">
        <v>82</v>
      </c>
      <c r="E111" s="2">
        <v>18.2</v>
      </c>
      <c r="F111" s="2">
        <v>0.55600000000000005</v>
      </c>
      <c r="G111" s="2">
        <v>0</v>
      </c>
      <c r="H111" s="2">
        <v>0.54700000000000004</v>
      </c>
      <c r="I111" s="2">
        <v>6.4</v>
      </c>
      <c r="J111" s="2">
        <v>0.8</v>
      </c>
      <c r="K111" s="2">
        <v>0.6</v>
      </c>
      <c r="L111" s="2">
        <v>0.5</v>
      </c>
      <c r="M111" s="2">
        <v>1.4</v>
      </c>
      <c r="N111" s="2">
        <v>2.7</v>
      </c>
      <c r="O111" s="2">
        <v>7.8</v>
      </c>
      <c r="P111" s="2">
        <v>0.56399999999999995</v>
      </c>
      <c r="Q111" s="2">
        <v>20.8</v>
      </c>
      <c r="R111" s="2">
        <v>4.5999999999999996</v>
      </c>
      <c r="S111" s="2">
        <v>0.7</v>
      </c>
      <c r="T111" s="2">
        <v>1</v>
      </c>
      <c r="U111" s="5">
        <v>7</v>
      </c>
      <c r="V111" s="51">
        <f t="shared" si="5"/>
        <v>3.9433333333333334</v>
      </c>
      <c r="W111" s="51">
        <f t="shared" si="6"/>
        <v>3.6399999999999997</v>
      </c>
      <c r="X111" s="51">
        <f t="shared" si="7"/>
        <v>14.353733333333333</v>
      </c>
      <c r="Y111" s="49">
        <f t="shared" si="8"/>
        <v>40.931775999999992</v>
      </c>
      <c r="Z111" s="9">
        <f t="shared" si="9"/>
        <v>27.642754666666661</v>
      </c>
    </row>
    <row r="112" spans="1:26" x14ac:dyDescent="0.2">
      <c r="A112" s="2" t="s">
        <v>626</v>
      </c>
      <c r="B112" s="2" t="s">
        <v>47</v>
      </c>
      <c r="C112" s="2">
        <v>27</v>
      </c>
      <c r="D112" s="2">
        <v>73</v>
      </c>
      <c r="E112" s="2">
        <v>34.200000000000003</v>
      </c>
      <c r="F112" s="2">
        <v>0.40500000000000003</v>
      </c>
      <c r="G112" s="2">
        <v>0.22800000000000001</v>
      </c>
      <c r="H112" s="2">
        <v>0.83299999999999996</v>
      </c>
      <c r="I112" s="2">
        <v>3.8</v>
      </c>
      <c r="J112" s="2">
        <v>4.8</v>
      </c>
      <c r="K112" s="2">
        <v>1.4</v>
      </c>
      <c r="L112" s="2">
        <v>0.2</v>
      </c>
      <c r="M112" s="2">
        <v>2.2000000000000002</v>
      </c>
      <c r="N112" s="2">
        <v>2.8</v>
      </c>
      <c r="O112" s="2">
        <v>16.600000000000001</v>
      </c>
      <c r="P112" s="2">
        <v>0.47899999999999998</v>
      </c>
      <c r="Q112" s="2">
        <v>26.4</v>
      </c>
      <c r="R112" s="2">
        <v>2.7</v>
      </c>
      <c r="S112" s="2">
        <v>-0.8</v>
      </c>
      <c r="T112" s="2">
        <v>0.7</v>
      </c>
      <c r="U112" s="5">
        <v>-9</v>
      </c>
      <c r="V112" s="51">
        <f t="shared" si="5"/>
        <v>4.5212817073170726</v>
      </c>
      <c r="W112" s="51">
        <f t="shared" si="6"/>
        <v>-0.43999999999999995</v>
      </c>
      <c r="X112" s="51">
        <f t="shared" si="7"/>
        <v>-1.9893639512195116</v>
      </c>
      <c r="Y112" s="49">
        <f t="shared" si="8"/>
        <v>56.973287999999997</v>
      </c>
      <c r="Z112" s="9">
        <f t="shared" si="9"/>
        <v>27.491962024390244</v>
      </c>
    </row>
    <row r="113" spans="1:26" x14ac:dyDescent="0.2">
      <c r="A113" s="2" t="s">
        <v>969</v>
      </c>
      <c r="B113" s="2" t="s">
        <v>20</v>
      </c>
      <c r="C113" s="2">
        <v>53</v>
      </c>
      <c r="D113" s="2">
        <v>80</v>
      </c>
      <c r="E113" s="2">
        <v>27.4</v>
      </c>
      <c r="F113" s="2">
        <v>0.41599999999999998</v>
      </c>
      <c r="G113" s="2">
        <v>0.38900000000000001</v>
      </c>
      <c r="H113" s="2">
        <v>0.86099999999999999</v>
      </c>
      <c r="I113" s="2">
        <v>2.2999999999999998</v>
      </c>
      <c r="J113" s="2">
        <v>3.9</v>
      </c>
      <c r="K113" s="2">
        <v>0.8</v>
      </c>
      <c r="L113" s="2">
        <v>0</v>
      </c>
      <c r="M113" s="2">
        <v>1.1000000000000001</v>
      </c>
      <c r="N113" s="2">
        <v>2</v>
      </c>
      <c r="O113" s="2">
        <v>9.1</v>
      </c>
      <c r="P113" s="2">
        <v>0.53800000000000003</v>
      </c>
      <c r="Q113" s="2">
        <v>16.100000000000001</v>
      </c>
      <c r="R113" s="2">
        <v>4.8</v>
      </c>
      <c r="S113" s="2">
        <v>-0.2</v>
      </c>
      <c r="T113" s="2">
        <v>1</v>
      </c>
      <c r="U113" s="5">
        <v>3</v>
      </c>
      <c r="V113" s="51">
        <f t="shared" si="5"/>
        <v>4.752117886178862</v>
      </c>
      <c r="W113" s="51">
        <f t="shared" si="6"/>
        <v>2.92</v>
      </c>
      <c r="X113" s="51">
        <f t="shared" si="7"/>
        <v>13.876184227642277</v>
      </c>
      <c r="Y113" s="49">
        <f t="shared" si="8"/>
        <v>40.978559999999995</v>
      </c>
      <c r="Z113" s="9">
        <f t="shared" si="9"/>
        <v>27.427372113821136</v>
      </c>
    </row>
    <row r="114" spans="1:26" x14ac:dyDescent="0.2">
      <c r="A114" s="2" t="s">
        <v>684</v>
      </c>
      <c r="B114" s="2" t="s">
        <v>25</v>
      </c>
      <c r="C114" s="2">
        <v>41</v>
      </c>
      <c r="D114" s="2">
        <v>74</v>
      </c>
      <c r="E114" s="2">
        <v>33.5</v>
      </c>
      <c r="F114" s="2">
        <v>0.40899999999999997</v>
      </c>
      <c r="G114" s="2">
        <v>0.371</v>
      </c>
      <c r="H114" s="2">
        <v>0.752</v>
      </c>
      <c r="I114" s="2">
        <v>3.5</v>
      </c>
      <c r="J114" s="2">
        <v>4.5</v>
      </c>
      <c r="K114" s="2">
        <v>1.1000000000000001</v>
      </c>
      <c r="L114" s="2">
        <v>0.3</v>
      </c>
      <c r="M114" s="2">
        <v>1.5</v>
      </c>
      <c r="N114" s="2">
        <v>2.8</v>
      </c>
      <c r="O114" s="2">
        <v>10.9</v>
      </c>
      <c r="P114" s="2">
        <v>0.501</v>
      </c>
      <c r="Q114" s="2">
        <v>16.600000000000001</v>
      </c>
      <c r="R114" s="2">
        <v>4</v>
      </c>
      <c r="S114" s="2">
        <v>0</v>
      </c>
      <c r="T114" s="2">
        <v>1.2</v>
      </c>
      <c r="U114" s="5">
        <v>-3</v>
      </c>
      <c r="V114" s="51">
        <f t="shared" si="5"/>
        <v>4.2866041666666668</v>
      </c>
      <c r="W114" s="51">
        <f t="shared" si="6"/>
        <v>1.48</v>
      </c>
      <c r="X114" s="51">
        <f t="shared" si="7"/>
        <v>6.3441741666666669</v>
      </c>
      <c r="Y114" s="49">
        <f t="shared" si="8"/>
        <v>48.280263999999995</v>
      </c>
      <c r="Z114" s="9">
        <f t="shared" si="9"/>
        <v>27.312219083333332</v>
      </c>
    </row>
    <row r="115" spans="1:26" x14ac:dyDescent="0.2">
      <c r="A115" s="2" t="s">
        <v>207</v>
      </c>
      <c r="B115" s="2" t="s">
        <v>970</v>
      </c>
      <c r="C115" s="2">
        <v>12</v>
      </c>
      <c r="D115" s="2">
        <v>64</v>
      </c>
      <c r="E115" s="2">
        <v>34.700000000000003</v>
      </c>
      <c r="F115" s="2">
        <v>0.40300000000000002</v>
      </c>
      <c r="G115" s="2">
        <v>0.27600000000000002</v>
      </c>
      <c r="H115" s="2">
        <v>0.79800000000000004</v>
      </c>
      <c r="I115" s="2">
        <v>3.2</v>
      </c>
      <c r="J115" s="2">
        <v>6.6</v>
      </c>
      <c r="K115" s="2">
        <v>1.2</v>
      </c>
      <c r="L115" s="2">
        <v>0.3</v>
      </c>
      <c r="M115" s="2">
        <v>2.8</v>
      </c>
      <c r="N115" s="2">
        <v>2.8</v>
      </c>
      <c r="O115" s="2">
        <v>16.899999999999999</v>
      </c>
      <c r="P115" s="2">
        <v>0.51200000000000001</v>
      </c>
      <c r="Q115" s="2">
        <v>25.5</v>
      </c>
      <c r="R115" s="2">
        <v>2.7</v>
      </c>
      <c r="S115" s="2">
        <v>-0.5</v>
      </c>
      <c r="T115" s="2">
        <v>0.8</v>
      </c>
      <c r="U115" s="5">
        <v>-9</v>
      </c>
      <c r="V115" s="51">
        <f t="shared" si="5"/>
        <v>1.7265365853658539</v>
      </c>
      <c r="W115" s="51">
        <f t="shared" si="6"/>
        <v>-0.39999999999999991</v>
      </c>
      <c r="X115" s="51">
        <f t="shared" si="7"/>
        <v>-0.69061463414634139</v>
      </c>
      <c r="Y115" s="49">
        <f t="shared" si="8"/>
        <v>54.509567999999987</v>
      </c>
      <c r="Z115" s="9">
        <f t="shared" si="9"/>
        <v>26.909476682926822</v>
      </c>
    </row>
    <row r="116" spans="1:26" x14ac:dyDescent="0.2">
      <c r="A116" s="2" t="s">
        <v>788</v>
      </c>
      <c r="B116" s="2" t="s">
        <v>35</v>
      </c>
      <c r="C116" s="2">
        <v>40</v>
      </c>
      <c r="D116" s="2">
        <v>74</v>
      </c>
      <c r="E116" s="2">
        <v>30.7</v>
      </c>
      <c r="F116" s="2">
        <v>0.40899999999999997</v>
      </c>
      <c r="G116" s="2">
        <v>0.374</v>
      </c>
      <c r="H116" s="2">
        <v>0.77400000000000002</v>
      </c>
      <c r="I116" s="2">
        <v>4.5999999999999996</v>
      </c>
      <c r="J116" s="2">
        <v>4.0999999999999996</v>
      </c>
      <c r="K116" s="2">
        <v>0.7</v>
      </c>
      <c r="L116" s="2">
        <v>0.4</v>
      </c>
      <c r="M116" s="2">
        <v>1.7</v>
      </c>
      <c r="N116" s="2">
        <v>3</v>
      </c>
      <c r="O116" s="2">
        <v>11.3</v>
      </c>
      <c r="P116" s="2">
        <v>0.54</v>
      </c>
      <c r="Q116" s="2">
        <v>18.100000000000001</v>
      </c>
      <c r="R116" s="2">
        <v>3.4</v>
      </c>
      <c r="S116" s="2">
        <v>1</v>
      </c>
      <c r="T116" s="2">
        <v>1.7</v>
      </c>
      <c r="U116" s="5">
        <v>-4</v>
      </c>
      <c r="V116" s="51">
        <f t="shared" si="5"/>
        <v>4.1788191056910566</v>
      </c>
      <c r="W116" s="51">
        <f t="shared" si="6"/>
        <v>1.24</v>
      </c>
      <c r="X116" s="51">
        <f t="shared" si="7"/>
        <v>5.1817356910569101</v>
      </c>
      <c r="Y116" s="49">
        <f t="shared" si="8"/>
        <v>48.461120000000001</v>
      </c>
      <c r="Z116" s="9">
        <f t="shared" si="9"/>
        <v>26.821427845528454</v>
      </c>
    </row>
    <row r="117" spans="1:26" x14ac:dyDescent="0.2">
      <c r="A117" s="2" t="s">
        <v>799</v>
      </c>
      <c r="B117" s="2" t="s">
        <v>34</v>
      </c>
      <c r="C117" s="2">
        <v>42</v>
      </c>
      <c r="D117" s="2">
        <v>67</v>
      </c>
      <c r="E117" s="2">
        <v>32.4</v>
      </c>
      <c r="F117" s="2">
        <v>0.39800000000000002</v>
      </c>
      <c r="G117" s="2">
        <v>0.36199999999999999</v>
      </c>
      <c r="H117" s="2">
        <v>0.72599999999999998</v>
      </c>
      <c r="I117" s="2">
        <v>4.7</v>
      </c>
      <c r="J117" s="2">
        <v>2.4</v>
      </c>
      <c r="K117" s="2">
        <v>0.8</v>
      </c>
      <c r="L117" s="2">
        <v>1.1000000000000001</v>
      </c>
      <c r="M117" s="2">
        <v>1</v>
      </c>
      <c r="N117" s="2">
        <v>2.1</v>
      </c>
      <c r="O117" s="2">
        <v>8</v>
      </c>
      <c r="P117" s="2">
        <v>0.54100000000000004</v>
      </c>
      <c r="Q117" s="2">
        <v>11.4</v>
      </c>
      <c r="R117" s="2">
        <v>4.3</v>
      </c>
      <c r="S117" s="2">
        <v>2.1</v>
      </c>
      <c r="T117" s="2">
        <v>2.2000000000000002</v>
      </c>
      <c r="U117" s="5">
        <v>6</v>
      </c>
      <c r="V117" s="51">
        <f t="shared" si="5"/>
        <v>2.6406987804878046</v>
      </c>
      <c r="W117" s="51">
        <f t="shared" si="6"/>
        <v>3.8000000000000003</v>
      </c>
      <c r="X117" s="51">
        <f t="shared" si="7"/>
        <v>10.034655365853657</v>
      </c>
      <c r="Y117" s="49">
        <f t="shared" si="8"/>
        <v>43.330239999999996</v>
      </c>
      <c r="Z117" s="9">
        <f t="shared" si="9"/>
        <v>26.682447682926828</v>
      </c>
    </row>
    <row r="118" spans="1:26" x14ac:dyDescent="0.2">
      <c r="A118" s="2" t="s">
        <v>815</v>
      </c>
      <c r="B118" s="2" t="s">
        <v>28</v>
      </c>
      <c r="C118" s="2">
        <v>29</v>
      </c>
      <c r="D118" s="2">
        <v>72</v>
      </c>
      <c r="E118" s="2">
        <v>30.5</v>
      </c>
      <c r="F118" s="2">
        <v>0.435</v>
      </c>
      <c r="G118" s="2">
        <v>0.34200000000000003</v>
      </c>
      <c r="H118" s="2">
        <v>0.75700000000000001</v>
      </c>
      <c r="I118" s="2">
        <v>5.6</v>
      </c>
      <c r="J118" s="2">
        <v>1.5</v>
      </c>
      <c r="K118" s="2">
        <v>0.9</v>
      </c>
      <c r="L118" s="2">
        <v>0.4</v>
      </c>
      <c r="M118" s="2">
        <v>1.8</v>
      </c>
      <c r="N118" s="2">
        <v>2.9</v>
      </c>
      <c r="O118" s="2">
        <v>17.7</v>
      </c>
      <c r="P118" s="2">
        <v>0.54600000000000004</v>
      </c>
      <c r="Q118" s="2">
        <v>26.8</v>
      </c>
      <c r="R118" s="2">
        <v>3.5</v>
      </c>
      <c r="S118" s="2">
        <v>-1.9</v>
      </c>
      <c r="T118" s="2">
        <v>0.1</v>
      </c>
      <c r="U118" s="5">
        <v>-5</v>
      </c>
      <c r="V118" s="51">
        <f t="shared" si="5"/>
        <v>4.3362073170731712</v>
      </c>
      <c r="W118" s="51">
        <f t="shared" si="6"/>
        <v>0.44000000000000017</v>
      </c>
      <c r="X118" s="51">
        <f t="shared" si="7"/>
        <v>1.907931219512196</v>
      </c>
      <c r="Y118" s="49">
        <f t="shared" si="8"/>
        <v>51.362496</v>
      </c>
      <c r="Z118" s="9">
        <f t="shared" si="9"/>
        <v>26.635213609756097</v>
      </c>
    </row>
    <row r="119" spans="1:26" x14ac:dyDescent="0.2">
      <c r="A119" s="2" t="s">
        <v>128</v>
      </c>
      <c r="B119" s="2" t="s">
        <v>876</v>
      </c>
      <c r="C119" s="2">
        <v>37</v>
      </c>
      <c r="D119" s="2">
        <v>76</v>
      </c>
      <c r="E119" s="2">
        <v>27.8</v>
      </c>
      <c r="F119" s="2">
        <v>0.47699999999999998</v>
      </c>
      <c r="G119" s="2">
        <v>0.4</v>
      </c>
      <c r="H119" s="2">
        <v>0.85099999999999998</v>
      </c>
      <c r="I119" s="2">
        <v>2.5</v>
      </c>
      <c r="J119" s="2">
        <v>5.7</v>
      </c>
      <c r="K119" s="2">
        <v>1</v>
      </c>
      <c r="L119" s="2">
        <v>0.1</v>
      </c>
      <c r="M119" s="2">
        <v>2.7</v>
      </c>
      <c r="N119" s="2">
        <v>1.2</v>
      </c>
      <c r="O119" s="2">
        <v>12.4</v>
      </c>
      <c r="P119" s="2">
        <v>0.54600000000000004</v>
      </c>
      <c r="Q119" s="2">
        <v>23.1</v>
      </c>
      <c r="R119" s="2">
        <v>2.9</v>
      </c>
      <c r="S119" s="2">
        <v>-1.7</v>
      </c>
      <c r="T119" s="2">
        <v>0.2</v>
      </c>
      <c r="U119" s="5">
        <v>-7</v>
      </c>
      <c r="V119" s="51">
        <f t="shared" si="5"/>
        <v>4.5879323170731716</v>
      </c>
      <c r="W119" s="51">
        <f t="shared" si="6"/>
        <v>-0.16000000000000014</v>
      </c>
      <c r="X119" s="51">
        <f t="shared" si="7"/>
        <v>-0.73406917073170808</v>
      </c>
      <c r="Y119" s="49">
        <f t="shared" si="8"/>
        <v>53.870016000000007</v>
      </c>
      <c r="Z119" s="9">
        <f t="shared" si="9"/>
        <v>26.56797341463415</v>
      </c>
    </row>
    <row r="120" spans="1:26" x14ac:dyDescent="0.2">
      <c r="A120" s="2" t="s">
        <v>392</v>
      </c>
      <c r="B120" s="2" t="s">
        <v>18</v>
      </c>
      <c r="C120" s="2">
        <v>50</v>
      </c>
      <c r="D120" s="2">
        <v>82</v>
      </c>
      <c r="E120" s="2">
        <v>28.6</v>
      </c>
      <c r="F120" s="2">
        <v>0.44</v>
      </c>
      <c r="G120" s="2">
        <v>0.313</v>
      </c>
      <c r="H120" s="2">
        <v>0.67400000000000004</v>
      </c>
      <c r="I120" s="2">
        <v>4.7</v>
      </c>
      <c r="J120" s="2">
        <v>1.8</v>
      </c>
      <c r="K120" s="2">
        <v>1.2</v>
      </c>
      <c r="L120" s="2">
        <v>0.6</v>
      </c>
      <c r="M120" s="2">
        <v>1.1000000000000001</v>
      </c>
      <c r="N120" s="2">
        <v>1.9</v>
      </c>
      <c r="O120" s="2">
        <v>6</v>
      </c>
      <c r="P120" s="2">
        <v>0.50900000000000001</v>
      </c>
      <c r="Q120" s="2">
        <v>10.9</v>
      </c>
      <c r="R120" s="2">
        <v>4</v>
      </c>
      <c r="S120" s="2">
        <v>1.2</v>
      </c>
      <c r="T120" s="2">
        <v>1.9</v>
      </c>
      <c r="U120" s="5">
        <v>-1</v>
      </c>
      <c r="V120" s="51">
        <f t="shared" si="5"/>
        <v>3.2472916666666669</v>
      </c>
      <c r="W120" s="51">
        <f t="shared" si="6"/>
        <v>2.16</v>
      </c>
      <c r="X120" s="51">
        <f t="shared" si="7"/>
        <v>7.0141500000000008</v>
      </c>
      <c r="Y120" s="49">
        <f t="shared" si="8"/>
        <v>45.244319999999995</v>
      </c>
      <c r="Z120" s="9">
        <f t="shared" si="9"/>
        <v>26.129234999999998</v>
      </c>
    </row>
    <row r="121" spans="1:26" x14ac:dyDescent="0.2">
      <c r="A121" s="2" t="s">
        <v>110</v>
      </c>
      <c r="B121" s="2" t="s">
        <v>35</v>
      </c>
      <c r="C121" s="2">
        <v>40</v>
      </c>
      <c r="D121" s="2">
        <v>68</v>
      </c>
      <c r="E121" s="2">
        <v>26.7</v>
      </c>
      <c r="F121" s="2">
        <v>0.48199999999999998</v>
      </c>
      <c r="G121" s="2">
        <v>0.39800000000000002</v>
      </c>
      <c r="H121" s="2">
        <v>0.79800000000000004</v>
      </c>
      <c r="I121" s="2">
        <v>2.1</v>
      </c>
      <c r="J121" s="2">
        <v>5.9</v>
      </c>
      <c r="K121" s="2">
        <v>0.7</v>
      </c>
      <c r="L121" s="2">
        <v>0.1</v>
      </c>
      <c r="M121" s="2">
        <v>1.5</v>
      </c>
      <c r="N121" s="2">
        <v>2</v>
      </c>
      <c r="O121" s="2">
        <v>10.3</v>
      </c>
      <c r="P121" s="2">
        <v>0.56899999999999995</v>
      </c>
      <c r="Q121" s="2">
        <v>17.899999999999999</v>
      </c>
      <c r="R121" s="2">
        <v>4.2</v>
      </c>
      <c r="S121" s="2">
        <v>-0.6</v>
      </c>
      <c r="T121" s="2">
        <v>0.6</v>
      </c>
      <c r="U121" s="5">
        <v>3</v>
      </c>
      <c r="V121" s="51">
        <f t="shared" si="5"/>
        <v>3.3027682926829267</v>
      </c>
      <c r="W121" s="51">
        <f t="shared" si="6"/>
        <v>2.5200000000000005</v>
      </c>
      <c r="X121" s="51">
        <f t="shared" si="7"/>
        <v>8.3229760975609768</v>
      </c>
      <c r="Y121" s="49">
        <f t="shared" si="8"/>
        <v>43.875503999999999</v>
      </c>
      <c r="Z121" s="9">
        <f t="shared" si="9"/>
        <v>26.099240048780487</v>
      </c>
    </row>
    <row r="122" spans="1:26" x14ac:dyDescent="0.2">
      <c r="A122" s="2" t="s">
        <v>204</v>
      </c>
      <c r="B122" s="2" t="s">
        <v>18</v>
      </c>
      <c r="C122" s="2">
        <v>50</v>
      </c>
      <c r="D122" s="2">
        <v>76</v>
      </c>
      <c r="E122" s="2">
        <v>22.9</v>
      </c>
      <c r="F122" s="2">
        <v>0.40300000000000002</v>
      </c>
      <c r="G122" s="2">
        <v>0.375</v>
      </c>
      <c r="H122" s="2">
        <v>0.80800000000000005</v>
      </c>
      <c r="I122" s="2">
        <v>3.2</v>
      </c>
      <c r="J122" s="2">
        <v>1.8</v>
      </c>
      <c r="K122" s="2">
        <v>1.1000000000000001</v>
      </c>
      <c r="L122" s="2">
        <v>0.3</v>
      </c>
      <c r="M122" s="2">
        <v>1.4</v>
      </c>
      <c r="N122" s="2">
        <v>2.6</v>
      </c>
      <c r="O122" s="2">
        <v>9.9</v>
      </c>
      <c r="P122" s="2">
        <v>0.55100000000000005</v>
      </c>
      <c r="Q122" s="2">
        <v>20.399999999999999</v>
      </c>
      <c r="R122" s="2">
        <v>4.5</v>
      </c>
      <c r="S122" s="2">
        <v>1</v>
      </c>
      <c r="T122" s="2">
        <v>1.3</v>
      </c>
      <c r="U122" s="5">
        <v>5</v>
      </c>
      <c r="V122" s="51">
        <f t="shared" si="5"/>
        <v>4.5101829268292679</v>
      </c>
      <c r="W122" s="51">
        <f t="shared" si="6"/>
        <v>3.3200000000000003</v>
      </c>
      <c r="X122" s="51">
        <f t="shared" si="7"/>
        <v>14.97380731707317</v>
      </c>
      <c r="Y122" s="49">
        <f t="shared" si="8"/>
        <v>37.072496000000001</v>
      </c>
      <c r="Z122" s="9">
        <f t="shared" si="9"/>
        <v>26.023151658536584</v>
      </c>
    </row>
    <row r="123" spans="1:26" x14ac:dyDescent="0.2">
      <c r="A123" s="2" t="s">
        <v>1023</v>
      </c>
      <c r="B123" s="2" t="s">
        <v>22</v>
      </c>
      <c r="C123" s="2">
        <v>61</v>
      </c>
      <c r="D123" s="2">
        <v>81</v>
      </c>
      <c r="E123" s="2">
        <v>28.3</v>
      </c>
      <c r="F123" s="2">
        <v>0.434</v>
      </c>
      <c r="G123" s="2">
        <v>0.41399999999999998</v>
      </c>
      <c r="H123" s="2">
        <v>0.78900000000000003</v>
      </c>
      <c r="I123" s="2">
        <v>2.9</v>
      </c>
      <c r="J123" s="2">
        <v>1.9</v>
      </c>
      <c r="K123" s="2">
        <v>0.8</v>
      </c>
      <c r="L123" s="2">
        <v>0.2</v>
      </c>
      <c r="M123" s="2">
        <v>0.9</v>
      </c>
      <c r="N123" s="2">
        <v>1.9</v>
      </c>
      <c r="O123" s="2">
        <v>7.3</v>
      </c>
      <c r="P123" s="2">
        <v>0.57599999999999996</v>
      </c>
      <c r="Q123" s="2">
        <v>12</v>
      </c>
      <c r="R123" s="2">
        <v>4.9000000000000004</v>
      </c>
      <c r="S123" s="2">
        <v>0.8</v>
      </c>
      <c r="T123" s="2">
        <v>1.6</v>
      </c>
      <c r="U123" s="5">
        <v>6</v>
      </c>
      <c r="V123" s="51">
        <f t="shared" si="5"/>
        <v>4.2631189024390244</v>
      </c>
      <c r="W123" s="51">
        <f t="shared" si="6"/>
        <v>3.8000000000000007</v>
      </c>
      <c r="X123" s="51">
        <f t="shared" si="7"/>
        <v>16.199851829268297</v>
      </c>
      <c r="Y123" s="49">
        <f t="shared" si="8"/>
        <v>34.780751999999993</v>
      </c>
      <c r="Z123" s="9">
        <f t="shared" si="9"/>
        <v>25.490301914634145</v>
      </c>
    </row>
    <row r="124" spans="1:26" x14ac:dyDescent="0.2">
      <c r="A124" s="2" t="s">
        <v>683</v>
      </c>
      <c r="B124" s="2" t="s">
        <v>22</v>
      </c>
      <c r="C124" s="2">
        <v>61</v>
      </c>
      <c r="D124" s="2">
        <v>81</v>
      </c>
      <c r="E124" s="2">
        <v>20.9</v>
      </c>
      <c r="F124" s="2">
        <v>0.55400000000000005</v>
      </c>
      <c r="G124" s="2">
        <v>0</v>
      </c>
      <c r="H124" s="2">
        <v>0.68100000000000005</v>
      </c>
      <c r="I124" s="2">
        <v>4.9000000000000004</v>
      </c>
      <c r="J124" s="2">
        <v>0.5</v>
      </c>
      <c r="K124" s="2">
        <v>0.4</v>
      </c>
      <c r="L124" s="2">
        <v>0.5</v>
      </c>
      <c r="M124" s="2">
        <v>1.1000000000000001</v>
      </c>
      <c r="N124" s="2">
        <v>1.6</v>
      </c>
      <c r="O124" s="2">
        <v>8.5</v>
      </c>
      <c r="P124" s="2">
        <v>0.57999999999999996</v>
      </c>
      <c r="Q124" s="2">
        <v>18.899999999999999</v>
      </c>
      <c r="R124" s="2">
        <v>4.3</v>
      </c>
      <c r="S124" s="2">
        <v>-2.6</v>
      </c>
      <c r="T124" s="2">
        <v>-0.2</v>
      </c>
      <c r="U124" s="5">
        <v>5</v>
      </c>
      <c r="V124" s="51">
        <f t="shared" si="5"/>
        <v>4.9587002286585351</v>
      </c>
      <c r="W124" s="51">
        <f t="shared" si="6"/>
        <v>2.6399999999999997</v>
      </c>
      <c r="X124" s="51">
        <f t="shared" si="7"/>
        <v>13.090968603658531</v>
      </c>
      <c r="Y124" s="49">
        <f t="shared" si="8"/>
        <v>37.454399999999993</v>
      </c>
      <c r="Z124" s="9">
        <f t="shared" si="9"/>
        <v>25.272684301829262</v>
      </c>
    </row>
    <row r="125" spans="1:26" x14ac:dyDescent="0.2">
      <c r="A125" s="2" t="s">
        <v>292</v>
      </c>
      <c r="B125" s="2" t="s">
        <v>34</v>
      </c>
      <c r="C125" s="2">
        <v>42</v>
      </c>
      <c r="D125" s="2">
        <v>68</v>
      </c>
      <c r="E125" s="2">
        <v>24.3</v>
      </c>
      <c r="F125" s="2">
        <v>0.39700000000000002</v>
      </c>
      <c r="G125" s="2">
        <v>0.27200000000000002</v>
      </c>
      <c r="H125" s="2">
        <v>0.82699999999999996</v>
      </c>
      <c r="I125" s="2">
        <v>3.6</v>
      </c>
      <c r="J125" s="2">
        <v>4.5</v>
      </c>
      <c r="K125" s="2">
        <v>0.9</v>
      </c>
      <c r="L125" s="2">
        <v>0.1</v>
      </c>
      <c r="M125" s="2">
        <v>1.7</v>
      </c>
      <c r="N125" s="2">
        <v>2.5</v>
      </c>
      <c r="O125" s="2">
        <v>9.1</v>
      </c>
      <c r="P125" s="2">
        <v>0.53600000000000003</v>
      </c>
      <c r="Q125" s="2">
        <v>18.600000000000001</v>
      </c>
      <c r="R125" s="2">
        <v>4.3</v>
      </c>
      <c r="S125" s="2">
        <v>1.3</v>
      </c>
      <c r="T125" s="2">
        <v>1.4</v>
      </c>
      <c r="U125" s="5">
        <v>4</v>
      </c>
      <c r="V125" s="51">
        <f t="shared" si="5"/>
        <v>3.279610975609756</v>
      </c>
      <c r="W125" s="51">
        <f t="shared" si="6"/>
        <v>3.08</v>
      </c>
      <c r="X125" s="51">
        <f t="shared" si="7"/>
        <v>10.101201804878048</v>
      </c>
      <c r="Y125" s="49">
        <f t="shared" si="8"/>
        <v>40.113472000000009</v>
      </c>
      <c r="Z125" s="9">
        <f t="shared" si="9"/>
        <v>25.10733690243903</v>
      </c>
    </row>
    <row r="126" spans="1:26" x14ac:dyDescent="0.2">
      <c r="A126" s="2" t="s">
        <v>250</v>
      </c>
      <c r="B126" s="2" t="s">
        <v>47</v>
      </c>
      <c r="C126" s="2">
        <v>27</v>
      </c>
      <c r="D126" s="2">
        <v>80</v>
      </c>
      <c r="E126" s="2">
        <v>27.9</v>
      </c>
      <c r="F126" s="2">
        <v>0.48099999999999998</v>
      </c>
      <c r="G126" s="2">
        <v>0.313</v>
      </c>
      <c r="H126" s="2">
        <v>0.71</v>
      </c>
      <c r="I126" s="2">
        <v>6</v>
      </c>
      <c r="J126" s="2">
        <v>0.7</v>
      </c>
      <c r="K126" s="2">
        <v>1</v>
      </c>
      <c r="L126" s="2">
        <v>0.4</v>
      </c>
      <c r="M126" s="2">
        <v>1</v>
      </c>
      <c r="N126" s="2">
        <v>2.9</v>
      </c>
      <c r="O126" s="2">
        <v>9.3000000000000007</v>
      </c>
      <c r="P126" s="2">
        <v>0.54500000000000004</v>
      </c>
      <c r="Q126" s="2">
        <v>15.7</v>
      </c>
      <c r="R126" s="2">
        <v>4.4000000000000004</v>
      </c>
      <c r="S126" s="2">
        <v>-0.2</v>
      </c>
      <c r="T126" s="2">
        <v>1</v>
      </c>
      <c r="U126" s="5">
        <v>2</v>
      </c>
      <c r="V126" s="51">
        <f t="shared" si="5"/>
        <v>2.403823170731707</v>
      </c>
      <c r="W126" s="51">
        <f t="shared" si="6"/>
        <v>2.56</v>
      </c>
      <c r="X126" s="51">
        <f t="shared" si="7"/>
        <v>6.1537873170731698</v>
      </c>
      <c r="Y126" s="49">
        <f t="shared" si="8"/>
        <v>43.5792</v>
      </c>
      <c r="Z126" s="9">
        <f t="shared" si="9"/>
        <v>24.866493658536584</v>
      </c>
    </row>
    <row r="127" spans="1:26" x14ac:dyDescent="0.2">
      <c r="A127" s="2" t="s">
        <v>950</v>
      </c>
      <c r="B127" s="2" t="s">
        <v>41</v>
      </c>
      <c r="C127" s="2">
        <v>50</v>
      </c>
      <c r="D127" s="2">
        <v>79</v>
      </c>
      <c r="E127" s="2">
        <v>22.5</v>
      </c>
      <c r="F127" s="2">
        <v>0.40899999999999997</v>
      </c>
      <c r="G127" s="2">
        <v>0.28299999999999997</v>
      </c>
      <c r="H127" s="2">
        <v>0.76800000000000002</v>
      </c>
      <c r="I127" s="2">
        <v>4.0999999999999996</v>
      </c>
      <c r="J127" s="2">
        <v>1</v>
      </c>
      <c r="K127" s="2">
        <v>1</v>
      </c>
      <c r="L127" s="2">
        <v>0.9</v>
      </c>
      <c r="M127" s="2">
        <v>0.8</v>
      </c>
      <c r="N127" s="2">
        <v>2.8</v>
      </c>
      <c r="O127" s="2">
        <v>9</v>
      </c>
      <c r="P127" s="2">
        <v>0.504</v>
      </c>
      <c r="Q127" s="2">
        <v>20.2</v>
      </c>
      <c r="R127" s="2">
        <v>3.6</v>
      </c>
      <c r="S127" s="2">
        <v>0.3</v>
      </c>
      <c r="T127" s="2">
        <v>1</v>
      </c>
      <c r="U127" s="5">
        <v>0</v>
      </c>
      <c r="V127" s="51">
        <f t="shared" si="5"/>
        <v>4.5611661585365848</v>
      </c>
      <c r="W127" s="51">
        <f t="shared" si="6"/>
        <v>1.8400000000000003</v>
      </c>
      <c r="X127" s="51">
        <f t="shared" si="7"/>
        <v>8.3925457317073171</v>
      </c>
      <c r="Y127" s="49">
        <f t="shared" si="8"/>
        <v>41.256959999999992</v>
      </c>
      <c r="Z127" s="9">
        <f t="shared" si="9"/>
        <v>24.824752865853654</v>
      </c>
    </row>
    <row r="128" spans="1:26" x14ac:dyDescent="0.2">
      <c r="A128" s="2" t="s">
        <v>303</v>
      </c>
      <c r="B128" s="2" t="s">
        <v>26</v>
      </c>
      <c r="C128" s="2">
        <v>53</v>
      </c>
      <c r="D128" s="2">
        <v>82</v>
      </c>
      <c r="E128" s="2">
        <v>24.7</v>
      </c>
      <c r="F128" s="2">
        <v>0.48299999999999998</v>
      </c>
      <c r="G128" s="2">
        <v>0.38200000000000001</v>
      </c>
      <c r="H128" s="2">
        <v>0.82899999999999996</v>
      </c>
      <c r="I128" s="2">
        <v>2.2999999999999998</v>
      </c>
      <c r="J128" s="2">
        <v>1.5</v>
      </c>
      <c r="K128" s="2">
        <v>0.8</v>
      </c>
      <c r="L128" s="2">
        <v>0.2</v>
      </c>
      <c r="M128" s="2">
        <v>1.1000000000000001</v>
      </c>
      <c r="N128" s="2">
        <v>1.9</v>
      </c>
      <c r="O128" s="2">
        <v>9.4</v>
      </c>
      <c r="P128" s="2">
        <v>0.59199999999999997</v>
      </c>
      <c r="Q128" s="2">
        <v>16.5</v>
      </c>
      <c r="R128" s="2">
        <v>4.5999999999999996</v>
      </c>
      <c r="S128" s="2">
        <v>-0.2</v>
      </c>
      <c r="T128" s="2">
        <v>0.9</v>
      </c>
      <c r="U128" s="5">
        <v>5</v>
      </c>
      <c r="V128" s="51">
        <f t="shared" si="5"/>
        <v>4.5000312500000001</v>
      </c>
      <c r="W128" s="51">
        <f t="shared" si="6"/>
        <v>3.1999999999999997</v>
      </c>
      <c r="X128" s="51">
        <f t="shared" si="7"/>
        <v>14.4001</v>
      </c>
      <c r="Y128" s="49">
        <f t="shared" si="8"/>
        <v>34.685344000000001</v>
      </c>
      <c r="Z128" s="9">
        <f t="shared" si="9"/>
        <v>24.542722000000001</v>
      </c>
    </row>
    <row r="129" spans="1:26" x14ac:dyDescent="0.2">
      <c r="A129" s="2" t="s">
        <v>630</v>
      </c>
      <c r="B129" s="2" t="s">
        <v>876</v>
      </c>
      <c r="C129" s="2">
        <v>37</v>
      </c>
      <c r="D129" s="2">
        <v>73</v>
      </c>
      <c r="E129" s="2">
        <v>25.6</v>
      </c>
      <c r="F129" s="2">
        <v>0.45100000000000001</v>
      </c>
      <c r="G129" s="2">
        <v>0.374</v>
      </c>
      <c r="H129" s="2">
        <v>0.81399999999999995</v>
      </c>
      <c r="I129" s="2">
        <v>2.9</v>
      </c>
      <c r="J129" s="2">
        <v>1.6</v>
      </c>
      <c r="K129" s="2">
        <v>0.8</v>
      </c>
      <c r="L129" s="2">
        <v>0.2</v>
      </c>
      <c r="M129" s="2">
        <v>1</v>
      </c>
      <c r="N129" s="2">
        <v>1.7</v>
      </c>
      <c r="O129" s="2">
        <v>14.5</v>
      </c>
      <c r="P129" s="2">
        <v>0.55000000000000004</v>
      </c>
      <c r="Q129" s="2">
        <v>25.3</v>
      </c>
      <c r="R129" s="2">
        <v>4</v>
      </c>
      <c r="S129" s="2">
        <v>-0.4</v>
      </c>
      <c r="T129" s="2">
        <v>0.8</v>
      </c>
      <c r="U129" s="5">
        <v>-1</v>
      </c>
      <c r="V129" s="51">
        <f t="shared" si="5"/>
        <v>4.4445723577235769</v>
      </c>
      <c r="W129" s="51">
        <f t="shared" si="6"/>
        <v>1.7200000000000002</v>
      </c>
      <c r="X129" s="51">
        <f t="shared" si="7"/>
        <v>7.6446644552845529</v>
      </c>
      <c r="Y129" s="49">
        <f t="shared" si="8"/>
        <v>41.332599999999999</v>
      </c>
      <c r="Z129" s="9">
        <f t="shared" si="9"/>
        <v>24.488632227642277</v>
      </c>
    </row>
    <row r="130" spans="1:26" x14ac:dyDescent="0.2">
      <c r="A130" s="2" t="s">
        <v>1098</v>
      </c>
      <c r="B130" s="2" t="s">
        <v>36</v>
      </c>
      <c r="C130" s="2">
        <v>59</v>
      </c>
      <c r="D130" s="2">
        <v>82</v>
      </c>
      <c r="E130" s="2">
        <v>20.8</v>
      </c>
      <c r="F130" s="2">
        <v>0.44400000000000001</v>
      </c>
      <c r="G130" s="2">
        <v>0.38</v>
      </c>
      <c r="H130" s="2">
        <v>0.75600000000000001</v>
      </c>
      <c r="I130" s="2">
        <v>1.5</v>
      </c>
      <c r="J130" s="2">
        <v>3.6</v>
      </c>
      <c r="K130" s="2">
        <v>0.6</v>
      </c>
      <c r="L130" s="2">
        <v>0</v>
      </c>
      <c r="M130" s="2">
        <v>1.1000000000000001</v>
      </c>
      <c r="N130" s="2">
        <v>0.8</v>
      </c>
      <c r="O130" s="2">
        <v>6</v>
      </c>
      <c r="P130" s="2">
        <v>0.55500000000000005</v>
      </c>
      <c r="Q130" s="2">
        <v>14.5</v>
      </c>
      <c r="R130" s="2">
        <v>4.5</v>
      </c>
      <c r="S130" s="2">
        <v>-0.3</v>
      </c>
      <c r="T130" s="2">
        <v>0.7</v>
      </c>
      <c r="U130" s="5">
        <v>9</v>
      </c>
      <c r="V130" s="51">
        <f t="shared" si="5"/>
        <v>3.7071666666666663</v>
      </c>
      <c r="W130" s="51">
        <f t="shared" si="6"/>
        <v>3.88</v>
      </c>
      <c r="X130" s="51">
        <f t="shared" si="7"/>
        <v>14.383806666666665</v>
      </c>
      <c r="Y130" s="49">
        <f t="shared" si="8"/>
        <v>34.210400000000007</v>
      </c>
      <c r="Z130" s="9">
        <f t="shared" si="9"/>
        <v>24.297103333333336</v>
      </c>
    </row>
    <row r="131" spans="1:26" x14ac:dyDescent="0.2">
      <c r="A131" s="2" t="s">
        <v>1016</v>
      </c>
      <c r="B131" s="2" t="s">
        <v>25</v>
      </c>
      <c r="C131" s="2">
        <v>41</v>
      </c>
      <c r="D131" s="2">
        <v>82</v>
      </c>
      <c r="E131" s="2">
        <v>23.8</v>
      </c>
      <c r="F131" s="2">
        <v>0.43</v>
      </c>
      <c r="G131" s="2">
        <v>0.28000000000000003</v>
      </c>
      <c r="H131" s="2">
        <v>0.82699999999999996</v>
      </c>
      <c r="I131" s="2">
        <v>4.9000000000000004</v>
      </c>
      <c r="J131" s="2">
        <v>1.9</v>
      </c>
      <c r="K131" s="2">
        <v>0.5</v>
      </c>
      <c r="L131" s="2">
        <v>0.4</v>
      </c>
      <c r="M131" s="2">
        <v>1.3</v>
      </c>
      <c r="N131" s="2">
        <v>2.2999999999999998</v>
      </c>
      <c r="O131" s="2">
        <v>8.8000000000000007</v>
      </c>
      <c r="P131" s="2">
        <v>0.53</v>
      </c>
      <c r="Q131" s="2">
        <v>18.100000000000001</v>
      </c>
      <c r="R131" s="2">
        <v>4</v>
      </c>
      <c r="S131" s="2">
        <v>-0.8</v>
      </c>
      <c r="T131" s="2">
        <v>0.6</v>
      </c>
      <c r="U131" s="5">
        <v>1</v>
      </c>
      <c r="V131" s="51">
        <f t="shared" si="5"/>
        <v>3.6795791666666666</v>
      </c>
      <c r="W131" s="51">
        <f t="shared" si="6"/>
        <v>2.04</v>
      </c>
      <c r="X131" s="51">
        <f t="shared" si="7"/>
        <v>7.5063415000000004</v>
      </c>
      <c r="Y131" s="49">
        <f t="shared" si="8"/>
        <v>40.980319999999999</v>
      </c>
      <c r="Z131" s="9">
        <f t="shared" si="9"/>
        <v>24.243330749999998</v>
      </c>
    </row>
    <row r="132" spans="1:26" x14ac:dyDescent="0.2">
      <c r="A132" s="2" t="s">
        <v>404</v>
      </c>
      <c r="B132" s="2" t="s">
        <v>23</v>
      </c>
      <c r="C132" s="2">
        <v>53</v>
      </c>
      <c r="D132" s="2">
        <v>75</v>
      </c>
      <c r="E132" s="2">
        <v>27.8</v>
      </c>
      <c r="F132" s="2">
        <v>0.41399999999999998</v>
      </c>
      <c r="G132" s="2">
        <v>0.33800000000000002</v>
      </c>
      <c r="H132" s="2">
        <v>0.70599999999999996</v>
      </c>
      <c r="I132" s="2">
        <v>3.1</v>
      </c>
      <c r="J132" s="2">
        <v>2.4</v>
      </c>
      <c r="K132" s="2">
        <v>1.3</v>
      </c>
      <c r="L132" s="2">
        <v>0.3</v>
      </c>
      <c r="M132" s="2">
        <v>1.9</v>
      </c>
      <c r="N132" s="2">
        <v>2.2999999999999998</v>
      </c>
      <c r="O132" s="2">
        <v>15.4</v>
      </c>
      <c r="P132" s="2">
        <v>0.51500000000000001</v>
      </c>
      <c r="Q132" s="2">
        <v>26.9</v>
      </c>
      <c r="R132" s="2">
        <v>2.7</v>
      </c>
      <c r="S132" s="2">
        <v>-0.3</v>
      </c>
      <c r="T132" s="2">
        <v>0.9</v>
      </c>
      <c r="U132" s="5">
        <v>-7</v>
      </c>
      <c r="V132" s="51">
        <f t="shared" si="5"/>
        <v>7.5522980182926824</v>
      </c>
      <c r="W132" s="51">
        <f t="shared" si="6"/>
        <v>4.0000000000000036E-2</v>
      </c>
      <c r="X132" s="51">
        <f t="shared" si="7"/>
        <v>0.30209192073170754</v>
      </c>
      <c r="Y132" s="49">
        <f t="shared" si="8"/>
        <v>47.55299999999999</v>
      </c>
      <c r="Z132" s="9">
        <f t="shared" si="9"/>
        <v>23.927545960365848</v>
      </c>
    </row>
    <row r="133" spans="1:26" x14ac:dyDescent="0.2">
      <c r="A133" s="2" t="s">
        <v>792</v>
      </c>
      <c r="B133" s="2" t="s">
        <v>29</v>
      </c>
      <c r="C133" s="2">
        <v>50</v>
      </c>
      <c r="D133" s="2">
        <v>82</v>
      </c>
      <c r="E133" s="2">
        <v>24.5</v>
      </c>
      <c r="F133" s="2">
        <v>0.40500000000000003</v>
      </c>
      <c r="G133" s="2">
        <v>0.373</v>
      </c>
      <c r="H133" s="2">
        <v>0.81299999999999994</v>
      </c>
      <c r="I133" s="2">
        <v>3.3</v>
      </c>
      <c r="J133" s="2">
        <v>0.8</v>
      </c>
      <c r="K133" s="2">
        <v>0.5</v>
      </c>
      <c r="L133" s="2">
        <v>0.5</v>
      </c>
      <c r="M133" s="2">
        <v>0.7</v>
      </c>
      <c r="N133" s="2">
        <v>1.9</v>
      </c>
      <c r="O133" s="2">
        <v>9.4</v>
      </c>
      <c r="P133" s="2">
        <v>0.54300000000000004</v>
      </c>
      <c r="Q133" s="2">
        <v>18.2</v>
      </c>
      <c r="R133" s="2">
        <v>4.4000000000000004</v>
      </c>
      <c r="S133" s="2">
        <v>-0.2</v>
      </c>
      <c r="T133" s="2">
        <v>0.9</v>
      </c>
      <c r="U133" s="5">
        <v>3</v>
      </c>
      <c r="V133" s="51">
        <f t="shared" si="5"/>
        <v>4.6447916666666664</v>
      </c>
      <c r="W133" s="51">
        <f t="shared" si="6"/>
        <v>2.72</v>
      </c>
      <c r="X133" s="51">
        <f t="shared" si="7"/>
        <v>12.633833333333333</v>
      </c>
      <c r="Y133" s="49">
        <f t="shared" si="8"/>
        <v>34.978576000000004</v>
      </c>
      <c r="Z133" s="9">
        <f t="shared" si="9"/>
        <v>23.80620466666667</v>
      </c>
    </row>
    <row r="134" spans="1:26" x14ac:dyDescent="0.2">
      <c r="A134" s="2" t="s">
        <v>451</v>
      </c>
      <c r="B134" s="2" t="s">
        <v>23</v>
      </c>
      <c r="C134" s="2">
        <v>53</v>
      </c>
      <c r="D134" s="2">
        <v>82</v>
      </c>
      <c r="E134" s="2">
        <v>27.1</v>
      </c>
      <c r="F134" s="2">
        <v>0.46500000000000002</v>
      </c>
      <c r="G134" s="2">
        <v>0.434</v>
      </c>
      <c r="H134" s="2">
        <v>0.73499999999999999</v>
      </c>
      <c r="I134" s="2">
        <v>3.1</v>
      </c>
      <c r="J134" s="2">
        <v>1.7</v>
      </c>
      <c r="K134" s="2">
        <v>0.6</v>
      </c>
      <c r="L134" s="2">
        <v>0.4</v>
      </c>
      <c r="M134" s="2">
        <v>0.9</v>
      </c>
      <c r="N134" s="2">
        <v>2.7</v>
      </c>
      <c r="O134" s="2">
        <v>8.8000000000000007</v>
      </c>
      <c r="P134" s="2">
        <v>0.57599999999999996</v>
      </c>
      <c r="Q134" s="2">
        <v>14</v>
      </c>
      <c r="R134" s="2">
        <v>4.3</v>
      </c>
      <c r="S134" s="2">
        <v>0.3</v>
      </c>
      <c r="T134" s="2">
        <v>1.3</v>
      </c>
      <c r="U134" s="5">
        <v>3</v>
      </c>
      <c r="V134" s="51">
        <f t="shared" si="5"/>
        <v>4.1892083333333332</v>
      </c>
      <c r="W134" s="51">
        <f t="shared" si="6"/>
        <v>2.8400000000000003</v>
      </c>
      <c r="X134" s="51">
        <f t="shared" si="7"/>
        <v>11.897351666666667</v>
      </c>
      <c r="Y134" s="49">
        <f t="shared" si="8"/>
        <v>35.223263999999993</v>
      </c>
      <c r="Z134" s="9">
        <f t="shared" si="9"/>
        <v>23.560307833333329</v>
      </c>
    </row>
    <row r="135" spans="1:26" x14ac:dyDescent="0.2">
      <c r="A135" s="2" t="s">
        <v>850</v>
      </c>
      <c r="B135" s="2" t="s">
        <v>31</v>
      </c>
      <c r="C135" s="2">
        <v>32</v>
      </c>
      <c r="D135" s="2">
        <v>79</v>
      </c>
      <c r="E135" s="2">
        <v>29.4</v>
      </c>
      <c r="F135" s="2">
        <v>0.42599999999999999</v>
      </c>
      <c r="G135" s="2">
        <v>0.28799999999999998</v>
      </c>
      <c r="H135" s="2">
        <v>0.71</v>
      </c>
      <c r="I135" s="2">
        <v>3</v>
      </c>
      <c r="J135" s="2">
        <v>5.0999999999999996</v>
      </c>
      <c r="K135" s="2">
        <v>1.3</v>
      </c>
      <c r="L135" s="2">
        <v>0.2</v>
      </c>
      <c r="M135" s="2">
        <v>2.2000000000000002</v>
      </c>
      <c r="N135" s="2">
        <v>2.2999999999999998</v>
      </c>
      <c r="O135" s="2">
        <v>7.8</v>
      </c>
      <c r="P135" s="2">
        <v>0.51700000000000002</v>
      </c>
      <c r="Q135" s="2">
        <v>14.7</v>
      </c>
      <c r="R135" s="2">
        <v>2.6</v>
      </c>
      <c r="S135" s="2">
        <v>-1.5</v>
      </c>
      <c r="T135" s="2">
        <v>0.3</v>
      </c>
      <c r="U135" s="5">
        <v>-8</v>
      </c>
      <c r="V135" s="51">
        <f t="shared" si="5"/>
        <v>2.7757902439024389</v>
      </c>
      <c r="W135" s="51">
        <f t="shared" si="6"/>
        <v>-0.43999999999999995</v>
      </c>
      <c r="X135" s="51">
        <f t="shared" si="7"/>
        <v>-1.2213477073170729</v>
      </c>
      <c r="Y135" s="49">
        <f t="shared" si="8"/>
        <v>48.293016000000009</v>
      </c>
      <c r="Z135" s="9">
        <f t="shared" si="9"/>
        <v>23.535834146341468</v>
      </c>
    </row>
    <row r="136" spans="1:26" x14ac:dyDescent="0.2">
      <c r="A136" s="2" t="s">
        <v>251</v>
      </c>
      <c r="B136" s="2" t="s">
        <v>35</v>
      </c>
      <c r="C136" s="2">
        <v>40</v>
      </c>
      <c r="D136" s="2">
        <v>82</v>
      </c>
      <c r="E136" s="2">
        <v>17.7</v>
      </c>
      <c r="F136" s="2">
        <v>0.623</v>
      </c>
      <c r="G136" s="2">
        <v>0</v>
      </c>
      <c r="H136" s="2">
        <v>0.63800000000000001</v>
      </c>
      <c r="I136" s="2">
        <v>4.8</v>
      </c>
      <c r="J136" s="2">
        <v>0.6</v>
      </c>
      <c r="K136" s="2">
        <v>0.5</v>
      </c>
      <c r="L136" s="2">
        <v>0.8</v>
      </c>
      <c r="M136" s="2">
        <v>0.8</v>
      </c>
      <c r="N136" s="2">
        <v>3.1</v>
      </c>
      <c r="O136" s="2">
        <v>6.2</v>
      </c>
      <c r="P136" s="2">
        <v>0.63900000000000001</v>
      </c>
      <c r="Q136" s="2">
        <v>14.5</v>
      </c>
      <c r="R136" s="2">
        <v>4.5</v>
      </c>
      <c r="S136" s="2">
        <v>2.1</v>
      </c>
      <c r="T136" s="2">
        <v>1.5</v>
      </c>
      <c r="U136" s="5">
        <v>14</v>
      </c>
      <c r="V136" s="51">
        <f t="shared" ref="V136:V199" si="10">C136*(E136/48*D136/82*Q136/100)</f>
        <v>2.1387499999999999</v>
      </c>
      <c r="W136" s="51">
        <f t="shared" ref="W136:W199" si="11">R136*0.4+T136*0.4+U136*0.2</f>
        <v>5.2000000000000011</v>
      </c>
      <c r="X136" s="51">
        <f t="shared" ref="X136:X199" si="12">V136*W136</f>
        <v>11.121500000000001</v>
      </c>
      <c r="Y136" s="49">
        <f t="shared" ref="Y136:Y199" si="13">D136*(O136*P136+1.5*J136+1.2*I136+3*(K136+L136)-M136-N136)/25</f>
        <v>34.839504000000005</v>
      </c>
      <c r="Z136" s="9">
        <f t="shared" ref="Z136:Z199" si="14">0.5*(X136)+0.5*(Y136)</f>
        <v>22.980502000000001</v>
      </c>
    </row>
    <row r="137" spans="1:26" x14ac:dyDescent="0.2">
      <c r="A137" s="2" t="s">
        <v>304</v>
      </c>
      <c r="B137" s="2" t="s">
        <v>32</v>
      </c>
      <c r="C137" s="2">
        <v>46</v>
      </c>
      <c r="D137" s="2">
        <v>73</v>
      </c>
      <c r="E137" s="2">
        <v>25.6</v>
      </c>
      <c r="F137" s="2">
        <v>0.48</v>
      </c>
      <c r="G137" s="2">
        <v>0.35299999999999998</v>
      </c>
      <c r="H137" s="2">
        <v>0.69899999999999995</v>
      </c>
      <c r="I137" s="2">
        <v>5.5</v>
      </c>
      <c r="J137" s="2">
        <v>1.1000000000000001</v>
      </c>
      <c r="K137" s="2">
        <v>0.8</v>
      </c>
      <c r="L137" s="2">
        <v>0.5</v>
      </c>
      <c r="M137" s="2">
        <v>1</v>
      </c>
      <c r="N137" s="2">
        <v>2.5</v>
      </c>
      <c r="O137" s="2">
        <v>6.2</v>
      </c>
      <c r="P137" s="2">
        <v>0.53</v>
      </c>
      <c r="Q137" s="2">
        <v>12.1</v>
      </c>
      <c r="R137" s="2">
        <v>4.7</v>
      </c>
      <c r="S137" s="2">
        <v>1.4</v>
      </c>
      <c r="T137" s="2">
        <v>1.6</v>
      </c>
      <c r="U137" s="5">
        <v>8</v>
      </c>
      <c r="V137" s="51">
        <f t="shared" si="10"/>
        <v>2.6427186991869918</v>
      </c>
      <c r="W137" s="51">
        <f t="shared" si="11"/>
        <v>4.120000000000001</v>
      </c>
      <c r="X137" s="51">
        <f t="shared" si="12"/>
        <v>10.888001040650408</v>
      </c>
      <c r="Y137" s="49">
        <f t="shared" si="13"/>
        <v>34.853120000000004</v>
      </c>
      <c r="Z137" s="9">
        <f t="shared" si="14"/>
        <v>22.870560520325206</v>
      </c>
    </row>
    <row r="138" spans="1:26" x14ac:dyDescent="0.2">
      <c r="A138" s="2" t="s">
        <v>356</v>
      </c>
      <c r="B138" s="2" t="s">
        <v>24</v>
      </c>
      <c r="C138" s="2">
        <v>50</v>
      </c>
      <c r="D138" s="2">
        <v>56</v>
      </c>
      <c r="E138" s="2">
        <v>30.9</v>
      </c>
      <c r="F138" s="2">
        <v>0.48699999999999999</v>
      </c>
      <c r="G138" s="2">
        <v>0.29399999999999998</v>
      </c>
      <c r="H138" s="2">
        <v>0.75600000000000001</v>
      </c>
      <c r="I138" s="2">
        <v>2.4</v>
      </c>
      <c r="J138" s="2">
        <v>5.7</v>
      </c>
      <c r="K138" s="2">
        <v>0.5</v>
      </c>
      <c r="L138" s="2">
        <v>0.1</v>
      </c>
      <c r="M138" s="2">
        <v>2.7</v>
      </c>
      <c r="N138" s="2">
        <v>1.7</v>
      </c>
      <c r="O138" s="2">
        <v>16</v>
      </c>
      <c r="P138" s="2">
        <v>0.54200000000000004</v>
      </c>
      <c r="Q138" s="2">
        <v>25.8</v>
      </c>
      <c r="R138" s="2">
        <v>3.6</v>
      </c>
      <c r="S138" s="2">
        <v>-1.7</v>
      </c>
      <c r="T138" s="2">
        <v>0.1</v>
      </c>
      <c r="U138" s="5">
        <v>-2</v>
      </c>
      <c r="V138" s="51">
        <f t="shared" si="10"/>
        <v>5.6712804878048777</v>
      </c>
      <c r="W138" s="51">
        <f t="shared" si="11"/>
        <v>1.08</v>
      </c>
      <c r="X138" s="51">
        <f t="shared" si="12"/>
        <v>6.1249829268292686</v>
      </c>
      <c r="Y138" s="49">
        <f t="shared" si="13"/>
        <v>39.204480000000004</v>
      </c>
      <c r="Z138" s="9">
        <f t="shared" si="14"/>
        <v>22.664731463414636</v>
      </c>
    </row>
    <row r="139" spans="1:26" x14ac:dyDescent="0.2">
      <c r="A139" s="2" t="s">
        <v>122</v>
      </c>
      <c r="B139" s="2" t="s">
        <v>28</v>
      </c>
      <c r="C139" s="2">
        <v>29</v>
      </c>
      <c r="D139" s="2">
        <v>65</v>
      </c>
      <c r="E139" s="2">
        <v>35.700000000000003</v>
      </c>
      <c r="F139" s="2">
        <v>0.47899999999999998</v>
      </c>
      <c r="G139" s="2">
        <v>0.26700000000000002</v>
      </c>
      <c r="H139" s="2">
        <v>0.80600000000000005</v>
      </c>
      <c r="I139" s="2">
        <v>5.4</v>
      </c>
      <c r="J139" s="2">
        <v>2.1</v>
      </c>
      <c r="K139" s="2">
        <v>0.7</v>
      </c>
      <c r="L139" s="2">
        <v>0.8</v>
      </c>
      <c r="M139" s="2">
        <v>1.7</v>
      </c>
      <c r="N139" s="2">
        <v>2.8</v>
      </c>
      <c r="O139" s="2">
        <v>15.3</v>
      </c>
      <c r="P139" s="2">
        <v>0.53400000000000003</v>
      </c>
      <c r="Q139" s="2">
        <v>20.2</v>
      </c>
      <c r="R139" s="2">
        <v>2.7</v>
      </c>
      <c r="S139" s="2">
        <v>-1.8</v>
      </c>
      <c r="T139" s="2">
        <v>0.1</v>
      </c>
      <c r="U139" s="5">
        <v>-7</v>
      </c>
      <c r="V139" s="51">
        <f t="shared" si="10"/>
        <v>3.4536303353658542</v>
      </c>
      <c r="W139" s="51">
        <f t="shared" si="11"/>
        <v>-0.28000000000000003</v>
      </c>
      <c r="X139" s="51">
        <f t="shared" si="12"/>
        <v>-0.96701649390243927</v>
      </c>
      <c r="Y139" s="49">
        <f t="shared" si="13"/>
        <v>46.280520000000003</v>
      </c>
      <c r="Z139" s="9">
        <f t="shared" si="14"/>
        <v>22.656751753048781</v>
      </c>
    </row>
    <row r="140" spans="1:26" x14ac:dyDescent="0.2">
      <c r="A140" s="2" t="s">
        <v>682</v>
      </c>
      <c r="B140" s="2" t="s">
        <v>34</v>
      </c>
      <c r="C140" s="2">
        <v>42</v>
      </c>
      <c r="D140" s="2">
        <v>82</v>
      </c>
      <c r="E140" s="2">
        <v>21.6</v>
      </c>
      <c r="F140" s="2">
        <v>0.48899999999999999</v>
      </c>
      <c r="G140" s="3"/>
      <c r="H140" s="2">
        <v>0.54500000000000004</v>
      </c>
      <c r="I140" s="2">
        <v>5.7</v>
      </c>
      <c r="J140" s="2">
        <v>1.7</v>
      </c>
      <c r="K140" s="2">
        <v>0.9</v>
      </c>
      <c r="L140" s="2">
        <v>0.5</v>
      </c>
      <c r="M140" s="2">
        <v>0.9</v>
      </c>
      <c r="N140" s="2">
        <v>2.7</v>
      </c>
      <c r="O140" s="2">
        <v>4.4000000000000004</v>
      </c>
      <c r="P140" s="2">
        <v>0.5</v>
      </c>
      <c r="Q140" s="2">
        <v>10.8</v>
      </c>
      <c r="R140" s="2">
        <v>3.6</v>
      </c>
      <c r="S140" s="2">
        <v>1.2</v>
      </c>
      <c r="T140" s="2">
        <v>1.4</v>
      </c>
      <c r="U140" s="5">
        <v>3</v>
      </c>
      <c r="V140" s="51">
        <f t="shared" si="10"/>
        <v>2.0411999999999999</v>
      </c>
      <c r="W140" s="51">
        <f t="shared" si="11"/>
        <v>2.6</v>
      </c>
      <c r="X140" s="51">
        <f t="shared" si="12"/>
        <v>5.3071200000000003</v>
      </c>
      <c r="Y140" s="49">
        <f t="shared" si="13"/>
        <v>39.983199999999989</v>
      </c>
      <c r="Z140" s="9">
        <f t="shared" si="14"/>
        <v>22.645159999999994</v>
      </c>
    </row>
    <row r="141" spans="1:26" x14ac:dyDescent="0.2">
      <c r="A141" s="2" t="s">
        <v>603</v>
      </c>
      <c r="B141" s="2" t="s">
        <v>42</v>
      </c>
      <c r="C141" s="2">
        <v>26</v>
      </c>
      <c r="D141" s="2">
        <v>54</v>
      </c>
      <c r="E141" s="2">
        <v>33.4</v>
      </c>
      <c r="F141" s="2">
        <v>0.501</v>
      </c>
      <c r="G141" s="2">
        <v>0.48</v>
      </c>
      <c r="H141" s="2">
        <v>0.82399999999999995</v>
      </c>
      <c r="I141" s="2">
        <v>6.2</v>
      </c>
      <c r="J141" s="2">
        <v>3.9</v>
      </c>
      <c r="K141" s="2">
        <v>0.7</v>
      </c>
      <c r="L141" s="2">
        <v>0.2</v>
      </c>
      <c r="M141" s="2">
        <v>2.1</v>
      </c>
      <c r="N141" s="2">
        <v>2.4</v>
      </c>
      <c r="O141" s="2">
        <v>10.9</v>
      </c>
      <c r="P141" s="2">
        <v>0.623</v>
      </c>
      <c r="Q141" s="2">
        <v>14.7</v>
      </c>
      <c r="R141" s="2">
        <v>3.9</v>
      </c>
      <c r="S141" s="2">
        <v>2</v>
      </c>
      <c r="T141" s="2">
        <v>1.8</v>
      </c>
      <c r="U141" s="5">
        <v>4</v>
      </c>
      <c r="V141" s="51">
        <f t="shared" si="10"/>
        <v>1.7513615853658533</v>
      </c>
      <c r="W141" s="51">
        <f t="shared" si="11"/>
        <v>3.08</v>
      </c>
      <c r="X141" s="51">
        <f t="shared" si="12"/>
        <v>5.3941936829268284</v>
      </c>
      <c r="Y141" s="49">
        <f t="shared" si="13"/>
        <v>39.486311999999998</v>
      </c>
      <c r="Z141" s="9">
        <f t="shared" si="14"/>
        <v>22.440252841463412</v>
      </c>
    </row>
    <row r="142" spans="1:26" x14ac:dyDescent="0.2">
      <c r="A142" s="2" t="s">
        <v>1070</v>
      </c>
      <c r="B142" s="2" t="s">
        <v>18</v>
      </c>
      <c r="C142" s="2">
        <v>50</v>
      </c>
      <c r="D142" s="2">
        <v>76</v>
      </c>
      <c r="E142" s="2">
        <v>22.9</v>
      </c>
      <c r="F142" s="2">
        <v>0.502</v>
      </c>
      <c r="G142" s="2">
        <v>0.2</v>
      </c>
      <c r="H142" s="2">
        <v>0.71699999999999997</v>
      </c>
      <c r="I142" s="2">
        <v>5</v>
      </c>
      <c r="J142" s="2">
        <v>0.7</v>
      </c>
      <c r="K142" s="2">
        <v>0.4</v>
      </c>
      <c r="L142" s="2">
        <v>0.6</v>
      </c>
      <c r="M142" s="2">
        <v>0.8</v>
      </c>
      <c r="N142" s="2">
        <v>2.2999999999999998</v>
      </c>
      <c r="O142" s="2">
        <v>8.4</v>
      </c>
      <c r="P142" s="2">
        <v>0.52700000000000002</v>
      </c>
      <c r="Q142" s="2">
        <v>17.100000000000001</v>
      </c>
      <c r="R142" s="2">
        <v>4.2</v>
      </c>
      <c r="S142" s="2">
        <v>-1.7</v>
      </c>
      <c r="T142" s="2">
        <v>0.1</v>
      </c>
      <c r="U142" s="5">
        <v>5</v>
      </c>
      <c r="V142" s="51">
        <f t="shared" si="10"/>
        <v>3.7805945121951221</v>
      </c>
      <c r="W142" s="51">
        <f t="shared" si="11"/>
        <v>2.72</v>
      </c>
      <c r="X142" s="51">
        <f t="shared" si="12"/>
        <v>10.283217073170732</v>
      </c>
      <c r="Y142" s="49">
        <f t="shared" si="13"/>
        <v>34.585472000000003</v>
      </c>
      <c r="Z142" s="9">
        <f t="shared" si="14"/>
        <v>22.434344536585368</v>
      </c>
    </row>
    <row r="143" spans="1:26" x14ac:dyDescent="0.2">
      <c r="A143" s="2" t="s">
        <v>586</v>
      </c>
      <c r="B143" s="2" t="s">
        <v>38</v>
      </c>
      <c r="C143" s="2">
        <v>25</v>
      </c>
      <c r="D143" s="2">
        <v>72</v>
      </c>
      <c r="E143" s="2">
        <v>26.4</v>
      </c>
      <c r="F143" s="2">
        <v>0.46800000000000003</v>
      </c>
      <c r="G143" s="2">
        <v>0.29899999999999999</v>
      </c>
      <c r="H143" s="2">
        <v>0.68899999999999995</v>
      </c>
      <c r="I143" s="2">
        <v>6.1</v>
      </c>
      <c r="J143" s="2">
        <v>2.2000000000000002</v>
      </c>
      <c r="K143" s="2">
        <v>0.4</v>
      </c>
      <c r="L143" s="2">
        <v>1.2</v>
      </c>
      <c r="M143" s="2">
        <v>1.8</v>
      </c>
      <c r="N143" s="2">
        <v>2.8</v>
      </c>
      <c r="O143" s="2">
        <v>10</v>
      </c>
      <c r="P143" s="2">
        <v>0.50700000000000001</v>
      </c>
      <c r="Q143" s="2">
        <v>19.600000000000001</v>
      </c>
      <c r="R143" s="2">
        <v>2.1</v>
      </c>
      <c r="S143" s="2">
        <v>-0.3</v>
      </c>
      <c r="T143" s="2">
        <v>0.8</v>
      </c>
      <c r="U143" s="5">
        <v>-8</v>
      </c>
      <c r="V143" s="51">
        <f t="shared" si="10"/>
        <v>2.366341463414634</v>
      </c>
      <c r="W143" s="51">
        <f t="shared" si="11"/>
        <v>-0.43999999999999995</v>
      </c>
      <c r="X143" s="51">
        <f t="shared" si="12"/>
        <v>-1.0411902439024388</v>
      </c>
      <c r="Y143" s="49">
        <f t="shared" si="13"/>
        <v>45.763199999999998</v>
      </c>
      <c r="Z143" s="9">
        <f t="shared" si="14"/>
        <v>22.361004878048778</v>
      </c>
    </row>
    <row r="144" spans="1:26" x14ac:dyDescent="0.2">
      <c r="A144" s="2" t="s">
        <v>192</v>
      </c>
      <c r="B144" s="2" t="s">
        <v>45</v>
      </c>
      <c r="C144" s="2">
        <v>29</v>
      </c>
      <c r="D144" s="2">
        <v>62</v>
      </c>
      <c r="E144" s="2">
        <v>36</v>
      </c>
      <c r="F144" s="2">
        <v>0.44900000000000001</v>
      </c>
      <c r="G144" s="2">
        <v>0.371</v>
      </c>
      <c r="H144" s="2">
        <v>0.74199999999999999</v>
      </c>
      <c r="I144" s="2">
        <v>2.6</v>
      </c>
      <c r="J144" s="2">
        <v>3</v>
      </c>
      <c r="K144" s="2">
        <v>1.1000000000000001</v>
      </c>
      <c r="L144" s="2">
        <v>0.2</v>
      </c>
      <c r="M144" s="2">
        <v>2.2999999999999998</v>
      </c>
      <c r="N144" s="2">
        <v>1.5</v>
      </c>
      <c r="O144" s="2">
        <v>16.899999999999999</v>
      </c>
      <c r="P144" s="2">
        <v>0.57099999999999995</v>
      </c>
      <c r="Q144" s="2">
        <v>21.5</v>
      </c>
      <c r="R144" s="2">
        <v>3.2</v>
      </c>
      <c r="S144" s="2">
        <v>-0.5</v>
      </c>
      <c r="T144" s="2">
        <v>0.9</v>
      </c>
      <c r="U144" s="5">
        <v>-6</v>
      </c>
      <c r="V144" s="51">
        <f t="shared" si="10"/>
        <v>3.5357012195121951</v>
      </c>
      <c r="W144" s="51">
        <f t="shared" si="11"/>
        <v>0.44000000000000017</v>
      </c>
      <c r="X144" s="51">
        <f t="shared" si="12"/>
        <v>1.5557085365853665</v>
      </c>
      <c r="Y144" s="49">
        <f t="shared" si="13"/>
        <v>43.077351999999991</v>
      </c>
      <c r="Z144" s="9">
        <f t="shared" si="14"/>
        <v>22.316530268292677</v>
      </c>
    </row>
    <row r="145" spans="1:26" x14ac:dyDescent="0.2">
      <c r="A145" s="2" t="s">
        <v>94</v>
      </c>
      <c r="B145" s="2" t="s">
        <v>40</v>
      </c>
      <c r="C145" s="2">
        <v>15</v>
      </c>
      <c r="D145" s="2">
        <v>82</v>
      </c>
      <c r="E145" s="2">
        <v>30.3</v>
      </c>
      <c r="F145" s="2">
        <v>0.43099999999999999</v>
      </c>
      <c r="G145" s="2">
        <v>0.34599999999999997</v>
      </c>
      <c r="H145" s="2">
        <v>0.64800000000000002</v>
      </c>
      <c r="I145" s="2">
        <v>3.4</v>
      </c>
      <c r="J145" s="2">
        <v>2.4</v>
      </c>
      <c r="K145" s="2">
        <v>1.4</v>
      </c>
      <c r="L145" s="2">
        <v>0.4</v>
      </c>
      <c r="M145" s="2">
        <v>2</v>
      </c>
      <c r="N145" s="2">
        <v>2.7</v>
      </c>
      <c r="O145" s="2">
        <v>13</v>
      </c>
      <c r="P145" s="2">
        <v>0.502</v>
      </c>
      <c r="Q145" s="2">
        <v>21.5</v>
      </c>
      <c r="R145" s="2">
        <v>1</v>
      </c>
      <c r="S145" s="2">
        <v>-1.6</v>
      </c>
      <c r="T145" s="2">
        <v>0.2</v>
      </c>
      <c r="U145" s="5">
        <v>-13</v>
      </c>
      <c r="V145" s="51">
        <f t="shared" si="10"/>
        <v>2.0357812499999999</v>
      </c>
      <c r="W145" s="51">
        <f t="shared" si="11"/>
        <v>-2.12</v>
      </c>
      <c r="X145" s="51">
        <f t="shared" si="12"/>
        <v>-4.3158562500000004</v>
      </c>
      <c r="Y145" s="49">
        <f t="shared" si="13"/>
        <v>48.891679999999994</v>
      </c>
      <c r="Z145" s="9">
        <f t="shared" si="14"/>
        <v>22.287911874999995</v>
      </c>
    </row>
    <row r="146" spans="1:26" x14ac:dyDescent="0.2">
      <c r="A146" s="2" t="s">
        <v>794</v>
      </c>
      <c r="B146" s="2" t="s">
        <v>21</v>
      </c>
      <c r="C146" s="2">
        <v>47</v>
      </c>
      <c r="D146" s="2">
        <v>72</v>
      </c>
      <c r="E146" s="2">
        <v>20.8</v>
      </c>
      <c r="F146" s="2">
        <v>0.46300000000000002</v>
      </c>
      <c r="G146" s="2">
        <v>0.38900000000000001</v>
      </c>
      <c r="H146" s="2">
        <v>0.88400000000000001</v>
      </c>
      <c r="I146" s="2">
        <v>3.3</v>
      </c>
      <c r="J146" s="2">
        <v>1.3</v>
      </c>
      <c r="K146" s="2">
        <v>0.7</v>
      </c>
      <c r="L146" s="2">
        <v>0.4</v>
      </c>
      <c r="M146" s="2">
        <v>0.7</v>
      </c>
      <c r="N146" s="2">
        <v>1.3</v>
      </c>
      <c r="O146" s="2">
        <v>7.1</v>
      </c>
      <c r="P146" s="2">
        <v>0.56699999999999995</v>
      </c>
      <c r="Q146" s="2">
        <v>15.8</v>
      </c>
      <c r="R146" s="2">
        <v>4.3</v>
      </c>
      <c r="S146" s="2">
        <v>1.5</v>
      </c>
      <c r="T146" s="2">
        <v>1.3</v>
      </c>
      <c r="U146" s="5">
        <v>10</v>
      </c>
      <c r="V146" s="51">
        <f t="shared" si="10"/>
        <v>2.8255024390243904</v>
      </c>
      <c r="W146" s="51">
        <f t="shared" si="11"/>
        <v>4.24</v>
      </c>
      <c r="X146" s="51">
        <f t="shared" si="12"/>
        <v>11.980130341463415</v>
      </c>
      <c r="Y146" s="49">
        <f t="shared" si="13"/>
        <v>32.358815999999997</v>
      </c>
      <c r="Z146" s="9">
        <f t="shared" si="14"/>
        <v>22.169473170731706</v>
      </c>
    </row>
    <row r="147" spans="1:26" x14ac:dyDescent="0.2">
      <c r="A147" s="2" t="s">
        <v>279</v>
      </c>
      <c r="B147" s="2" t="s">
        <v>970</v>
      </c>
      <c r="C147" s="2">
        <v>12</v>
      </c>
      <c r="D147" s="2">
        <v>71</v>
      </c>
      <c r="E147" s="2">
        <v>33.5</v>
      </c>
      <c r="F147" s="2">
        <v>0.436</v>
      </c>
      <c r="G147" s="2">
        <v>0.33800000000000002</v>
      </c>
      <c r="H147" s="2">
        <v>0.86899999999999999</v>
      </c>
      <c r="I147" s="2">
        <v>3.5</v>
      </c>
      <c r="J147" s="2">
        <v>1.7</v>
      </c>
      <c r="K147" s="2">
        <v>1.3</v>
      </c>
      <c r="L147" s="2">
        <v>0.3</v>
      </c>
      <c r="M147" s="2">
        <v>1.1000000000000001</v>
      </c>
      <c r="N147" s="2">
        <v>1.8</v>
      </c>
      <c r="O147" s="2">
        <v>12.5</v>
      </c>
      <c r="P147" s="2">
        <v>0.52500000000000002</v>
      </c>
      <c r="Q147" s="2">
        <v>17.7</v>
      </c>
      <c r="R147" s="2">
        <v>3.1</v>
      </c>
      <c r="S147" s="2">
        <v>-0.8</v>
      </c>
      <c r="T147" s="2">
        <v>0.7</v>
      </c>
      <c r="U147" s="5">
        <v>-5</v>
      </c>
      <c r="V147" s="51">
        <f t="shared" si="10"/>
        <v>1.2835198170731705</v>
      </c>
      <c r="W147" s="51">
        <f t="shared" si="11"/>
        <v>0.52000000000000024</v>
      </c>
      <c r="X147" s="51">
        <f t="shared" si="12"/>
        <v>0.667430304878049</v>
      </c>
      <c r="Y147" s="49">
        <f t="shared" si="13"/>
        <v>43.203499999999991</v>
      </c>
      <c r="Z147" s="9">
        <f t="shared" si="14"/>
        <v>21.935465152439019</v>
      </c>
    </row>
    <row r="148" spans="1:26" x14ac:dyDescent="0.2">
      <c r="A148" s="2" t="s">
        <v>715</v>
      </c>
      <c r="B148" s="2" t="s">
        <v>47</v>
      </c>
      <c r="C148" s="2">
        <v>27</v>
      </c>
      <c r="D148" s="2">
        <v>78</v>
      </c>
      <c r="E148" s="2">
        <v>23.7</v>
      </c>
      <c r="F148" s="2">
        <v>0.439</v>
      </c>
      <c r="G148" s="2">
        <v>0.35099999999999998</v>
      </c>
      <c r="H148" s="2">
        <v>0.81499999999999995</v>
      </c>
      <c r="I148" s="2">
        <v>4.7</v>
      </c>
      <c r="J148" s="2">
        <v>0.7</v>
      </c>
      <c r="K148" s="2">
        <v>0.6</v>
      </c>
      <c r="L148" s="2">
        <v>0.7</v>
      </c>
      <c r="M148" s="2">
        <v>0.9</v>
      </c>
      <c r="N148" s="2">
        <v>2.9</v>
      </c>
      <c r="O148" s="2">
        <v>11.9</v>
      </c>
      <c r="P148" s="2">
        <v>0.52600000000000002</v>
      </c>
      <c r="Q148" s="2">
        <v>23.9</v>
      </c>
      <c r="R148" s="2">
        <v>3.5</v>
      </c>
      <c r="S148" s="2">
        <v>-1.9</v>
      </c>
      <c r="T148" s="2">
        <v>0.1</v>
      </c>
      <c r="U148" s="5">
        <v>-2</v>
      </c>
      <c r="V148" s="51">
        <f t="shared" si="10"/>
        <v>3.0307458841463406</v>
      </c>
      <c r="W148" s="51">
        <f t="shared" si="11"/>
        <v>1.04</v>
      </c>
      <c r="X148" s="51">
        <f t="shared" si="12"/>
        <v>3.1519757195121945</v>
      </c>
      <c r="Y148" s="49">
        <f t="shared" si="13"/>
        <v>40.714127999999995</v>
      </c>
      <c r="Z148" s="9">
        <f t="shared" si="14"/>
        <v>21.933051859756095</v>
      </c>
    </row>
    <row r="149" spans="1:26" x14ac:dyDescent="0.2">
      <c r="A149" s="2" t="s">
        <v>1077</v>
      </c>
      <c r="B149" s="2" t="s">
        <v>22</v>
      </c>
      <c r="C149" s="2">
        <v>61</v>
      </c>
      <c r="D149" s="2">
        <v>53</v>
      </c>
      <c r="E149" s="2">
        <v>23.4</v>
      </c>
      <c r="F149" s="2">
        <v>0.56599999999999995</v>
      </c>
      <c r="G149" s="2">
        <v>0</v>
      </c>
      <c r="H149" s="2">
        <v>0.496</v>
      </c>
      <c r="I149" s="2">
        <v>6.7</v>
      </c>
      <c r="J149" s="2">
        <v>1.5</v>
      </c>
      <c r="K149" s="2">
        <v>0.3</v>
      </c>
      <c r="L149" s="2">
        <v>1.2</v>
      </c>
      <c r="M149" s="2">
        <v>2</v>
      </c>
      <c r="N149" s="2">
        <v>3.2</v>
      </c>
      <c r="O149" s="2">
        <v>12</v>
      </c>
      <c r="P149" s="2">
        <v>0.56499999999999995</v>
      </c>
      <c r="Q149" s="2">
        <v>25.1</v>
      </c>
      <c r="R149" s="2">
        <v>3.1</v>
      </c>
      <c r="S149" s="2">
        <v>-0.5</v>
      </c>
      <c r="T149" s="2">
        <v>0.5</v>
      </c>
      <c r="U149" s="5">
        <v>2</v>
      </c>
      <c r="V149" s="51">
        <f t="shared" si="10"/>
        <v>4.824365396341463</v>
      </c>
      <c r="W149" s="51">
        <f t="shared" si="11"/>
        <v>1.8400000000000003</v>
      </c>
      <c r="X149" s="51">
        <f t="shared" si="12"/>
        <v>8.8768323292682929</v>
      </c>
      <c r="Y149" s="49">
        <f t="shared" si="13"/>
        <v>34.7044</v>
      </c>
      <c r="Z149" s="9">
        <f t="shared" si="14"/>
        <v>21.790616164634145</v>
      </c>
    </row>
    <row r="150" spans="1:26" x14ac:dyDescent="0.2">
      <c r="A150" s="2" t="s">
        <v>605</v>
      </c>
      <c r="B150" s="2" t="s">
        <v>43</v>
      </c>
      <c r="C150" s="2">
        <v>26</v>
      </c>
      <c r="D150" s="2">
        <v>69</v>
      </c>
      <c r="E150" s="2">
        <v>29.2</v>
      </c>
      <c r="F150" s="2">
        <v>0.46800000000000003</v>
      </c>
      <c r="G150" s="2">
        <v>0.45600000000000002</v>
      </c>
      <c r="H150" s="2">
        <v>0.88600000000000001</v>
      </c>
      <c r="I150" s="2">
        <v>3.8</v>
      </c>
      <c r="J150" s="2">
        <v>1.5</v>
      </c>
      <c r="K150" s="2">
        <v>0.9</v>
      </c>
      <c r="L150" s="2">
        <v>0.2</v>
      </c>
      <c r="M150" s="2">
        <v>1.2</v>
      </c>
      <c r="N150" s="2">
        <v>2.2999999999999998</v>
      </c>
      <c r="O150" s="2">
        <v>13</v>
      </c>
      <c r="P150" s="2">
        <v>0.59699999999999998</v>
      </c>
      <c r="Q150" s="2">
        <v>17.8</v>
      </c>
      <c r="R150" s="2">
        <v>3.5</v>
      </c>
      <c r="S150" s="2">
        <v>-0.5</v>
      </c>
      <c r="T150" s="2">
        <v>0.7</v>
      </c>
      <c r="U150" s="5">
        <v>-1</v>
      </c>
      <c r="V150" s="51">
        <f t="shared" si="10"/>
        <v>2.3690280487804878</v>
      </c>
      <c r="W150" s="51">
        <f t="shared" si="11"/>
        <v>1.4800000000000002</v>
      </c>
      <c r="X150" s="51">
        <f t="shared" si="12"/>
        <v>3.5061615121951224</v>
      </c>
      <c r="Y150" s="49">
        <f t="shared" si="13"/>
        <v>39.663959999999996</v>
      </c>
      <c r="Z150" s="9">
        <f t="shared" si="14"/>
        <v>21.585060756097558</v>
      </c>
    </row>
    <row r="151" spans="1:26" x14ac:dyDescent="0.2">
      <c r="A151" s="2" t="s">
        <v>619</v>
      </c>
      <c r="B151" s="2" t="s">
        <v>31</v>
      </c>
      <c r="C151" s="2">
        <v>32</v>
      </c>
      <c r="D151" s="2">
        <v>82</v>
      </c>
      <c r="E151" s="2">
        <v>30.4</v>
      </c>
      <c r="F151" s="2">
        <v>0.42299999999999999</v>
      </c>
      <c r="G151" s="2">
        <v>0.41099999999999998</v>
      </c>
      <c r="H151" s="2">
        <v>0.629</v>
      </c>
      <c r="I151" s="2">
        <v>4.2</v>
      </c>
      <c r="J151" s="2">
        <v>1.4</v>
      </c>
      <c r="K151" s="2">
        <v>0.7</v>
      </c>
      <c r="L151" s="2">
        <v>0.8</v>
      </c>
      <c r="M151" s="2">
        <v>1.1000000000000001</v>
      </c>
      <c r="N151" s="2">
        <v>1.9</v>
      </c>
      <c r="O151" s="2">
        <v>9.4</v>
      </c>
      <c r="P151" s="2">
        <v>0.52200000000000002</v>
      </c>
      <c r="Q151" s="2">
        <v>14.8</v>
      </c>
      <c r="R151" s="2">
        <v>2.5</v>
      </c>
      <c r="S151" s="2">
        <v>-1.3</v>
      </c>
      <c r="T151" s="2">
        <v>0.4</v>
      </c>
      <c r="U151" s="5">
        <v>-9</v>
      </c>
      <c r="V151" s="51">
        <f t="shared" si="10"/>
        <v>2.9994666666666667</v>
      </c>
      <c r="W151" s="51">
        <f t="shared" si="11"/>
        <v>-0.6399999999999999</v>
      </c>
      <c r="X151" s="51">
        <f t="shared" si="12"/>
        <v>-1.9196586666666664</v>
      </c>
      <c r="Y151" s="49">
        <f t="shared" si="13"/>
        <v>44.433503999999999</v>
      </c>
      <c r="Z151" s="9">
        <f t="shared" si="14"/>
        <v>21.256922666666668</v>
      </c>
    </row>
    <row r="152" spans="1:26" x14ac:dyDescent="0.2">
      <c r="A152" s="2" t="s">
        <v>469</v>
      </c>
      <c r="B152" s="2" t="s">
        <v>18</v>
      </c>
      <c r="C152" s="2">
        <v>50</v>
      </c>
      <c r="D152" s="2">
        <v>75</v>
      </c>
      <c r="E152" s="2">
        <v>20.8</v>
      </c>
      <c r="F152" s="2">
        <v>0.58899999999999997</v>
      </c>
      <c r="G152" s="2">
        <v>0.25</v>
      </c>
      <c r="H152" s="2">
        <v>0.69199999999999995</v>
      </c>
      <c r="I152" s="2">
        <v>5.0999999999999996</v>
      </c>
      <c r="J152" s="2">
        <v>0.5</v>
      </c>
      <c r="K152" s="2">
        <v>0.5</v>
      </c>
      <c r="L152" s="2">
        <v>0.6</v>
      </c>
      <c r="M152" s="2">
        <v>0.8</v>
      </c>
      <c r="N152" s="2">
        <v>3.1</v>
      </c>
      <c r="O152" s="2">
        <v>5.9</v>
      </c>
      <c r="P152" s="2">
        <v>0.61599999999999999</v>
      </c>
      <c r="Q152" s="2">
        <v>12.1</v>
      </c>
      <c r="R152" s="2">
        <v>4.7</v>
      </c>
      <c r="S152" s="2">
        <v>0.6</v>
      </c>
      <c r="T152" s="2">
        <v>1</v>
      </c>
      <c r="U152" s="5">
        <v>15</v>
      </c>
      <c r="V152" s="51">
        <f t="shared" si="10"/>
        <v>2.3978658536585367</v>
      </c>
      <c r="W152" s="51">
        <f t="shared" si="11"/>
        <v>5.28</v>
      </c>
      <c r="X152" s="51">
        <f t="shared" si="12"/>
        <v>12.660731707317074</v>
      </c>
      <c r="Y152" s="49">
        <f t="shared" si="13"/>
        <v>29.713200000000001</v>
      </c>
      <c r="Z152" s="9">
        <f t="shared" si="14"/>
        <v>21.186965853658538</v>
      </c>
    </row>
    <row r="153" spans="1:26" x14ac:dyDescent="0.2">
      <c r="A153" s="2" t="s">
        <v>638</v>
      </c>
      <c r="B153" s="2" t="s">
        <v>43</v>
      </c>
      <c r="C153" s="2">
        <v>26</v>
      </c>
      <c r="D153" s="2">
        <v>65</v>
      </c>
      <c r="E153" s="2">
        <v>27.5</v>
      </c>
      <c r="F153" s="2">
        <v>0.46800000000000003</v>
      </c>
      <c r="G153" s="2">
        <v>0.31</v>
      </c>
      <c r="H153" s="2">
        <v>0.77100000000000002</v>
      </c>
      <c r="I153" s="2">
        <v>2.6</v>
      </c>
      <c r="J153" s="2">
        <v>2.8</v>
      </c>
      <c r="K153" s="2">
        <v>1.6</v>
      </c>
      <c r="L153" s="2">
        <v>0.1</v>
      </c>
      <c r="M153" s="2">
        <v>1.1000000000000001</v>
      </c>
      <c r="N153" s="2">
        <v>1.9</v>
      </c>
      <c r="O153" s="2">
        <v>10.3</v>
      </c>
      <c r="P153" s="2">
        <v>0.55500000000000005</v>
      </c>
      <c r="Q153" s="2">
        <v>16</v>
      </c>
      <c r="R153" s="2">
        <v>3.1</v>
      </c>
      <c r="S153" s="2">
        <v>-0.4</v>
      </c>
      <c r="T153" s="2">
        <v>0.7</v>
      </c>
      <c r="U153" s="5">
        <v>0</v>
      </c>
      <c r="V153" s="51">
        <f t="shared" si="10"/>
        <v>1.8892276422764227</v>
      </c>
      <c r="W153" s="51">
        <f t="shared" si="11"/>
        <v>1.5200000000000002</v>
      </c>
      <c r="X153" s="51">
        <f t="shared" si="12"/>
        <v>2.871626016260163</v>
      </c>
      <c r="Y153" s="49">
        <f t="shared" si="13"/>
        <v>39.354900000000001</v>
      </c>
      <c r="Z153" s="9">
        <f t="shared" si="14"/>
        <v>21.113263008130083</v>
      </c>
    </row>
    <row r="154" spans="1:26" x14ac:dyDescent="0.2">
      <c r="A154" s="2" t="s">
        <v>980</v>
      </c>
      <c r="B154" s="2" t="s">
        <v>33</v>
      </c>
      <c r="C154" s="2">
        <v>55</v>
      </c>
      <c r="D154" s="2">
        <v>55</v>
      </c>
      <c r="E154" s="2">
        <v>23.3</v>
      </c>
      <c r="F154" s="2">
        <v>0.624</v>
      </c>
      <c r="G154" s="2">
        <v>0.33300000000000002</v>
      </c>
      <c r="H154" s="2">
        <v>0.60399999999999998</v>
      </c>
      <c r="I154" s="2">
        <v>7.3</v>
      </c>
      <c r="J154" s="2">
        <v>0.6</v>
      </c>
      <c r="K154" s="2">
        <v>0.3</v>
      </c>
      <c r="L154" s="2">
        <v>1.4</v>
      </c>
      <c r="M154" s="2">
        <v>1.1000000000000001</v>
      </c>
      <c r="N154" s="2">
        <v>2.8</v>
      </c>
      <c r="O154" s="2">
        <v>6</v>
      </c>
      <c r="P154" s="2">
        <v>0.63700000000000001</v>
      </c>
      <c r="Q154" s="2">
        <v>11.4</v>
      </c>
      <c r="R154" s="2">
        <v>3.7</v>
      </c>
      <c r="S154" s="2">
        <v>0.7</v>
      </c>
      <c r="T154" s="2">
        <v>0.9</v>
      </c>
      <c r="U154" s="5">
        <v>14</v>
      </c>
      <c r="V154" s="51">
        <f t="shared" si="10"/>
        <v>2.04141387195122</v>
      </c>
      <c r="W154" s="51">
        <f t="shared" si="11"/>
        <v>4.6400000000000006</v>
      </c>
      <c r="X154" s="51">
        <f t="shared" si="12"/>
        <v>9.4721603658536626</v>
      </c>
      <c r="Y154" s="49">
        <f t="shared" si="13"/>
        <v>32.300399999999996</v>
      </c>
      <c r="Z154" s="9">
        <f t="shared" si="14"/>
        <v>20.886280182926829</v>
      </c>
    </row>
    <row r="155" spans="1:26" x14ac:dyDescent="0.2">
      <c r="A155" s="2" t="s">
        <v>1041</v>
      </c>
      <c r="B155" s="2" t="s">
        <v>22</v>
      </c>
      <c r="C155" s="2">
        <v>61</v>
      </c>
      <c r="D155" s="2">
        <v>60</v>
      </c>
      <c r="E155" s="2">
        <v>25</v>
      </c>
      <c r="F155" s="2">
        <v>0.44500000000000001</v>
      </c>
      <c r="G155" s="2">
        <v>0.32500000000000001</v>
      </c>
      <c r="H155" s="2">
        <v>0.81</v>
      </c>
      <c r="I155" s="2">
        <v>2.8</v>
      </c>
      <c r="J155" s="2">
        <v>3.3</v>
      </c>
      <c r="K155" s="2">
        <v>0.9</v>
      </c>
      <c r="L155" s="2">
        <v>0.5</v>
      </c>
      <c r="M155" s="2">
        <v>1.5</v>
      </c>
      <c r="N155" s="2">
        <v>1.4</v>
      </c>
      <c r="O155" s="2">
        <v>8.8000000000000007</v>
      </c>
      <c r="P155" s="2">
        <v>0.53</v>
      </c>
      <c r="Q155" s="2">
        <v>18.3</v>
      </c>
      <c r="R155" s="2">
        <v>3.3</v>
      </c>
      <c r="S155" s="2">
        <v>-0.3</v>
      </c>
      <c r="T155" s="2">
        <v>0.6</v>
      </c>
      <c r="U155" s="5">
        <v>1</v>
      </c>
      <c r="V155" s="51">
        <f t="shared" si="10"/>
        <v>4.2541920731707332</v>
      </c>
      <c r="W155" s="51">
        <f t="shared" si="11"/>
        <v>1.76</v>
      </c>
      <c r="X155" s="51">
        <f t="shared" si="12"/>
        <v>7.4873780487804904</v>
      </c>
      <c r="Y155" s="49">
        <f t="shared" si="13"/>
        <v>34.257599999999996</v>
      </c>
      <c r="Z155" s="9">
        <f t="shared" si="14"/>
        <v>20.872489024390244</v>
      </c>
    </row>
    <row r="156" spans="1:26" x14ac:dyDescent="0.2">
      <c r="A156" s="2" t="s">
        <v>663</v>
      </c>
      <c r="B156" s="2" t="s">
        <v>45</v>
      </c>
      <c r="C156" s="2">
        <v>29</v>
      </c>
      <c r="D156" s="2">
        <v>82</v>
      </c>
      <c r="E156" s="2">
        <v>33</v>
      </c>
      <c r="F156" s="2">
        <v>0.40899999999999997</v>
      </c>
      <c r="G156" s="2">
        <v>0.33600000000000002</v>
      </c>
      <c r="H156" s="2">
        <v>0.84099999999999997</v>
      </c>
      <c r="I156" s="2">
        <v>2.9</v>
      </c>
      <c r="J156" s="2">
        <v>1.4</v>
      </c>
      <c r="K156" s="2">
        <v>0.4</v>
      </c>
      <c r="L156" s="2">
        <v>0.8</v>
      </c>
      <c r="M156" s="2">
        <v>1</v>
      </c>
      <c r="N156" s="2">
        <v>1.5</v>
      </c>
      <c r="O156" s="2">
        <v>11.9</v>
      </c>
      <c r="P156" s="2">
        <v>0.52400000000000002</v>
      </c>
      <c r="Q156" s="2">
        <v>17</v>
      </c>
      <c r="R156" s="2">
        <v>2.7</v>
      </c>
      <c r="S156" s="2">
        <v>-1.6</v>
      </c>
      <c r="T156" s="2">
        <v>0.3</v>
      </c>
      <c r="U156" s="5">
        <v>-7</v>
      </c>
      <c r="V156" s="51">
        <f t="shared" si="10"/>
        <v>3.3893750000000002</v>
      </c>
      <c r="W156" s="51">
        <f t="shared" si="11"/>
        <v>-0.19999999999999996</v>
      </c>
      <c r="X156" s="51">
        <f t="shared" si="12"/>
        <v>-0.67787499999999989</v>
      </c>
      <c r="Y156" s="49">
        <f t="shared" si="13"/>
        <v>42.363168000000002</v>
      </c>
      <c r="Z156" s="9">
        <f t="shared" si="14"/>
        <v>20.842646500000001</v>
      </c>
    </row>
    <row r="157" spans="1:26" x14ac:dyDescent="0.2">
      <c r="A157" s="2" t="s">
        <v>234</v>
      </c>
      <c r="B157" s="2" t="s">
        <v>18</v>
      </c>
      <c r="C157" s="2">
        <v>50</v>
      </c>
      <c r="D157" s="2">
        <v>73</v>
      </c>
      <c r="E157" s="2">
        <v>18.100000000000001</v>
      </c>
      <c r="F157" s="2">
        <v>0.54300000000000004</v>
      </c>
      <c r="G157" s="2">
        <v>0.5</v>
      </c>
      <c r="H157" s="2">
        <v>0.63</v>
      </c>
      <c r="I157" s="2">
        <v>5.4</v>
      </c>
      <c r="J157" s="2">
        <v>0.1</v>
      </c>
      <c r="K157" s="2">
        <v>0.3</v>
      </c>
      <c r="L157" s="2">
        <v>1.3</v>
      </c>
      <c r="M157" s="2">
        <v>0.9</v>
      </c>
      <c r="N157" s="2">
        <v>2.7</v>
      </c>
      <c r="O157" s="2">
        <v>6.3</v>
      </c>
      <c r="P157" s="2">
        <v>0.56200000000000006</v>
      </c>
      <c r="Q157" s="2">
        <v>16.2</v>
      </c>
      <c r="R157" s="2">
        <v>3.7</v>
      </c>
      <c r="S157" s="2">
        <v>-2.4</v>
      </c>
      <c r="T157" s="2">
        <v>-0.1</v>
      </c>
      <c r="U157" s="5">
        <v>8</v>
      </c>
      <c r="V157" s="51">
        <f t="shared" si="10"/>
        <v>2.7191387195121952</v>
      </c>
      <c r="W157" s="51">
        <f t="shared" si="11"/>
        <v>3.04</v>
      </c>
      <c r="X157" s="51">
        <f t="shared" si="12"/>
        <v>8.2661817073170738</v>
      </c>
      <c r="Y157" s="49">
        <f t="shared" si="13"/>
        <v>33.202151999999998</v>
      </c>
      <c r="Z157" s="9">
        <f t="shared" si="14"/>
        <v>20.734166853658536</v>
      </c>
    </row>
    <row r="158" spans="1:26" x14ac:dyDescent="0.2">
      <c r="A158" s="2" t="s">
        <v>993</v>
      </c>
      <c r="B158" s="2" t="s">
        <v>40</v>
      </c>
      <c r="C158" s="2">
        <v>15</v>
      </c>
      <c r="D158" s="2">
        <v>81</v>
      </c>
      <c r="E158" s="2">
        <v>28.9</v>
      </c>
      <c r="F158" s="2">
        <v>0.41699999999999998</v>
      </c>
      <c r="G158" s="2">
        <v>0.35799999999999998</v>
      </c>
      <c r="H158" s="2">
        <v>0.82599999999999996</v>
      </c>
      <c r="I158" s="2">
        <v>2.4</v>
      </c>
      <c r="J158" s="2">
        <v>4.4000000000000004</v>
      </c>
      <c r="K158" s="2">
        <v>1</v>
      </c>
      <c r="L158" s="2">
        <v>0</v>
      </c>
      <c r="M158" s="2">
        <v>2.9</v>
      </c>
      <c r="N158" s="2">
        <v>1.2</v>
      </c>
      <c r="O158" s="2">
        <v>13.5</v>
      </c>
      <c r="P158" s="2">
        <v>0.51100000000000001</v>
      </c>
      <c r="Q158" s="2">
        <v>24.2</v>
      </c>
      <c r="R158" s="2">
        <v>0.1</v>
      </c>
      <c r="S158" s="2">
        <v>-3.6</v>
      </c>
      <c r="T158" s="2">
        <v>-1</v>
      </c>
      <c r="U158" s="5">
        <v>-17</v>
      </c>
      <c r="V158" s="51">
        <f t="shared" si="10"/>
        <v>2.1589092987804879</v>
      </c>
      <c r="W158" s="51">
        <f t="shared" si="11"/>
        <v>-3.7600000000000002</v>
      </c>
      <c r="X158" s="51">
        <f t="shared" si="12"/>
        <v>-8.1174989634146346</v>
      </c>
      <c r="Y158" s="49">
        <f t="shared" si="13"/>
        <v>49.502340000000004</v>
      </c>
      <c r="Z158" s="9">
        <f t="shared" si="14"/>
        <v>20.692420518292685</v>
      </c>
    </row>
    <row r="159" spans="1:26" x14ac:dyDescent="0.2">
      <c r="A159" s="2" t="s">
        <v>1074</v>
      </c>
      <c r="B159" s="2" t="s">
        <v>24</v>
      </c>
      <c r="C159" s="2">
        <v>50</v>
      </c>
      <c r="D159" s="2">
        <v>77</v>
      </c>
      <c r="E159" s="2">
        <v>21</v>
      </c>
      <c r="F159" s="2">
        <v>0.47899999999999998</v>
      </c>
      <c r="G159" s="2">
        <v>0</v>
      </c>
      <c r="H159" s="2">
        <v>0.63200000000000001</v>
      </c>
      <c r="I159" s="2">
        <v>5.9</v>
      </c>
      <c r="J159" s="2">
        <v>1.1000000000000001</v>
      </c>
      <c r="K159" s="2">
        <v>0.6</v>
      </c>
      <c r="L159" s="2">
        <v>0.4</v>
      </c>
      <c r="M159" s="2">
        <v>1</v>
      </c>
      <c r="N159" s="2">
        <v>1.9</v>
      </c>
      <c r="O159" s="2">
        <v>5.8</v>
      </c>
      <c r="P159" s="2">
        <v>0.49199999999999999</v>
      </c>
      <c r="Q159" s="2">
        <v>15.1</v>
      </c>
      <c r="R159" s="2">
        <v>3.2</v>
      </c>
      <c r="S159" s="2">
        <v>-0.4</v>
      </c>
      <c r="T159" s="2">
        <v>0.7</v>
      </c>
      <c r="U159" s="5">
        <v>0</v>
      </c>
      <c r="V159" s="51">
        <f t="shared" si="10"/>
        <v>3.1017149390243901</v>
      </c>
      <c r="W159" s="51">
        <f t="shared" si="11"/>
        <v>1.5600000000000003</v>
      </c>
      <c r="X159" s="51">
        <f t="shared" si="12"/>
        <v>4.8386753048780493</v>
      </c>
      <c r="Y159" s="49">
        <f t="shared" si="13"/>
        <v>35.985488000000004</v>
      </c>
      <c r="Z159" s="9">
        <f t="shared" si="14"/>
        <v>20.412081652439028</v>
      </c>
    </row>
    <row r="160" spans="1:26" x14ac:dyDescent="0.2">
      <c r="A160" s="2" t="s">
        <v>811</v>
      </c>
      <c r="B160" s="2" t="s">
        <v>39</v>
      </c>
      <c r="C160" s="2">
        <v>57</v>
      </c>
      <c r="D160" s="2">
        <v>82</v>
      </c>
      <c r="E160" s="2">
        <v>27.2</v>
      </c>
      <c r="F160" s="2">
        <v>0.38</v>
      </c>
      <c r="G160" s="2">
        <v>0.34799999999999998</v>
      </c>
      <c r="H160" s="2">
        <v>0.85599999999999998</v>
      </c>
      <c r="I160" s="2">
        <v>2.1</v>
      </c>
      <c r="J160" s="2">
        <v>2.5</v>
      </c>
      <c r="K160" s="2">
        <v>1.1000000000000001</v>
      </c>
      <c r="L160" s="2">
        <v>0.1</v>
      </c>
      <c r="M160" s="2">
        <v>1</v>
      </c>
      <c r="N160" s="2">
        <v>2.5</v>
      </c>
      <c r="O160" s="2">
        <v>7.5</v>
      </c>
      <c r="P160" s="2">
        <v>0.499</v>
      </c>
      <c r="Q160" s="2">
        <v>14</v>
      </c>
      <c r="R160" s="2">
        <v>3.9</v>
      </c>
      <c r="S160" s="2">
        <v>-0.8</v>
      </c>
      <c r="T160" s="2">
        <v>0.7</v>
      </c>
      <c r="U160" s="5">
        <v>-1</v>
      </c>
      <c r="V160" s="51">
        <f t="shared" si="10"/>
        <v>4.5220000000000002</v>
      </c>
      <c r="W160" s="51">
        <f t="shared" si="11"/>
        <v>1.6400000000000001</v>
      </c>
      <c r="X160" s="51">
        <f t="shared" si="12"/>
        <v>7.4160800000000009</v>
      </c>
      <c r="Y160" s="49">
        <f t="shared" si="13"/>
        <v>33.169000000000004</v>
      </c>
      <c r="Z160" s="9">
        <f t="shared" si="14"/>
        <v>20.292540000000002</v>
      </c>
    </row>
    <row r="161" spans="1:26" x14ac:dyDescent="0.2">
      <c r="A161" s="2" t="s">
        <v>706</v>
      </c>
      <c r="B161" s="2" t="s">
        <v>47</v>
      </c>
      <c r="C161" s="2">
        <v>27</v>
      </c>
      <c r="D161" s="2">
        <v>49</v>
      </c>
      <c r="E161" s="2">
        <v>34</v>
      </c>
      <c r="F161" s="2">
        <v>0.48599999999999999</v>
      </c>
      <c r="G161" s="2">
        <v>0.37</v>
      </c>
      <c r="H161" s="2">
        <v>0.71399999999999997</v>
      </c>
      <c r="I161" s="2">
        <v>5.0999999999999996</v>
      </c>
      <c r="J161" s="2">
        <v>3.3</v>
      </c>
      <c r="K161" s="2">
        <v>0.7</v>
      </c>
      <c r="L161" s="2">
        <v>0.4</v>
      </c>
      <c r="M161" s="2">
        <v>1.2</v>
      </c>
      <c r="N161" s="2">
        <v>1.6</v>
      </c>
      <c r="O161" s="2">
        <v>13.5</v>
      </c>
      <c r="P161" s="2">
        <v>0.53</v>
      </c>
      <c r="Q161" s="2">
        <v>18.899999999999999</v>
      </c>
      <c r="R161" s="2">
        <v>3.2</v>
      </c>
      <c r="S161" s="2">
        <v>0.7</v>
      </c>
      <c r="T161" s="2">
        <v>1.1000000000000001</v>
      </c>
      <c r="U161" s="5">
        <v>0</v>
      </c>
      <c r="V161" s="51">
        <f t="shared" si="10"/>
        <v>2.1599588414634145</v>
      </c>
      <c r="W161" s="51">
        <f t="shared" si="11"/>
        <v>1.7200000000000002</v>
      </c>
      <c r="X161" s="51">
        <f t="shared" si="12"/>
        <v>3.7151292073170734</v>
      </c>
      <c r="Y161" s="49">
        <f t="shared" si="13"/>
        <v>36.701000000000001</v>
      </c>
      <c r="Z161" s="9">
        <f t="shared" si="14"/>
        <v>20.208064603658539</v>
      </c>
    </row>
    <row r="162" spans="1:26" x14ac:dyDescent="0.2">
      <c r="A162" s="2" t="s">
        <v>934</v>
      </c>
      <c r="B162" s="2" t="s">
        <v>36</v>
      </c>
      <c r="C162" s="2">
        <v>59</v>
      </c>
      <c r="D162" s="2">
        <v>75</v>
      </c>
      <c r="E162" s="2">
        <v>22.5</v>
      </c>
      <c r="F162" s="2">
        <v>0.432</v>
      </c>
      <c r="G162" s="2">
        <v>0.379</v>
      </c>
      <c r="H162" s="2">
        <v>0.63300000000000001</v>
      </c>
      <c r="I162" s="2">
        <v>2.9</v>
      </c>
      <c r="J162" s="2">
        <v>0.7</v>
      </c>
      <c r="K162" s="2">
        <v>0.7</v>
      </c>
      <c r="L162" s="2">
        <v>0.4</v>
      </c>
      <c r="M162" s="2">
        <v>0.9</v>
      </c>
      <c r="N162" s="2">
        <v>1.8</v>
      </c>
      <c r="O162" s="2">
        <v>8.6999999999999993</v>
      </c>
      <c r="P162" s="2">
        <v>0.55500000000000005</v>
      </c>
      <c r="Q162" s="2">
        <v>18</v>
      </c>
      <c r="R162" s="2">
        <v>3.6</v>
      </c>
      <c r="S162" s="2">
        <v>0.7</v>
      </c>
      <c r="T162" s="2">
        <v>1.1000000000000001</v>
      </c>
      <c r="U162" s="5">
        <v>2</v>
      </c>
      <c r="V162" s="51">
        <f t="shared" si="10"/>
        <v>4.5531631097560972</v>
      </c>
      <c r="W162" s="51">
        <f t="shared" si="11"/>
        <v>2.2800000000000002</v>
      </c>
      <c r="X162" s="51">
        <f t="shared" si="12"/>
        <v>10.381211890243902</v>
      </c>
      <c r="Y162" s="49">
        <f t="shared" si="13"/>
        <v>29.875499999999999</v>
      </c>
      <c r="Z162" s="9">
        <f t="shared" si="14"/>
        <v>20.12835594512195</v>
      </c>
    </row>
    <row r="163" spans="1:26" x14ac:dyDescent="0.2">
      <c r="A163" s="2" t="s">
        <v>813</v>
      </c>
      <c r="B163" s="2" t="s">
        <v>40</v>
      </c>
      <c r="C163" s="2">
        <v>15</v>
      </c>
      <c r="D163" s="2">
        <v>76</v>
      </c>
      <c r="E163" s="2">
        <v>29.1</v>
      </c>
      <c r="F163" s="2">
        <v>0.44700000000000001</v>
      </c>
      <c r="G163" s="2">
        <v>0.372</v>
      </c>
      <c r="H163" s="2">
        <v>0.82499999999999996</v>
      </c>
      <c r="I163" s="2">
        <v>4.5999999999999996</v>
      </c>
      <c r="J163" s="2">
        <v>1.6</v>
      </c>
      <c r="K163" s="2">
        <v>0.8</v>
      </c>
      <c r="L163" s="2">
        <v>0.2</v>
      </c>
      <c r="M163" s="2">
        <v>1.3</v>
      </c>
      <c r="N163" s="2">
        <v>2</v>
      </c>
      <c r="O163" s="2">
        <v>10.9</v>
      </c>
      <c r="P163" s="2">
        <v>0.52800000000000002</v>
      </c>
      <c r="Q163" s="2">
        <v>17.399999999999999</v>
      </c>
      <c r="R163" s="2">
        <v>2.4</v>
      </c>
      <c r="S163" s="2">
        <v>-1.7</v>
      </c>
      <c r="T163" s="2">
        <v>0.2</v>
      </c>
      <c r="U163" s="5">
        <v>-7</v>
      </c>
      <c r="V163" s="51">
        <f t="shared" si="10"/>
        <v>1.4665335365853656</v>
      </c>
      <c r="W163" s="51">
        <f t="shared" si="11"/>
        <v>-0.3600000000000001</v>
      </c>
      <c r="X163" s="51">
        <f t="shared" si="12"/>
        <v>-0.52795207317073178</v>
      </c>
      <c r="Y163" s="49">
        <f t="shared" si="13"/>
        <v>40.660607999999996</v>
      </c>
      <c r="Z163" s="9">
        <f t="shared" si="14"/>
        <v>20.066327963414633</v>
      </c>
    </row>
    <row r="164" spans="1:26" x14ac:dyDescent="0.2">
      <c r="A164" s="2" t="s">
        <v>552</v>
      </c>
      <c r="B164" s="2" t="s">
        <v>46</v>
      </c>
      <c r="C164" s="2">
        <v>27</v>
      </c>
      <c r="D164" s="2">
        <v>67</v>
      </c>
      <c r="E164" s="2">
        <v>32</v>
      </c>
      <c r="F164" s="2">
        <v>0.47</v>
      </c>
      <c r="G164" s="2">
        <v>0.34799999999999998</v>
      </c>
      <c r="H164" s="2">
        <v>0.69099999999999995</v>
      </c>
      <c r="I164" s="2">
        <v>5.2</v>
      </c>
      <c r="J164" s="2">
        <v>1.4</v>
      </c>
      <c r="K164" s="2">
        <v>1.2</v>
      </c>
      <c r="L164" s="2">
        <v>0.2</v>
      </c>
      <c r="M164" s="2">
        <v>1.9</v>
      </c>
      <c r="N164" s="2">
        <v>2</v>
      </c>
      <c r="O164" s="2">
        <v>13.8</v>
      </c>
      <c r="P164" s="2">
        <v>0.52300000000000002</v>
      </c>
      <c r="Q164" s="2">
        <v>21.5</v>
      </c>
      <c r="R164" s="2">
        <v>2.1</v>
      </c>
      <c r="S164" s="2">
        <v>-1.8</v>
      </c>
      <c r="T164" s="2">
        <v>0.1</v>
      </c>
      <c r="U164" s="5">
        <v>-9</v>
      </c>
      <c r="V164" s="51">
        <f t="shared" si="10"/>
        <v>3.1620731707317074</v>
      </c>
      <c r="W164" s="51">
        <f t="shared" si="11"/>
        <v>-0.91999999999999993</v>
      </c>
      <c r="X164" s="51">
        <f t="shared" si="12"/>
        <v>-2.9091073170731705</v>
      </c>
      <c r="Y164" s="49">
        <f t="shared" si="13"/>
        <v>42.497831999999995</v>
      </c>
      <c r="Z164" s="9">
        <f t="shared" si="14"/>
        <v>19.794362341463412</v>
      </c>
    </row>
    <row r="165" spans="1:26" x14ac:dyDescent="0.2">
      <c r="A165" s="2" t="s">
        <v>597</v>
      </c>
      <c r="B165" s="2" t="s">
        <v>23</v>
      </c>
      <c r="C165" s="2">
        <v>53</v>
      </c>
      <c r="D165" s="2">
        <v>65</v>
      </c>
      <c r="E165" s="2">
        <v>20.3</v>
      </c>
      <c r="F165" s="2">
        <v>0.51500000000000001</v>
      </c>
      <c r="G165" s="2">
        <v>0.41</v>
      </c>
      <c r="H165" s="2">
        <v>0.75700000000000001</v>
      </c>
      <c r="I165" s="2">
        <v>1.9</v>
      </c>
      <c r="J165" s="2">
        <v>3.1</v>
      </c>
      <c r="K165" s="2">
        <v>0.7</v>
      </c>
      <c r="L165" s="2">
        <v>0</v>
      </c>
      <c r="M165" s="2">
        <v>1.3</v>
      </c>
      <c r="N165" s="2">
        <v>1.4</v>
      </c>
      <c r="O165" s="2">
        <v>8.3000000000000007</v>
      </c>
      <c r="P165" s="2">
        <v>0.6</v>
      </c>
      <c r="Q165" s="2">
        <v>18</v>
      </c>
      <c r="R165" s="2">
        <v>3.7</v>
      </c>
      <c r="S165" s="2">
        <v>0</v>
      </c>
      <c r="T165" s="2">
        <v>0.7</v>
      </c>
      <c r="U165" s="5">
        <v>7</v>
      </c>
      <c r="V165" s="51">
        <f t="shared" si="10"/>
        <v>3.1981783536585362</v>
      </c>
      <c r="W165" s="51">
        <f t="shared" si="11"/>
        <v>3.16</v>
      </c>
      <c r="X165" s="51">
        <f t="shared" si="12"/>
        <v>10.106243597560974</v>
      </c>
      <c r="Y165" s="49">
        <f t="shared" si="13"/>
        <v>29.405999999999995</v>
      </c>
      <c r="Z165" s="9">
        <f t="shared" si="14"/>
        <v>19.756121798780484</v>
      </c>
    </row>
    <row r="166" spans="1:26" x14ac:dyDescent="0.2">
      <c r="A166" s="2" t="s">
        <v>893</v>
      </c>
      <c r="B166" s="2" t="s">
        <v>28</v>
      </c>
      <c r="C166" s="2">
        <v>29</v>
      </c>
      <c r="D166" s="2">
        <v>67</v>
      </c>
      <c r="E166" s="2">
        <v>30.9</v>
      </c>
      <c r="F166" s="2">
        <v>0.373</v>
      </c>
      <c r="G166" s="2">
        <v>0.34899999999999998</v>
      </c>
      <c r="H166" s="2">
        <v>0.71599999999999997</v>
      </c>
      <c r="I166" s="2">
        <v>2.7</v>
      </c>
      <c r="J166" s="2">
        <v>5.6</v>
      </c>
      <c r="K166" s="2">
        <v>0.9</v>
      </c>
      <c r="L166" s="2">
        <v>0</v>
      </c>
      <c r="M166" s="2">
        <v>1.6</v>
      </c>
      <c r="N166" s="2">
        <v>1.2</v>
      </c>
      <c r="O166" s="2">
        <v>7.4</v>
      </c>
      <c r="P166" s="2">
        <v>0.501</v>
      </c>
      <c r="Q166" s="2">
        <v>13.1</v>
      </c>
      <c r="R166" s="2">
        <v>1.9</v>
      </c>
      <c r="S166" s="2">
        <v>-2.9</v>
      </c>
      <c r="T166" s="2">
        <v>-0.5</v>
      </c>
      <c r="U166" s="5">
        <v>-7</v>
      </c>
      <c r="V166" s="51">
        <f t="shared" si="10"/>
        <v>1.99823925304878</v>
      </c>
      <c r="W166" s="51">
        <f t="shared" si="11"/>
        <v>-0.84000000000000008</v>
      </c>
      <c r="X166" s="51">
        <f t="shared" si="12"/>
        <v>-1.6785209725609753</v>
      </c>
      <c r="Y166" s="49">
        <f t="shared" si="13"/>
        <v>40.863031999999997</v>
      </c>
      <c r="Z166" s="9">
        <f t="shared" si="14"/>
        <v>19.592255513719511</v>
      </c>
    </row>
    <row r="167" spans="1:26" x14ac:dyDescent="0.2">
      <c r="A167" s="2" t="s">
        <v>728</v>
      </c>
      <c r="B167" s="2" t="s">
        <v>39</v>
      </c>
      <c r="C167" s="2">
        <v>57</v>
      </c>
      <c r="D167" s="2">
        <v>82</v>
      </c>
      <c r="E167" s="2">
        <v>20.7</v>
      </c>
      <c r="F167" s="2">
        <v>0.42699999999999999</v>
      </c>
      <c r="G167" s="2">
        <v>0.32800000000000001</v>
      </c>
      <c r="H167" s="2">
        <v>0.81799999999999995</v>
      </c>
      <c r="I167" s="2">
        <v>2.2000000000000002</v>
      </c>
      <c r="J167" s="2">
        <v>1.3</v>
      </c>
      <c r="K167" s="2">
        <v>0.7</v>
      </c>
      <c r="L167" s="2">
        <v>0.4</v>
      </c>
      <c r="M167" s="2">
        <v>0.8</v>
      </c>
      <c r="N167" s="2">
        <v>1.6</v>
      </c>
      <c r="O167" s="2">
        <v>8.1</v>
      </c>
      <c r="P167" s="2">
        <v>0.51700000000000002</v>
      </c>
      <c r="Q167" s="2">
        <v>18.8</v>
      </c>
      <c r="R167" s="2">
        <v>3.4</v>
      </c>
      <c r="S167" s="2">
        <v>-1.4</v>
      </c>
      <c r="T167" s="2">
        <v>0.3</v>
      </c>
      <c r="U167" s="5">
        <v>0</v>
      </c>
      <c r="V167" s="51">
        <f t="shared" si="10"/>
        <v>4.6212749999999998</v>
      </c>
      <c r="W167" s="51">
        <f t="shared" si="11"/>
        <v>1.48</v>
      </c>
      <c r="X167" s="51">
        <f t="shared" si="12"/>
        <v>6.8394869999999992</v>
      </c>
      <c r="Y167" s="49">
        <f t="shared" si="13"/>
        <v>31.742855999999996</v>
      </c>
      <c r="Z167" s="9">
        <f t="shared" si="14"/>
        <v>19.291171499999997</v>
      </c>
    </row>
    <row r="168" spans="1:26" x14ac:dyDescent="0.2">
      <c r="A168" s="2" t="s">
        <v>118</v>
      </c>
      <c r="B168" s="2" t="s">
        <v>38</v>
      </c>
      <c r="C168" s="2">
        <v>25</v>
      </c>
      <c r="D168" s="2">
        <v>77</v>
      </c>
      <c r="E168" s="2">
        <v>25.1</v>
      </c>
      <c r="F168" s="2">
        <v>0.44600000000000001</v>
      </c>
      <c r="G168" s="2">
        <v>0.36899999999999999</v>
      </c>
      <c r="H168" s="2">
        <v>0.67200000000000004</v>
      </c>
      <c r="I168" s="2">
        <v>4.5</v>
      </c>
      <c r="J168" s="2">
        <v>1.2</v>
      </c>
      <c r="K168" s="2">
        <v>0.7</v>
      </c>
      <c r="L168" s="2">
        <v>0.2</v>
      </c>
      <c r="M168" s="2">
        <v>1.3</v>
      </c>
      <c r="N168" s="2">
        <v>1.6</v>
      </c>
      <c r="O168" s="2">
        <v>10.3</v>
      </c>
      <c r="P168" s="2">
        <v>0.52900000000000003</v>
      </c>
      <c r="Q168" s="2">
        <v>19.399999999999999</v>
      </c>
      <c r="R168" s="2">
        <v>2.5</v>
      </c>
      <c r="S168" s="2">
        <v>-2.1</v>
      </c>
      <c r="T168" s="2">
        <v>-0.1</v>
      </c>
      <c r="U168" s="5">
        <v>-6</v>
      </c>
      <c r="V168" s="51">
        <f t="shared" si="10"/>
        <v>2.381502794715447</v>
      </c>
      <c r="W168" s="51">
        <f t="shared" si="11"/>
        <v>-0.24000000000000021</v>
      </c>
      <c r="X168" s="51">
        <f t="shared" si="12"/>
        <v>-0.5715606707317078</v>
      </c>
      <c r="Y168" s="49">
        <f t="shared" si="13"/>
        <v>38.341995999999995</v>
      </c>
      <c r="Z168" s="9">
        <f t="shared" si="14"/>
        <v>18.885217664634144</v>
      </c>
    </row>
    <row r="169" spans="1:26" x14ac:dyDescent="0.2">
      <c r="A169" s="2" t="s">
        <v>156</v>
      </c>
      <c r="B169" s="2" t="s">
        <v>19</v>
      </c>
      <c r="C169" s="2">
        <v>54</v>
      </c>
      <c r="D169" s="2">
        <v>80</v>
      </c>
      <c r="E169" s="2">
        <v>18</v>
      </c>
      <c r="F169" s="2">
        <v>0.45200000000000001</v>
      </c>
      <c r="G169" s="2">
        <v>0.39400000000000002</v>
      </c>
      <c r="H169" s="2">
        <v>0.73599999999999999</v>
      </c>
      <c r="I169" s="2">
        <v>2.1</v>
      </c>
      <c r="J169" s="2">
        <v>3</v>
      </c>
      <c r="K169" s="2">
        <v>0.6</v>
      </c>
      <c r="L169" s="2">
        <v>0.1</v>
      </c>
      <c r="M169" s="2">
        <v>1.6</v>
      </c>
      <c r="N169" s="2">
        <v>1.6</v>
      </c>
      <c r="O169" s="2">
        <v>7.9</v>
      </c>
      <c r="P169" s="2">
        <v>0.56599999999999995</v>
      </c>
      <c r="Q169" s="2">
        <v>21.1</v>
      </c>
      <c r="R169" s="2">
        <v>2.8</v>
      </c>
      <c r="S169" s="2">
        <v>0.4</v>
      </c>
      <c r="T169" s="2">
        <v>0.9</v>
      </c>
      <c r="U169" s="5">
        <v>-2</v>
      </c>
      <c r="V169" s="51">
        <f t="shared" si="10"/>
        <v>4.168536585365854</v>
      </c>
      <c r="W169" s="51">
        <f t="shared" si="11"/>
        <v>1.08</v>
      </c>
      <c r="X169" s="51">
        <f t="shared" si="12"/>
        <v>4.5020195121951225</v>
      </c>
      <c r="Y169" s="49">
        <f t="shared" si="13"/>
        <v>33.252479999999998</v>
      </c>
      <c r="Z169" s="9">
        <f t="shared" si="14"/>
        <v>18.877249756097562</v>
      </c>
    </row>
    <row r="170" spans="1:26" x14ac:dyDescent="0.2">
      <c r="A170" s="2" t="s">
        <v>657</v>
      </c>
      <c r="B170" s="2" t="s">
        <v>24</v>
      </c>
      <c r="C170" s="2">
        <v>50</v>
      </c>
      <c r="D170" s="2">
        <v>65</v>
      </c>
      <c r="E170" s="2">
        <v>17.899999999999999</v>
      </c>
      <c r="F170" s="2">
        <v>0.44600000000000001</v>
      </c>
      <c r="G170" s="2">
        <v>0.39</v>
      </c>
      <c r="H170" s="2">
        <v>0.72899999999999998</v>
      </c>
      <c r="I170" s="2">
        <v>3.3</v>
      </c>
      <c r="J170" s="2">
        <v>1</v>
      </c>
      <c r="K170" s="2">
        <v>0.5</v>
      </c>
      <c r="L170" s="2">
        <v>0.4</v>
      </c>
      <c r="M170" s="2">
        <v>0.6</v>
      </c>
      <c r="N170" s="2">
        <v>1.7</v>
      </c>
      <c r="O170" s="2">
        <v>7</v>
      </c>
      <c r="P170" s="2">
        <v>0.58099999999999996</v>
      </c>
      <c r="Q170" s="2">
        <v>17</v>
      </c>
      <c r="R170" s="2">
        <v>3.7</v>
      </c>
      <c r="S170" s="2">
        <v>2.5</v>
      </c>
      <c r="T170" s="2">
        <v>1.3</v>
      </c>
      <c r="U170" s="5">
        <v>13</v>
      </c>
      <c r="V170" s="51">
        <f t="shared" si="10"/>
        <v>2.5126397357723573</v>
      </c>
      <c r="W170" s="51">
        <f t="shared" si="11"/>
        <v>4.5999999999999996</v>
      </c>
      <c r="X170" s="51">
        <f t="shared" si="12"/>
        <v>11.558142784552842</v>
      </c>
      <c r="Y170" s="49">
        <f t="shared" si="13"/>
        <v>25.810200000000005</v>
      </c>
      <c r="Z170" s="9">
        <f t="shared" si="14"/>
        <v>18.684171392276426</v>
      </c>
    </row>
    <row r="171" spans="1:26" x14ac:dyDescent="0.2">
      <c r="A171" s="2" t="s">
        <v>699</v>
      </c>
      <c r="B171" s="2" t="s">
        <v>557</v>
      </c>
      <c r="C171" s="2">
        <v>44</v>
      </c>
      <c r="D171" s="2">
        <v>58</v>
      </c>
      <c r="E171" s="2">
        <v>17</v>
      </c>
      <c r="F171" s="2">
        <v>0.55300000000000005</v>
      </c>
      <c r="G171" s="3"/>
      <c r="H171" s="2">
        <v>0.64800000000000002</v>
      </c>
      <c r="I171" s="2">
        <v>5.2</v>
      </c>
      <c r="J171" s="2">
        <v>0.5</v>
      </c>
      <c r="K171" s="2">
        <v>0.3</v>
      </c>
      <c r="L171" s="2">
        <v>0.7</v>
      </c>
      <c r="M171" s="2">
        <v>0.9</v>
      </c>
      <c r="N171" s="2">
        <v>1.8</v>
      </c>
      <c r="O171" s="2">
        <v>7.9</v>
      </c>
      <c r="P171" s="2">
        <v>0.57799999999999996</v>
      </c>
      <c r="Q171" s="2">
        <v>21.3</v>
      </c>
      <c r="R171" s="2">
        <v>3.6</v>
      </c>
      <c r="S171" s="2">
        <v>-0.7</v>
      </c>
      <c r="T171" s="2">
        <v>0.3</v>
      </c>
      <c r="U171" s="5">
        <v>12</v>
      </c>
      <c r="V171" s="51">
        <f t="shared" si="10"/>
        <v>2.3477621951219518</v>
      </c>
      <c r="W171" s="51">
        <f t="shared" si="11"/>
        <v>3.9600000000000004</v>
      </c>
      <c r="X171" s="51">
        <f t="shared" si="12"/>
        <v>9.2971382926829307</v>
      </c>
      <c r="Y171" s="49">
        <f t="shared" si="13"/>
        <v>27.506383999999997</v>
      </c>
      <c r="Z171" s="9">
        <f t="shared" si="14"/>
        <v>18.401761146341464</v>
      </c>
    </row>
    <row r="172" spans="1:26" x14ac:dyDescent="0.2">
      <c r="A172" s="2" t="s">
        <v>193</v>
      </c>
      <c r="B172" s="2" t="s">
        <v>36</v>
      </c>
      <c r="C172" s="2">
        <v>59</v>
      </c>
      <c r="D172" s="2">
        <v>81</v>
      </c>
      <c r="E172" s="2">
        <v>13.4</v>
      </c>
      <c r="F172" s="2">
        <v>0.53300000000000003</v>
      </c>
      <c r="G172" s="2">
        <v>0</v>
      </c>
      <c r="H172" s="2">
        <v>0.68</v>
      </c>
      <c r="I172" s="2">
        <v>4.2</v>
      </c>
      <c r="J172" s="2">
        <v>0.2</v>
      </c>
      <c r="K172" s="2">
        <v>0.2</v>
      </c>
      <c r="L172" s="2">
        <v>0.9</v>
      </c>
      <c r="M172" s="2">
        <v>0.6</v>
      </c>
      <c r="N172" s="2">
        <v>1.7</v>
      </c>
      <c r="O172" s="2">
        <v>3.6</v>
      </c>
      <c r="P172" s="2">
        <v>0.56299999999999994</v>
      </c>
      <c r="Q172" s="2">
        <v>13</v>
      </c>
      <c r="R172" s="2">
        <v>3.4</v>
      </c>
      <c r="S172" s="2">
        <v>-0.5</v>
      </c>
      <c r="T172" s="2">
        <v>0.4</v>
      </c>
      <c r="U172" s="5">
        <v>14</v>
      </c>
      <c r="V172" s="51">
        <f t="shared" si="10"/>
        <v>2.1150960365853657</v>
      </c>
      <c r="W172" s="51">
        <f t="shared" si="11"/>
        <v>4.32</v>
      </c>
      <c r="X172" s="51">
        <f t="shared" si="12"/>
        <v>9.1372148780487805</v>
      </c>
      <c r="Y172" s="49">
        <f t="shared" si="13"/>
        <v>27.108432000000004</v>
      </c>
      <c r="Z172" s="9">
        <f t="shared" si="14"/>
        <v>18.122823439024394</v>
      </c>
    </row>
    <row r="173" spans="1:26" x14ac:dyDescent="0.2">
      <c r="A173" s="2" t="s">
        <v>649</v>
      </c>
      <c r="B173" s="2" t="s">
        <v>19</v>
      </c>
      <c r="C173" s="2">
        <v>54</v>
      </c>
      <c r="D173" s="2">
        <v>79</v>
      </c>
      <c r="E173" s="2">
        <v>14.8</v>
      </c>
      <c r="F173" s="2">
        <v>0.55100000000000005</v>
      </c>
      <c r="G173" s="2">
        <v>0</v>
      </c>
      <c r="H173" s="2">
        <v>0.54500000000000004</v>
      </c>
      <c r="I173" s="2">
        <v>4.4000000000000004</v>
      </c>
      <c r="J173" s="2">
        <v>0.4</v>
      </c>
      <c r="K173" s="2">
        <v>0.3</v>
      </c>
      <c r="L173" s="2">
        <v>0.9</v>
      </c>
      <c r="M173" s="2">
        <v>0.7</v>
      </c>
      <c r="N173" s="2">
        <v>2.1</v>
      </c>
      <c r="O173" s="2">
        <v>4.7</v>
      </c>
      <c r="P173" s="2">
        <v>0.56200000000000006</v>
      </c>
      <c r="Q173" s="2">
        <v>14.6</v>
      </c>
      <c r="R173" s="2">
        <v>2.9</v>
      </c>
      <c r="S173" s="2">
        <v>0.4</v>
      </c>
      <c r="T173" s="2">
        <v>0.7</v>
      </c>
      <c r="U173" s="5">
        <v>6</v>
      </c>
      <c r="V173" s="51">
        <f t="shared" si="10"/>
        <v>2.3419646341463412</v>
      </c>
      <c r="W173" s="51">
        <f t="shared" si="11"/>
        <v>2.64</v>
      </c>
      <c r="X173" s="51">
        <f t="shared" si="12"/>
        <v>6.1827866341463409</v>
      </c>
      <c r="Y173" s="49">
        <f t="shared" si="13"/>
        <v>29.455624000000004</v>
      </c>
      <c r="Z173" s="9">
        <f t="shared" si="14"/>
        <v>17.819205317073173</v>
      </c>
    </row>
    <row r="174" spans="1:26" x14ac:dyDescent="0.2">
      <c r="A174" s="2" t="s">
        <v>661</v>
      </c>
      <c r="B174" s="2" t="s">
        <v>34</v>
      </c>
      <c r="C174" s="2">
        <v>42</v>
      </c>
      <c r="D174" s="2">
        <v>74</v>
      </c>
      <c r="E174" s="2">
        <v>20.100000000000001</v>
      </c>
      <c r="F174" s="2">
        <v>0.441</v>
      </c>
      <c r="G174" s="2">
        <v>0.36899999999999999</v>
      </c>
      <c r="H174" s="2">
        <v>0.77</v>
      </c>
      <c r="I174" s="2">
        <v>3</v>
      </c>
      <c r="J174" s="2">
        <v>1.2</v>
      </c>
      <c r="K174" s="2">
        <v>0.5</v>
      </c>
      <c r="L174" s="2">
        <v>0.1</v>
      </c>
      <c r="M174" s="2">
        <v>0.6</v>
      </c>
      <c r="N174" s="2">
        <v>1.1000000000000001</v>
      </c>
      <c r="O174" s="2">
        <v>8.9</v>
      </c>
      <c r="P174" s="2">
        <v>0.54500000000000004</v>
      </c>
      <c r="Q174" s="2">
        <v>19.399999999999999</v>
      </c>
      <c r="R174" s="2">
        <v>3.1</v>
      </c>
      <c r="S174" s="2">
        <v>-1.1000000000000001</v>
      </c>
      <c r="T174" s="2">
        <v>0.3</v>
      </c>
      <c r="U174" s="5">
        <v>1</v>
      </c>
      <c r="V174" s="51">
        <f t="shared" si="10"/>
        <v>3.0790993902439028</v>
      </c>
      <c r="W174" s="51">
        <f t="shared" si="11"/>
        <v>1.5600000000000003</v>
      </c>
      <c r="X174" s="51">
        <f t="shared" si="12"/>
        <v>4.8033950487804891</v>
      </c>
      <c r="Y174" s="49">
        <f t="shared" si="13"/>
        <v>30.63748</v>
      </c>
      <c r="Z174" s="9">
        <f t="shared" si="14"/>
        <v>17.720437524390245</v>
      </c>
    </row>
    <row r="175" spans="1:26" x14ac:dyDescent="0.2">
      <c r="A175" s="2" t="s">
        <v>1088</v>
      </c>
      <c r="B175" s="2" t="s">
        <v>876</v>
      </c>
      <c r="C175" s="2">
        <v>37</v>
      </c>
      <c r="D175" s="2">
        <v>62</v>
      </c>
      <c r="E175" s="2">
        <v>31.4</v>
      </c>
      <c r="F175" s="2">
        <v>0.40400000000000003</v>
      </c>
      <c r="G175" s="2">
        <v>0.375</v>
      </c>
      <c r="H175" s="2">
        <v>0.89700000000000002</v>
      </c>
      <c r="I175" s="2">
        <v>3.7</v>
      </c>
      <c r="J175" s="2">
        <v>1.5</v>
      </c>
      <c r="K175" s="2">
        <v>0.8</v>
      </c>
      <c r="L175" s="2">
        <v>0.1</v>
      </c>
      <c r="M175" s="2">
        <v>0.9</v>
      </c>
      <c r="N175" s="2">
        <v>1.3</v>
      </c>
      <c r="O175" s="2">
        <v>12.6</v>
      </c>
      <c r="P175" s="2">
        <v>0.53300000000000003</v>
      </c>
      <c r="Q175" s="2">
        <v>18.600000000000001</v>
      </c>
      <c r="R175" s="2">
        <v>2.7</v>
      </c>
      <c r="S175" s="2">
        <v>-1</v>
      </c>
      <c r="T175" s="2">
        <v>0.5</v>
      </c>
      <c r="U175" s="5">
        <v>-5</v>
      </c>
      <c r="V175" s="51">
        <f t="shared" si="10"/>
        <v>3.403932317073171</v>
      </c>
      <c r="W175" s="51">
        <f t="shared" si="11"/>
        <v>0.28000000000000003</v>
      </c>
      <c r="X175" s="51">
        <f t="shared" si="12"/>
        <v>0.95310104878048796</v>
      </c>
      <c r="Y175" s="49">
        <f t="shared" si="13"/>
        <v>34.486383999999994</v>
      </c>
      <c r="Z175" s="9">
        <f t="shared" si="14"/>
        <v>17.719742524390242</v>
      </c>
    </row>
    <row r="176" spans="1:26" x14ac:dyDescent="0.2">
      <c r="A176" s="2" t="s">
        <v>1048</v>
      </c>
      <c r="B176" s="2" t="s">
        <v>21</v>
      </c>
      <c r="C176" s="2">
        <v>47</v>
      </c>
      <c r="D176" s="2">
        <v>72</v>
      </c>
      <c r="E176" s="2">
        <v>22</v>
      </c>
      <c r="F176" s="2">
        <v>0.47499999999999998</v>
      </c>
      <c r="G176" s="2">
        <v>0.28000000000000003</v>
      </c>
      <c r="H176" s="2">
        <v>0.84399999999999997</v>
      </c>
      <c r="I176" s="2">
        <v>1.8</v>
      </c>
      <c r="J176" s="2">
        <v>3.1</v>
      </c>
      <c r="K176" s="2">
        <v>0.5</v>
      </c>
      <c r="L176" s="2">
        <v>0.1</v>
      </c>
      <c r="M176" s="2">
        <v>0.8</v>
      </c>
      <c r="N176" s="2">
        <v>1.4</v>
      </c>
      <c r="O176" s="2">
        <v>6.1</v>
      </c>
      <c r="P176" s="2">
        <v>0.52900000000000003</v>
      </c>
      <c r="Q176" s="2">
        <v>13.9</v>
      </c>
      <c r="R176" s="2">
        <v>3.7</v>
      </c>
      <c r="S176" s="2">
        <v>-2</v>
      </c>
      <c r="T176" s="2">
        <v>0</v>
      </c>
      <c r="U176" s="5">
        <v>7</v>
      </c>
      <c r="V176" s="51">
        <f t="shared" si="10"/>
        <v>2.6291341463414639</v>
      </c>
      <c r="W176" s="51">
        <f t="shared" si="11"/>
        <v>2.8800000000000003</v>
      </c>
      <c r="X176" s="51">
        <f t="shared" si="12"/>
        <v>7.5719063414634169</v>
      </c>
      <c r="Y176" s="49">
        <f t="shared" si="13"/>
        <v>27.754271999999997</v>
      </c>
      <c r="Z176" s="9">
        <f t="shared" si="14"/>
        <v>17.663089170731705</v>
      </c>
    </row>
    <row r="177" spans="1:26" x14ac:dyDescent="0.2">
      <c r="A177" s="2" t="s">
        <v>991</v>
      </c>
      <c r="B177" s="2" t="s">
        <v>29</v>
      </c>
      <c r="C177" s="2">
        <v>50</v>
      </c>
      <c r="D177" s="2">
        <v>62</v>
      </c>
      <c r="E177" s="2">
        <v>23.2</v>
      </c>
      <c r="F177" s="2">
        <v>0.378</v>
      </c>
      <c r="G177" s="2">
        <v>0.36799999999999999</v>
      </c>
      <c r="H177" s="2">
        <v>0.86699999999999999</v>
      </c>
      <c r="I177" s="2">
        <v>2.6</v>
      </c>
      <c r="J177" s="2">
        <v>2</v>
      </c>
      <c r="K177" s="2">
        <v>1</v>
      </c>
      <c r="L177" s="2">
        <v>0.2</v>
      </c>
      <c r="M177" s="2">
        <v>1.2</v>
      </c>
      <c r="N177" s="2">
        <v>1.4</v>
      </c>
      <c r="O177" s="2">
        <v>8.1</v>
      </c>
      <c r="P177" s="2">
        <v>0.54</v>
      </c>
      <c r="Q177" s="2">
        <v>17.7</v>
      </c>
      <c r="R177" s="2">
        <v>3</v>
      </c>
      <c r="S177" s="2">
        <v>1.8</v>
      </c>
      <c r="T177" s="2">
        <v>1.4</v>
      </c>
      <c r="U177" s="5">
        <v>1</v>
      </c>
      <c r="V177" s="51">
        <f t="shared" si="10"/>
        <v>3.2342073170731704</v>
      </c>
      <c r="W177" s="51">
        <f t="shared" si="11"/>
        <v>1.9600000000000002</v>
      </c>
      <c r="X177" s="51">
        <f t="shared" si="12"/>
        <v>6.3390463414634146</v>
      </c>
      <c r="Y177" s="49">
        <f t="shared" si="13"/>
        <v>28.505119999999998</v>
      </c>
      <c r="Z177" s="9">
        <f t="shared" si="14"/>
        <v>17.422083170731707</v>
      </c>
    </row>
    <row r="178" spans="1:26" x14ac:dyDescent="0.2">
      <c r="A178" s="2" t="s">
        <v>956</v>
      </c>
      <c r="B178" s="2" t="s">
        <v>970</v>
      </c>
      <c r="C178" s="2">
        <v>12</v>
      </c>
      <c r="D178" s="2">
        <v>78</v>
      </c>
      <c r="E178" s="2">
        <v>22.6</v>
      </c>
      <c r="F178" s="2">
        <v>0.40100000000000002</v>
      </c>
      <c r="G178" s="2">
        <v>0.31</v>
      </c>
      <c r="H178" s="2">
        <v>0.71499999999999997</v>
      </c>
      <c r="I178" s="2">
        <v>4.5</v>
      </c>
      <c r="J178" s="2">
        <v>2.9</v>
      </c>
      <c r="K178" s="2">
        <v>0.6</v>
      </c>
      <c r="L178" s="2">
        <v>0.1</v>
      </c>
      <c r="M178" s="2">
        <v>1.6</v>
      </c>
      <c r="N178" s="2">
        <v>1.6</v>
      </c>
      <c r="O178" s="2">
        <v>8.4</v>
      </c>
      <c r="P178" s="2">
        <v>0.45900000000000002</v>
      </c>
      <c r="Q178" s="2">
        <v>21.8</v>
      </c>
      <c r="R178" s="2">
        <v>-0.3</v>
      </c>
      <c r="S178" s="2">
        <v>-3.8</v>
      </c>
      <c r="T178" s="2">
        <v>-0.8</v>
      </c>
      <c r="U178" s="5">
        <v>-18</v>
      </c>
      <c r="V178" s="51">
        <f t="shared" si="10"/>
        <v>1.1716170731707316</v>
      </c>
      <c r="W178" s="51">
        <f t="shared" si="11"/>
        <v>-4.04</v>
      </c>
      <c r="X178" s="51">
        <f t="shared" si="12"/>
        <v>-4.7333329756097555</v>
      </c>
      <c r="Y178" s="49">
        <f t="shared" si="13"/>
        <v>39.017471999999998</v>
      </c>
      <c r="Z178" s="9">
        <f t="shared" si="14"/>
        <v>17.142069512195121</v>
      </c>
    </row>
    <row r="179" spans="1:26" x14ac:dyDescent="0.2">
      <c r="A179" s="2" t="s">
        <v>467</v>
      </c>
      <c r="B179" s="2" t="s">
        <v>21</v>
      </c>
      <c r="C179" s="2">
        <v>47</v>
      </c>
      <c r="D179" s="2">
        <v>73</v>
      </c>
      <c r="E179" s="2">
        <v>24.8</v>
      </c>
      <c r="F179" s="2">
        <v>0.40100000000000002</v>
      </c>
      <c r="G179" s="2">
        <v>0.318</v>
      </c>
      <c r="H179" s="2">
        <v>0.745</v>
      </c>
      <c r="I179" s="2">
        <v>1.8</v>
      </c>
      <c r="J179" s="2">
        <v>3.4</v>
      </c>
      <c r="K179" s="2">
        <v>1.2</v>
      </c>
      <c r="L179" s="2">
        <v>0.2</v>
      </c>
      <c r="M179" s="2">
        <v>1.7</v>
      </c>
      <c r="N179" s="2">
        <v>2.4</v>
      </c>
      <c r="O179" s="2">
        <v>7.1</v>
      </c>
      <c r="P179" s="2">
        <v>0.51900000000000002</v>
      </c>
      <c r="Q179" s="2">
        <v>16.3</v>
      </c>
      <c r="R179" s="2">
        <v>2.7</v>
      </c>
      <c r="S179" s="2">
        <v>-0.4</v>
      </c>
      <c r="T179" s="2">
        <v>0.7</v>
      </c>
      <c r="U179" s="5">
        <v>-5</v>
      </c>
      <c r="V179" s="51">
        <f t="shared" si="10"/>
        <v>3.5237485772357728</v>
      </c>
      <c r="W179" s="51">
        <f t="shared" si="11"/>
        <v>0.3600000000000001</v>
      </c>
      <c r="X179" s="51">
        <f t="shared" si="12"/>
        <v>1.2685494878048786</v>
      </c>
      <c r="Y179" s="49">
        <f t="shared" si="13"/>
        <v>32.251108000000002</v>
      </c>
      <c r="Z179" s="9">
        <f t="shared" si="14"/>
        <v>16.759828743902439</v>
      </c>
    </row>
    <row r="180" spans="1:26" x14ac:dyDescent="0.2">
      <c r="A180" s="2" t="s">
        <v>224</v>
      </c>
      <c r="B180" s="2" t="s">
        <v>46</v>
      </c>
      <c r="C180" s="2">
        <v>27</v>
      </c>
      <c r="D180" s="2">
        <v>73</v>
      </c>
      <c r="E180" s="2">
        <v>24.2</v>
      </c>
      <c r="F180" s="2">
        <v>0.442</v>
      </c>
      <c r="G180" s="2">
        <v>0.39</v>
      </c>
      <c r="H180" s="2">
        <v>0.75600000000000001</v>
      </c>
      <c r="I180" s="2">
        <v>2.6</v>
      </c>
      <c r="J180" s="2">
        <v>3.8</v>
      </c>
      <c r="K180" s="2">
        <v>1.1000000000000001</v>
      </c>
      <c r="L180" s="2">
        <v>0.2</v>
      </c>
      <c r="M180" s="2">
        <v>2.1</v>
      </c>
      <c r="N180" s="2">
        <v>2.1</v>
      </c>
      <c r="O180" s="2">
        <v>8</v>
      </c>
      <c r="P180" s="2">
        <v>0.52600000000000002</v>
      </c>
      <c r="Q180" s="2">
        <v>18.399999999999999</v>
      </c>
      <c r="R180" s="2">
        <v>1.2</v>
      </c>
      <c r="S180" s="2">
        <v>-1.8</v>
      </c>
      <c r="T180" s="2">
        <v>0.1</v>
      </c>
      <c r="U180" s="5">
        <v>-11</v>
      </c>
      <c r="V180" s="51">
        <f t="shared" si="10"/>
        <v>2.2297939024390243</v>
      </c>
      <c r="W180" s="51">
        <f t="shared" si="11"/>
        <v>-1.6800000000000002</v>
      </c>
      <c r="X180" s="51">
        <f t="shared" si="12"/>
        <v>-3.7460537560975613</v>
      </c>
      <c r="Y180" s="49">
        <f t="shared" si="13"/>
        <v>37.165759999999999</v>
      </c>
      <c r="Z180" s="9">
        <f t="shared" si="14"/>
        <v>16.70985312195122</v>
      </c>
    </row>
    <row r="181" spans="1:26" x14ac:dyDescent="0.2">
      <c r="A181" s="2" t="s">
        <v>767</v>
      </c>
      <c r="B181" s="2" t="s">
        <v>47</v>
      </c>
      <c r="C181" s="2">
        <v>27</v>
      </c>
      <c r="D181" s="2">
        <v>76</v>
      </c>
      <c r="E181" s="2">
        <v>20.399999999999999</v>
      </c>
      <c r="F181" s="2">
        <v>0.51100000000000001</v>
      </c>
      <c r="G181" s="2">
        <v>0</v>
      </c>
      <c r="H181" s="2">
        <v>0.57399999999999995</v>
      </c>
      <c r="I181" s="2">
        <v>5.3</v>
      </c>
      <c r="J181" s="2">
        <v>0.5</v>
      </c>
      <c r="K181" s="2">
        <v>0.5</v>
      </c>
      <c r="L181" s="2">
        <v>0.5</v>
      </c>
      <c r="M181" s="2">
        <v>0.9</v>
      </c>
      <c r="N181" s="2">
        <v>2.2999999999999998</v>
      </c>
      <c r="O181" s="2">
        <v>6.8</v>
      </c>
      <c r="P181" s="2">
        <v>0.53100000000000003</v>
      </c>
      <c r="Q181" s="2">
        <v>16.399999999999999</v>
      </c>
      <c r="R181" s="2">
        <v>2.6</v>
      </c>
      <c r="S181" s="2">
        <v>-2.4</v>
      </c>
      <c r="T181" s="2">
        <v>-0.2</v>
      </c>
      <c r="U181" s="5">
        <v>-1</v>
      </c>
      <c r="V181" s="51">
        <f t="shared" si="10"/>
        <v>1.7441999999999998</v>
      </c>
      <c r="W181" s="51">
        <f t="shared" si="11"/>
        <v>0.76</v>
      </c>
      <c r="X181" s="51">
        <f t="shared" si="12"/>
        <v>1.3255919999999999</v>
      </c>
      <c r="Y181" s="49">
        <f t="shared" si="13"/>
        <v>31.983232000000001</v>
      </c>
      <c r="Z181" s="9">
        <f t="shared" si="14"/>
        <v>16.654412000000001</v>
      </c>
    </row>
    <row r="182" spans="1:26" x14ac:dyDescent="0.2">
      <c r="A182" s="2" t="s">
        <v>290</v>
      </c>
      <c r="B182" s="2" t="s">
        <v>19</v>
      </c>
      <c r="C182" s="2">
        <v>54</v>
      </c>
      <c r="D182" s="2">
        <v>51</v>
      </c>
      <c r="E182" s="2">
        <v>19.3</v>
      </c>
      <c r="F182" s="2">
        <v>0.58799999999999997</v>
      </c>
      <c r="G182" s="3"/>
      <c r="H182" s="2">
        <v>0.70399999999999996</v>
      </c>
      <c r="I182" s="2">
        <v>4.9000000000000004</v>
      </c>
      <c r="J182" s="2">
        <v>0.1</v>
      </c>
      <c r="K182" s="2">
        <v>0.2</v>
      </c>
      <c r="L182" s="2">
        <v>1</v>
      </c>
      <c r="M182" s="2">
        <v>0.8</v>
      </c>
      <c r="N182" s="2">
        <v>2.2999999999999998</v>
      </c>
      <c r="O182" s="2">
        <v>8.4</v>
      </c>
      <c r="P182" s="2">
        <v>0.621</v>
      </c>
      <c r="Q182" s="2">
        <v>17.3</v>
      </c>
      <c r="R182" s="2">
        <v>3.2</v>
      </c>
      <c r="S182" s="2">
        <v>-1</v>
      </c>
      <c r="T182" s="2">
        <v>0.3</v>
      </c>
      <c r="U182" s="5">
        <v>13</v>
      </c>
      <c r="V182" s="51">
        <f t="shared" si="10"/>
        <v>2.3362120426829271</v>
      </c>
      <c r="W182" s="51">
        <f t="shared" si="11"/>
        <v>4</v>
      </c>
      <c r="X182" s="51">
        <f t="shared" si="12"/>
        <v>9.3448481707317086</v>
      </c>
      <c r="Y182" s="49">
        <f t="shared" si="13"/>
        <v>23.962656000000003</v>
      </c>
      <c r="Z182" s="9">
        <f t="shared" si="14"/>
        <v>16.653752085365856</v>
      </c>
    </row>
    <row r="183" spans="1:26" x14ac:dyDescent="0.2">
      <c r="A183" s="2" t="s">
        <v>57</v>
      </c>
      <c r="B183" s="2" t="s">
        <v>36</v>
      </c>
      <c r="C183" s="2">
        <v>59</v>
      </c>
      <c r="D183" s="2">
        <v>63</v>
      </c>
      <c r="E183" s="2">
        <v>14.5</v>
      </c>
      <c r="F183" s="2">
        <v>0.436</v>
      </c>
      <c r="G183" s="2">
        <v>0.37</v>
      </c>
      <c r="H183" s="2">
        <v>0.86599999999999999</v>
      </c>
      <c r="I183" s="2">
        <v>3.2</v>
      </c>
      <c r="J183" s="2">
        <v>0.6</v>
      </c>
      <c r="K183" s="2">
        <v>0.4</v>
      </c>
      <c r="L183" s="2">
        <v>0.2</v>
      </c>
      <c r="M183" s="2">
        <v>0.9</v>
      </c>
      <c r="N183" s="2">
        <v>1.3</v>
      </c>
      <c r="O183" s="2">
        <v>7.7</v>
      </c>
      <c r="P183" s="2">
        <v>0.57399999999999995</v>
      </c>
      <c r="Q183" s="2">
        <v>24.4</v>
      </c>
      <c r="R183" s="2">
        <v>3.1</v>
      </c>
      <c r="S183" s="2">
        <v>1.3</v>
      </c>
      <c r="T183" s="2">
        <v>0.8</v>
      </c>
      <c r="U183" s="5">
        <v>9</v>
      </c>
      <c r="V183" s="51">
        <f t="shared" si="10"/>
        <v>3.3411448170731703</v>
      </c>
      <c r="W183" s="51">
        <f t="shared" si="11"/>
        <v>3.3600000000000003</v>
      </c>
      <c r="X183" s="51">
        <f t="shared" si="12"/>
        <v>11.226246585365853</v>
      </c>
      <c r="Y183" s="49">
        <f t="shared" si="13"/>
        <v>22.074695999999996</v>
      </c>
      <c r="Z183" s="9">
        <f t="shared" si="14"/>
        <v>16.650471292682923</v>
      </c>
    </row>
    <row r="184" spans="1:26" x14ac:dyDescent="0.2">
      <c r="A184" s="2" t="s">
        <v>521</v>
      </c>
      <c r="B184" s="2" t="s">
        <v>40</v>
      </c>
      <c r="C184" s="2">
        <v>15</v>
      </c>
      <c r="D184" s="2">
        <v>82</v>
      </c>
      <c r="E184" s="2">
        <v>21.1</v>
      </c>
      <c r="F184" s="2">
        <v>0.45600000000000002</v>
      </c>
      <c r="G184" s="2">
        <v>6.7000000000000004E-2</v>
      </c>
      <c r="H184" s="2">
        <v>0.71699999999999997</v>
      </c>
      <c r="I184" s="2">
        <v>2.6</v>
      </c>
      <c r="J184" s="2">
        <v>3.1</v>
      </c>
      <c r="K184" s="2">
        <v>0.7</v>
      </c>
      <c r="L184" s="2">
        <v>0.1</v>
      </c>
      <c r="M184" s="2">
        <v>1.7</v>
      </c>
      <c r="N184" s="2">
        <v>1.7</v>
      </c>
      <c r="O184" s="2">
        <v>8.1999999999999993</v>
      </c>
      <c r="P184" s="2">
        <v>0.51300000000000001</v>
      </c>
      <c r="Q184" s="2">
        <v>19.899999999999999</v>
      </c>
      <c r="R184" s="2">
        <v>1.1000000000000001</v>
      </c>
      <c r="S184" s="2">
        <v>-3.4</v>
      </c>
      <c r="T184" s="2">
        <v>-0.6</v>
      </c>
      <c r="U184" s="5">
        <v>-12</v>
      </c>
      <c r="V184" s="51">
        <f t="shared" si="10"/>
        <v>1.3121562499999997</v>
      </c>
      <c r="W184" s="51">
        <f t="shared" si="11"/>
        <v>-2.2000000000000002</v>
      </c>
      <c r="X184" s="51">
        <f t="shared" si="12"/>
        <v>-2.8867437499999995</v>
      </c>
      <c r="Y184" s="49">
        <f t="shared" si="13"/>
        <v>36.003248000000006</v>
      </c>
      <c r="Z184" s="9">
        <f t="shared" si="14"/>
        <v>16.558252125000003</v>
      </c>
    </row>
    <row r="185" spans="1:26" x14ac:dyDescent="0.2">
      <c r="A185" s="2" t="s">
        <v>963</v>
      </c>
      <c r="B185" s="2" t="s">
        <v>42</v>
      </c>
      <c r="C185" s="2">
        <v>26</v>
      </c>
      <c r="D185" s="2">
        <v>32</v>
      </c>
      <c r="E185" s="2">
        <v>36.5</v>
      </c>
      <c r="F185" s="2">
        <v>0.41099999999999998</v>
      </c>
      <c r="G185" s="2">
        <v>0.34799999999999998</v>
      </c>
      <c r="H185" s="2">
        <v>0.73899999999999999</v>
      </c>
      <c r="I185" s="2">
        <v>4.2</v>
      </c>
      <c r="J185" s="2">
        <v>7.2</v>
      </c>
      <c r="K185" s="2">
        <v>1.3</v>
      </c>
      <c r="L185" s="2">
        <v>0.3</v>
      </c>
      <c r="M185" s="2">
        <v>3.7</v>
      </c>
      <c r="N185" s="2">
        <v>3</v>
      </c>
      <c r="O185" s="2">
        <v>22.6</v>
      </c>
      <c r="P185" s="2">
        <v>0.51100000000000001</v>
      </c>
      <c r="Q185" s="2">
        <v>31.9</v>
      </c>
      <c r="R185" s="2">
        <v>1.8</v>
      </c>
      <c r="S185" s="2">
        <v>2.5</v>
      </c>
      <c r="T185" s="2">
        <v>1.3</v>
      </c>
      <c r="U185" s="5">
        <v>-7</v>
      </c>
      <c r="V185" s="51">
        <f t="shared" si="10"/>
        <v>2.4612276422764228</v>
      </c>
      <c r="W185" s="51">
        <f t="shared" si="11"/>
        <v>-0.15999999999999992</v>
      </c>
      <c r="X185" s="51">
        <f t="shared" si="12"/>
        <v>-0.39379642276422744</v>
      </c>
      <c r="Y185" s="49">
        <f t="shared" si="13"/>
        <v>32.625408</v>
      </c>
      <c r="Z185" s="9">
        <f t="shared" si="14"/>
        <v>16.115805788617887</v>
      </c>
    </row>
    <row r="186" spans="1:26" x14ac:dyDescent="0.2">
      <c r="A186" s="2" t="s">
        <v>729</v>
      </c>
      <c r="B186" s="2" t="s">
        <v>47</v>
      </c>
      <c r="C186" s="2">
        <v>27</v>
      </c>
      <c r="D186" s="2">
        <v>63</v>
      </c>
      <c r="E186" s="2">
        <v>26.5</v>
      </c>
      <c r="F186" s="2">
        <v>0.44400000000000001</v>
      </c>
      <c r="G186" s="2">
        <v>0.218</v>
      </c>
      <c r="H186" s="2">
        <v>0.79800000000000004</v>
      </c>
      <c r="I186" s="2">
        <v>2.2999999999999998</v>
      </c>
      <c r="J186" s="2">
        <v>4.5</v>
      </c>
      <c r="K186" s="2">
        <v>0.9</v>
      </c>
      <c r="L186" s="2">
        <v>0.1</v>
      </c>
      <c r="M186" s="2">
        <v>1.8</v>
      </c>
      <c r="N186" s="2">
        <v>2.2999999999999998</v>
      </c>
      <c r="O186" s="2">
        <v>10</v>
      </c>
      <c r="P186" s="2">
        <v>0.51300000000000001</v>
      </c>
      <c r="Q186" s="2">
        <v>20.100000000000001</v>
      </c>
      <c r="R186" s="2">
        <v>1.9</v>
      </c>
      <c r="S186" s="2">
        <v>-2.5</v>
      </c>
      <c r="T186" s="2">
        <v>-0.2</v>
      </c>
      <c r="U186" s="5">
        <v>-8</v>
      </c>
      <c r="V186" s="51">
        <f t="shared" si="10"/>
        <v>2.3019249237804877</v>
      </c>
      <c r="W186" s="51">
        <f t="shared" si="11"/>
        <v>-0.92000000000000015</v>
      </c>
      <c r="X186" s="51">
        <f t="shared" si="12"/>
        <v>-2.1177709298780489</v>
      </c>
      <c r="Y186" s="49">
        <f t="shared" si="13"/>
        <v>34.120800000000003</v>
      </c>
      <c r="Z186" s="9">
        <f t="shared" si="14"/>
        <v>16.001514535060977</v>
      </c>
    </row>
    <row r="187" spans="1:26" x14ac:dyDescent="0.2">
      <c r="A187" s="2" t="s">
        <v>72</v>
      </c>
      <c r="B187" s="2" t="s">
        <v>29</v>
      </c>
      <c r="C187" s="2">
        <v>50</v>
      </c>
      <c r="D187" s="2">
        <v>37</v>
      </c>
      <c r="E187" s="2">
        <v>24.8</v>
      </c>
      <c r="F187" s="2">
        <v>0.51900000000000002</v>
      </c>
      <c r="G187" s="2">
        <v>0.40899999999999997</v>
      </c>
      <c r="H187" s="2">
        <v>0.84299999999999997</v>
      </c>
      <c r="I187" s="2">
        <v>3.8</v>
      </c>
      <c r="J187" s="2">
        <v>1.2</v>
      </c>
      <c r="K187" s="2">
        <v>0.6</v>
      </c>
      <c r="L187" s="2">
        <v>0.7</v>
      </c>
      <c r="M187" s="2">
        <v>0.7</v>
      </c>
      <c r="N187" s="2">
        <v>2.2000000000000002</v>
      </c>
      <c r="O187" s="2">
        <v>10.1</v>
      </c>
      <c r="P187" s="2">
        <v>0.64600000000000002</v>
      </c>
      <c r="Q187" s="2">
        <v>16.399999999999999</v>
      </c>
      <c r="R187" s="2">
        <v>3.5</v>
      </c>
      <c r="S187" s="2">
        <v>3.8</v>
      </c>
      <c r="T187" s="2">
        <v>1.3</v>
      </c>
      <c r="U187" s="5">
        <v>20</v>
      </c>
      <c r="V187" s="51">
        <f t="shared" si="10"/>
        <v>1.9116666666666664</v>
      </c>
      <c r="W187" s="51">
        <f t="shared" si="11"/>
        <v>5.92</v>
      </c>
      <c r="X187" s="51">
        <f t="shared" si="12"/>
        <v>11.317066666666665</v>
      </c>
      <c r="Y187" s="49">
        <f t="shared" si="13"/>
        <v>20.549208</v>
      </c>
      <c r="Z187" s="9">
        <f t="shared" si="14"/>
        <v>15.933137333333333</v>
      </c>
    </row>
    <row r="188" spans="1:26" x14ac:dyDescent="0.2">
      <c r="A188" s="2" t="s">
        <v>1005</v>
      </c>
      <c r="B188" s="2" t="s">
        <v>970</v>
      </c>
      <c r="C188" s="2">
        <v>12</v>
      </c>
      <c r="D188" s="2">
        <v>52</v>
      </c>
      <c r="E188" s="2">
        <v>31.8</v>
      </c>
      <c r="F188" s="2">
        <v>0.40300000000000002</v>
      </c>
      <c r="G188" s="2">
        <v>0.36599999999999999</v>
      </c>
      <c r="H188" s="2">
        <v>0.79800000000000004</v>
      </c>
      <c r="I188" s="2">
        <v>7.2</v>
      </c>
      <c r="J188" s="2">
        <v>0.9</v>
      </c>
      <c r="K188" s="2">
        <v>0.7</v>
      </c>
      <c r="L188" s="2">
        <v>1</v>
      </c>
      <c r="M188" s="2">
        <v>1.5</v>
      </c>
      <c r="N188" s="2">
        <v>3.3</v>
      </c>
      <c r="O188" s="2">
        <v>12</v>
      </c>
      <c r="P188" s="2">
        <v>0.48099999999999998</v>
      </c>
      <c r="Q188" s="2">
        <v>20.100000000000001</v>
      </c>
      <c r="R188" s="2">
        <v>1.3</v>
      </c>
      <c r="S188" s="2">
        <v>-4</v>
      </c>
      <c r="T188" s="2">
        <v>-0.8</v>
      </c>
      <c r="U188" s="5">
        <v>-10</v>
      </c>
      <c r="V188" s="51">
        <f t="shared" si="10"/>
        <v>1.0133341463414633</v>
      </c>
      <c r="W188" s="51">
        <f t="shared" si="11"/>
        <v>-1.8</v>
      </c>
      <c r="X188" s="51">
        <f t="shared" si="12"/>
        <v>-1.824001463414634</v>
      </c>
      <c r="Y188" s="49">
        <f t="shared" si="13"/>
        <v>33.40896</v>
      </c>
      <c r="Z188" s="9">
        <f t="shared" si="14"/>
        <v>15.792479268292682</v>
      </c>
    </row>
    <row r="189" spans="1:26" x14ac:dyDescent="0.2">
      <c r="A189" s="2" t="s">
        <v>1032</v>
      </c>
      <c r="B189" s="2" t="s">
        <v>45</v>
      </c>
      <c r="C189" s="2">
        <v>29</v>
      </c>
      <c r="D189" s="2">
        <v>75</v>
      </c>
      <c r="E189" s="2">
        <v>16.399999999999999</v>
      </c>
      <c r="F189" s="2">
        <v>0.56899999999999995</v>
      </c>
      <c r="G189" s="2">
        <v>0.2</v>
      </c>
      <c r="H189" s="2">
        <v>0.63500000000000001</v>
      </c>
      <c r="I189" s="2">
        <v>3.8</v>
      </c>
      <c r="J189" s="2">
        <v>1.1000000000000001</v>
      </c>
      <c r="K189" s="2">
        <v>0.4</v>
      </c>
      <c r="L189" s="2">
        <v>0.3</v>
      </c>
      <c r="M189" s="2">
        <v>1.2</v>
      </c>
      <c r="N189" s="2">
        <v>2.6</v>
      </c>
      <c r="O189" s="2">
        <v>7.8</v>
      </c>
      <c r="P189" s="2">
        <v>0.59899999999999998</v>
      </c>
      <c r="Q189" s="2">
        <v>21.2</v>
      </c>
      <c r="R189" s="2">
        <v>3</v>
      </c>
      <c r="S189" s="2">
        <v>-0.5</v>
      </c>
      <c r="T189" s="2">
        <v>0.5</v>
      </c>
      <c r="U189" s="5">
        <v>3</v>
      </c>
      <c r="V189" s="51">
        <f t="shared" si="10"/>
        <v>1.9212499999999992</v>
      </c>
      <c r="W189" s="51">
        <f t="shared" si="11"/>
        <v>2</v>
      </c>
      <c r="X189" s="51">
        <f t="shared" si="12"/>
        <v>3.8424999999999985</v>
      </c>
      <c r="Y189" s="49">
        <f t="shared" si="13"/>
        <v>27.546600000000002</v>
      </c>
      <c r="Z189" s="9">
        <f t="shared" si="14"/>
        <v>15.69455</v>
      </c>
    </row>
    <row r="190" spans="1:26" x14ac:dyDescent="0.2">
      <c r="A190" s="2" t="s">
        <v>574</v>
      </c>
      <c r="B190" s="2" t="s">
        <v>31</v>
      </c>
      <c r="C190" s="2">
        <v>32</v>
      </c>
      <c r="D190" s="2">
        <v>67</v>
      </c>
      <c r="E190" s="2">
        <v>22.2</v>
      </c>
      <c r="F190" s="2">
        <v>0.41</v>
      </c>
      <c r="G190" s="2">
        <v>0.318</v>
      </c>
      <c r="H190" s="2">
        <v>0.84199999999999997</v>
      </c>
      <c r="I190" s="2">
        <v>3.5</v>
      </c>
      <c r="J190" s="2">
        <v>1.5</v>
      </c>
      <c r="K190" s="2">
        <v>0.6</v>
      </c>
      <c r="L190" s="2">
        <v>0.2</v>
      </c>
      <c r="M190" s="2">
        <v>1.1000000000000001</v>
      </c>
      <c r="N190" s="2">
        <v>1.6</v>
      </c>
      <c r="O190" s="2">
        <v>9.9</v>
      </c>
      <c r="P190" s="2">
        <v>0.53100000000000003</v>
      </c>
      <c r="Q190" s="2">
        <v>20.7</v>
      </c>
      <c r="R190" s="2">
        <v>2.2999999999999998</v>
      </c>
      <c r="S190" s="2">
        <v>-1.9</v>
      </c>
      <c r="T190" s="2">
        <v>0</v>
      </c>
      <c r="U190" s="5">
        <v>-4</v>
      </c>
      <c r="V190" s="51">
        <f t="shared" si="10"/>
        <v>2.5031853658536583</v>
      </c>
      <c r="W190" s="51">
        <f t="shared" si="11"/>
        <v>0.11999999999999988</v>
      </c>
      <c r="X190" s="51">
        <f t="shared" si="12"/>
        <v>0.30038224390243873</v>
      </c>
      <c r="Y190" s="49">
        <f t="shared" si="13"/>
        <v>30.570492000000005</v>
      </c>
      <c r="Z190" s="9">
        <f t="shared" si="14"/>
        <v>15.435437121951223</v>
      </c>
    </row>
    <row r="191" spans="1:26" x14ac:dyDescent="0.2">
      <c r="A191" s="2" t="s">
        <v>955</v>
      </c>
      <c r="B191" s="2" t="s">
        <v>40</v>
      </c>
      <c r="C191" s="2">
        <v>15</v>
      </c>
      <c r="D191" s="2">
        <v>80</v>
      </c>
      <c r="E191" s="2">
        <v>19.8</v>
      </c>
      <c r="F191" s="2">
        <v>0.433</v>
      </c>
      <c r="G191" s="2">
        <v>0.29499999999999998</v>
      </c>
      <c r="H191" s="2">
        <v>0.79800000000000004</v>
      </c>
      <c r="I191" s="2">
        <v>3.1</v>
      </c>
      <c r="J191" s="2">
        <v>1.7</v>
      </c>
      <c r="K191" s="2">
        <v>0.8</v>
      </c>
      <c r="L191" s="2">
        <v>0.3</v>
      </c>
      <c r="M191" s="2">
        <v>1</v>
      </c>
      <c r="N191" s="2">
        <v>1.8</v>
      </c>
      <c r="O191" s="2">
        <v>5.6</v>
      </c>
      <c r="P191" s="2">
        <v>0.51500000000000001</v>
      </c>
      <c r="Q191" s="2">
        <v>14.1</v>
      </c>
      <c r="R191" s="2">
        <v>1.9</v>
      </c>
      <c r="S191" s="2">
        <v>-1.2</v>
      </c>
      <c r="T191" s="2">
        <v>0.3</v>
      </c>
      <c r="U191" s="5">
        <v>-6</v>
      </c>
      <c r="V191" s="51">
        <f t="shared" si="10"/>
        <v>0.85115853658536589</v>
      </c>
      <c r="W191" s="51">
        <f t="shared" si="11"/>
        <v>-0.32000000000000017</v>
      </c>
      <c r="X191" s="51">
        <f t="shared" si="12"/>
        <v>-0.27237073170731724</v>
      </c>
      <c r="Y191" s="49">
        <f t="shared" si="13"/>
        <v>30.892799999999998</v>
      </c>
      <c r="Z191" s="9">
        <f t="shared" si="14"/>
        <v>15.310214634146341</v>
      </c>
    </row>
    <row r="192" spans="1:26" x14ac:dyDescent="0.2">
      <c r="A192" s="2" t="s">
        <v>1017</v>
      </c>
      <c r="B192" s="2" t="s">
        <v>22</v>
      </c>
      <c r="C192" s="2">
        <v>61</v>
      </c>
      <c r="D192" s="2">
        <v>61</v>
      </c>
      <c r="E192" s="2">
        <v>17.2</v>
      </c>
      <c r="F192" s="2">
        <v>0.46200000000000002</v>
      </c>
      <c r="G192" s="2">
        <v>0.32</v>
      </c>
      <c r="H192" s="2">
        <v>0.8</v>
      </c>
      <c r="I192" s="2">
        <v>3.1</v>
      </c>
      <c r="J192" s="2">
        <v>0.8</v>
      </c>
      <c r="K192" s="2">
        <v>0.6</v>
      </c>
      <c r="L192" s="2">
        <v>0.5</v>
      </c>
      <c r="M192" s="2">
        <v>0.4</v>
      </c>
      <c r="N192" s="2">
        <v>1.1000000000000001</v>
      </c>
      <c r="O192" s="2">
        <v>4.9000000000000004</v>
      </c>
      <c r="P192" s="2">
        <v>0.55500000000000005</v>
      </c>
      <c r="Q192" s="2">
        <v>12.8</v>
      </c>
      <c r="R192" s="2">
        <v>2.9</v>
      </c>
      <c r="S192" s="2">
        <v>0.6</v>
      </c>
      <c r="T192" s="2">
        <v>0.7</v>
      </c>
      <c r="U192" s="5">
        <v>11</v>
      </c>
      <c r="V192" s="51">
        <f t="shared" si="10"/>
        <v>2.0813398373983745</v>
      </c>
      <c r="W192" s="51">
        <f t="shared" si="11"/>
        <v>3.64</v>
      </c>
      <c r="X192" s="51">
        <f t="shared" si="12"/>
        <v>7.576077008130083</v>
      </c>
      <c r="Y192" s="49">
        <f t="shared" si="13"/>
        <v>23.032380000000003</v>
      </c>
      <c r="Z192" s="9">
        <f t="shared" si="14"/>
        <v>15.304228504065044</v>
      </c>
    </row>
    <row r="193" spans="1:26" x14ac:dyDescent="0.2">
      <c r="A193" s="2" t="s">
        <v>563</v>
      </c>
      <c r="B193" s="2" t="s">
        <v>21</v>
      </c>
      <c r="C193" s="2">
        <v>47</v>
      </c>
      <c r="D193" s="2">
        <v>80</v>
      </c>
      <c r="E193" s="2">
        <v>16.5</v>
      </c>
      <c r="F193" s="2">
        <v>0.47799999999999998</v>
      </c>
      <c r="G193" s="3"/>
      <c r="H193" s="2">
        <v>0.71699999999999997</v>
      </c>
      <c r="I193" s="2">
        <v>3.1</v>
      </c>
      <c r="J193" s="2">
        <v>0.2</v>
      </c>
      <c r="K193" s="2">
        <v>0.3</v>
      </c>
      <c r="L193" s="2">
        <v>1.4</v>
      </c>
      <c r="M193" s="2">
        <v>0.6</v>
      </c>
      <c r="N193" s="2">
        <v>2</v>
      </c>
      <c r="O193" s="2">
        <v>2.7</v>
      </c>
      <c r="P193" s="2">
        <v>0.54600000000000004</v>
      </c>
      <c r="Q193" s="2">
        <v>8.6999999999999993</v>
      </c>
      <c r="R193" s="2">
        <v>3.1</v>
      </c>
      <c r="S193" s="2">
        <v>0.4</v>
      </c>
      <c r="T193" s="2">
        <v>0.8</v>
      </c>
      <c r="U193" s="5">
        <v>9</v>
      </c>
      <c r="V193" s="51">
        <f t="shared" si="10"/>
        <v>1.3713109756097559</v>
      </c>
      <c r="W193" s="51">
        <f t="shared" si="11"/>
        <v>3.3600000000000003</v>
      </c>
      <c r="X193" s="51">
        <f t="shared" si="12"/>
        <v>4.6076048780487806</v>
      </c>
      <c r="Y193" s="49">
        <f t="shared" si="13"/>
        <v>25.581440000000001</v>
      </c>
      <c r="Z193" s="9">
        <f t="shared" si="14"/>
        <v>15.094522439024392</v>
      </c>
    </row>
    <row r="194" spans="1:26" x14ac:dyDescent="0.2">
      <c r="A194" s="2" t="s">
        <v>576</v>
      </c>
      <c r="B194" s="2" t="s">
        <v>39</v>
      </c>
      <c r="C194" s="2">
        <v>57</v>
      </c>
      <c r="D194" s="2">
        <v>82</v>
      </c>
      <c r="E194" s="2">
        <v>18</v>
      </c>
      <c r="F194" s="2">
        <v>0.435</v>
      </c>
      <c r="G194" s="2">
        <v>0.376</v>
      </c>
      <c r="H194" s="2">
        <v>0.67100000000000004</v>
      </c>
      <c r="I194" s="2">
        <v>1.6</v>
      </c>
      <c r="J194" s="2">
        <v>1.5</v>
      </c>
      <c r="K194" s="2">
        <v>0.6</v>
      </c>
      <c r="L194" s="2">
        <v>0.1</v>
      </c>
      <c r="M194" s="2">
        <v>0.9</v>
      </c>
      <c r="N194" s="2">
        <v>1.3</v>
      </c>
      <c r="O194" s="2">
        <v>7.2</v>
      </c>
      <c r="P194" s="2">
        <v>0.53500000000000003</v>
      </c>
      <c r="Q194" s="2">
        <v>19</v>
      </c>
      <c r="R194" s="2">
        <v>2.8</v>
      </c>
      <c r="S194" s="2">
        <v>-1.4</v>
      </c>
      <c r="T194" s="2">
        <v>0.2</v>
      </c>
      <c r="U194" s="5">
        <v>-1</v>
      </c>
      <c r="V194" s="51">
        <f t="shared" si="10"/>
        <v>4.0612499999999994</v>
      </c>
      <c r="W194" s="51">
        <f t="shared" si="11"/>
        <v>1</v>
      </c>
      <c r="X194" s="51">
        <f t="shared" si="12"/>
        <v>4.0612499999999994</v>
      </c>
      <c r="Y194" s="49">
        <f t="shared" si="13"/>
        <v>25.984159999999996</v>
      </c>
      <c r="Z194" s="9">
        <f t="shared" si="14"/>
        <v>15.022704999999998</v>
      </c>
    </row>
    <row r="195" spans="1:26" x14ac:dyDescent="0.2">
      <c r="A195" s="2" t="s">
        <v>577</v>
      </c>
      <c r="B195" s="2" t="s">
        <v>42</v>
      </c>
      <c r="C195" s="2">
        <v>26</v>
      </c>
      <c r="D195" s="2">
        <v>70</v>
      </c>
      <c r="E195" s="2">
        <v>23.8</v>
      </c>
      <c r="F195" s="2">
        <v>0.41399999999999998</v>
      </c>
      <c r="G195" s="2">
        <v>0.34599999999999997</v>
      </c>
      <c r="H195" s="2">
        <v>0.89</v>
      </c>
      <c r="I195" s="2">
        <v>1.9</v>
      </c>
      <c r="J195" s="2">
        <v>3.3</v>
      </c>
      <c r="K195" s="2">
        <v>0.5</v>
      </c>
      <c r="L195" s="2">
        <v>0.1</v>
      </c>
      <c r="M195" s="2">
        <v>1.3</v>
      </c>
      <c r="N195" s="2">
        <v>1.8</v>
      </c>
      <c r="O195" s="2">
        <v>10.1</v>
      </c>
      <c r="P195" s="2">
        <v>0.51600000000000001</v>
      </c>
      <c r="Q195" s="2">
        <v>21.1</v>
      </c>
      <c r="R195" s="2">
        <v>2.2000000000000002</v>
      </c>
      <c r="S195" s="2">
        <v>-2.5</v>
      </c>
      <c r="T195" s="2">
        <v>-0.2</v>
      </c>
      <c r="U195" s="5">
        <v>-7</v>
      </c>
      <c r="V195" s="51">
        <f t="shared" si="10"/>
        <v>2.3220721544715448</v>
      </c>
      <c r="W195" s="51">
        <f t="shared" si="11"/>
        <v>-0.60000000000000009</v>
      </c>
      <c r="X195" s="51">
        <f t="shared" si="12"/>
        <v>-1.393243292682927</v>
      </c>
      <c r="Y195" s="49">
        <f t="shared" si="13"/>
        <v>31.196479999999994</v>
      </c>
      <c r="Z195" s="9">
        <f t="shared" si="14"/>
        <v>14.901618353658533</v>
      </c>
    </row>
    <row r="196" spans="1:26" x14ac:dyDescent="0.2">
      <c r="A196" s="2" t="s">
        <v>309</v>
      </c>
      <c r="B196" s="2" t="s">
        <v>42</v>
      </c>
      <c r="C196" s="2">
        <v>26</v>
      </c>
      <c r="D196" s="2">
        <v>60</v>
      </c>
      <c r="E196" s="2">
        <v>16.100000000000001</v>
      </c>
      <c r="F196" s="2">
        <v>0.50800000000000001</v>
      </c>
      <c r="G196" s="2">
        <v>0</v>
      </c>
      <c r="H196" s="2">
        <v>0.63800000000000001</v>
      </c>
      <c r="I196" s="2">
        <v>4.0999999999999996</v>
      </c>
      <c r="J196" s="2">
        <v>0.2</v>
      </c>
      <c r="K196" s="2">
        <v>0.3</v>
      </c>
      <c r="L196" s="2">
        <v>1.7</v>
      </c>
      <c r="M196" s="2">
        <v>0.9</v>
      </c>
      <c r="N196" s="2">
        <v>2</v>
      </c>
      <c r="O196" s="2">
        <v>6.4</v>
      </c>
      <c r="P196" s="2">
        <v>0.53900000000000003</v>
      </c>
      <c r="Q196" s="2">
        <v>19.100000000000001</v>
      </c>
      <c r="R196" s="2">
        <v>2.1</v>
      </c>
      <c r="S196" s="2">
        <v>-1.5</v>
      </c>
      <c r="T196" s="2">
        <v>0.1</v>
      </c>
      <c r="U196" s="5">
        <v>1</v>
      </c>
      <c r="V196" s="51">
        <f t="shared" si="10"/>
        <v>1.2187896341463416</v>
      </c>
      <c r="W196" s="51">
        <f t="shared" si="11"/>
        <v>1.08</v>
      </c>
      <c r="X196" s="51">
        <f t="shared" si="12"/>
        <v>1.3162928048780489</v>
      </c>
      <c r="Y196" s="49">
        <f t="shared" si="13"/>
        <v>28.247039999999998</v>
      </c>
      <c r="Z196" s="9">
        <f t="shared" si="14"/>
        <v>14.781666402439024</v>
      </c>
    </row>
    <row r="197" spans="1:26" x14ac:dyDescent="0.2">
      <c r="A197" s="2" t="s">
        <v>69</v>
      </c>
      <c r="B197" s="2" t="s">
        <v>33</v>
      </c>
      <c r="C197" s="2">
        <v>55</v>
      </c>
      <c r="D197" s="2">
        <v>78</v>
      </c>
      <c r="E197" s="2">
        <v>19.8</v>
      </c>
      <c r="F197" s="2">
        <v>0.44</v>
      </c>
      <c r="G197" s="2">
        <v>0.35699999999999998</v>
      </c>
      <c r="H197" s="2">
        <v>0.84399999999999997</v>
      </c>
      <c r="I197" s="2">
        <v>1.9</v>
      </c>
      <c r="J197" s="2">
        <v>3.3</v>
      </c>
      <c r="K197" s="2">
        <v>0.4</v>
      </c>
      <c r="L197" s="2">
        <v>0.1</v>
      </c>
      <c r="M197" s="2">
        <v>1.3</v>
      </c>
      <c r="N197" s="2">
        <v>1.5</v>
      </c>
      <c r="O197" s="2">
        <v>7.6</v>
      </c>
      <c r="P197" s="2">
        <v>0.52600000000000002</v>
      </c>
      <c r="Q197" s="2">
        <v>19.899999999999999</v>
      </c>
      <c r="R197" s="2">
        <v>2.2000000000000002</v>
      </c>
      <c r="S197" s="2">
        <v>-2.4</v>
      </c>
      <c r="T197" s="2">
        <v>-0.1</v>
      </c>
      <c r="U197" s="5">
        <v>-6</v>
      </c>
      <c r="V197" s="51">
        <f t="shared" si="10"/>
        <v>4.2945777439024395</v>
      </c>
      <c r="W197" s="51">
        <f t="shared" si="11"/>
        <v>-0.3600000000000001</v>
      </c>
      <c r="X197" s="51">
        <f t="shared" si="12"/>
        <v>-1.5460479878048787</v>
      </c>
      <c r="Y197" s="49">
        <f t="shared" si="13"/>
        <v>30.974111999999995</v>
      </c>
      <c r="Z197" s="9">
        <f t="shared" si="14"/>
        <v>14.714032006097558</v>
      </c>
    </row>
    <row r="198" spans="1:26" x14ac:dyDescent="0.2">
      <c r="A198" s="2" t="s">
        <v>1080</v>
      </c>
      <c r="B198" s="2" t="s">
        <v>876</v>
      </c>
      <c r="C198" s="2">
        <v>37</v>
      </c>
      <c r="D198" s="2">
        <v>77</v>
      </c>
      <c r="E198" s="2">
        <v>22.5</v>
      </c>
      <c r="F198" s="2">
        <v>0.36499999999999999</v>
      </c>
      <c r="G198" s="2">
        <v>0.33500000000000002</v>
      </c>
      <c r="H198" s="2">
        <v>0.82499999999999996</v>
      </c>
      <c r="I198" s="2">
        <v>4.3</v>
      </c>
      <c r="J198" s="2">
        <v>1.5</v>
      </c>
      <c r="K198" s="2">
        <v>0.5</v>
      </c>
      <c r="L198" s="2">
        <v>0.2</v>
      </c>
      <c r="M198" s="2">
        <v>0.7</v>
      </c>
      <c r="N198" s="2">
        <v>2.6</v>
      </c>
      <c r="O198" s="2">
        <v>5.2</v>
      </c>
      <c r="P198" s="2">
        <v>0.52500000000000002</v>
      </c>
      <c r="Q198" s="2">
        <v>11.4</v>
      </c>
      <c r="R198" s="2">
        <v>2.4</v>
      </c>
      <c r="S198" s="2">
        <v>-0.7</v>
      </c>
      <c r="T198" s="2">
        <v>0.6</v>
      </c>
      <c r="U198" s="5">
        <v>-2</v>
      </c>
      <c r="V198" s="51">
        <f t="shared" si="10"/>
        <v>1.8566272865853661</v>
      </c>
      <c r="W198" s="51">
        <f t="shared" si="11"/>
        <v>0.79999999999999993</v>
      </c>
      <c r="X198" s="51">
        <f t="shared" si="12"/>
        <v>1.4853018292682927</v>
      </c>
      <c r="Y198" s="49">
        <f t="shared" si="13"/>
        <v>27.535200000000003</v>
      </c>
      <c r="Z198" s="9">
        <f t="shared" si="14"/>
        <v>14.510250914634147</v>
      </c>
    </row>
    <row r="199" spans="1:26" x14ac:dyDescent="0.2">
      <c r="A199" s="2" t="s">
        <v>1065</v>
      </c>
      <c r="B199" s="2" t="s">
        <v>22</v>
      </c>
      <c r="C199" s="2">
        <v>61</v>
      </c>
      <c r="D199" s="2">
        <v>64</v>
      </c>
      <c r="E199" s="2">
        <v>20.9</v>
      </c>
      <c r="F199" s="2">
        <v>0.443</v>
      </c>
      <c r="G199" s="2">
        <v>0.47799999999999998</v>
      </c>
      <c r="H199" s="2">
        <v>0.74299999999999999</v>
      </c>
      <c r="I199" s="2">
        <v>5.4</v>
      </c>
      <c r="J199" s="2">
        <v>0.8</v>
      </c>
      <c r="K199" s="2">
        <v>0.2</v>
      </c>
      <c r="L199" s="2">
        <v>0.8</v>
      </c>
      <c r="M199" s="2">
        <v>1</v>
      </c>
      <c r="N199" s="2">
        <v>2.9</v>
      </c>
      <c r="O199" s="2">
        <v>7.4</v>
      </c>
      <c r="P199" s="2">
        <v>0.49099999999999999</v>
      </c>
      <c r="Q199" s="2">
        <v>19</v>
      </c>
      <c r="R199" s="2">
        <v>2.5</v>
      </c>
      <c r="S199" s="2">
        <v>-3.2</v>
      </c>
      <c r="T199" s="2">
        <v>-0.4</v>
      </c>
      <c r="U199" s="5">
        <v>-2</v>
      </c>
      <c r="V199" s="51">
        <f t="shared" si="10"/>
        <v>3.9387154471544714</v>
      </c>
      <c r="W199" s="51">
        <f t="shared" si="11"/>
        <v>0.43999999999999995</v>
      </c>
      <c r="X199" s="51">
        <f t="shared" si="12"/>
        <v>1.7330347967479671</v>
      </c>
      <c r="Y199" s="49">
        <f t="shared" si="13"/>
        <v>26.658304000000001</v>
      </c>
      <c r="Z199" s="9">
        <f t="shared" si="14"/>
        <v>14.195669398373983</v>
      </c>
    </row>
    <row r="200" spans="1:26" x14ac:dyDescent="0.2">
      <c r="A200" s="2" t="s">
        <v>121</v>
      </c>
      <c r="B200" s="2" t="s">
        <v>557</v>
      </c>
      <c r="C200" s="2">
        <v>44</v>
      </c>
      <c r="D200" s="2">
        <v>51</v>
      </c>
      <c r="E200" s="2">
        <v>22.8</v>
      </c>
      <c r="F200" s="2">
        <v>0.57399999999999995</v>
      </c>
      <c r="G200" s="3"/>
      <c r="H200" s="2">
        <v>0.73199999999999998</v>
      </c>
      <c r="I200" s="2">
        <v>6.3</v>
      </c>
      <c r="J200" s="2">
        <v>0.3</v>
      </c>
      <c r="K200" s="2">
        <v>0.3</v>
      </c>
      <c r="L200" s="2">
        <v>1.1000000000000001</v>
      </c>
      <c r="M200" s="2">
        <v>1.8</v>
      </c>
      <c r="N200" s="2">
        <v>2.7</v>
      </c>
      <c r="O200" s="2">
        <v>6.5</v>
      </c>
      <c r="P200" s="2">
        <v>0.64300000000000002</v>
      </c>
      <c r="Q200" s="2">
        <v>14</v>
      </c>
      <c r="R200" s="2">
        <v>2.9</v>
      </c>
      <c r="S200" s="2">
        <v>-1.6</v>
      </c>
      <c r="T200" s="2">
        <v>0.1</v>
      </c>
      <c r="U200" s="5">
        <v>5</v>
      </c>
      <c r="V200" s="51">
        <f t="shared" ref="V200:V263" si="15">C200*(E200/48*D200/82*Q200/100)</f>
        <v>1.8198292682926833</v>
      </c>
      <c r="W200" s="51">
        <f t="shared" ref="W200:W263" si="16">R200*0.4+T200*0.4+U200*0.2</f>
        <v>2.2000000000000002</v>
      </c>
      <c r="X200" s="51">
        <f t="shared" ref="X200:X263" si="17">V200*W200</f>
        <v>4.0036243902439033</v>
      </c>
      <c r="Y200" s="49">
        <f t="shared" ref="Y200:Y263" si="18">D200*(O200*P200+1.5*J200+1.2*I200+3*(K200+L200)-M200-N200)/25</f>
        <v>24.254579999999997</v>
      </c>
      <c r="Z200" s="9">
        <f t="shared" ref="Z200:Z263" si="19">0.5*(X200)+0.5*(Y200)</f>
        <v>14.12910219512195</v>
      </c>
    </row>
    <row r="201" spans="1:26" x14ac:dyDescent="0.2">
      <c r="A201" s="2" t="s">
        <v>354</v>
      </c>
      <c r="B201" s="2" t="s">
        <v>20</v>
      </c>
      <c r="C201" s="2">
        <v>53</v>
      </c>
      <c r="D201" s="2">
        <v>78</v>
      </c>
      <c r="E201" s="2">
        <v>14</v>
      </c>
      <c r="F201" s="2">
        <v>0.48799999999999999</v>
      </c>
      <c r="G201" s="2">
        <v>0</v>
      </c>
      <c r="H201" s="2">
        <v>0.65</v>
      </c>
      <c r="I201" s="2">
        <v>3.8</v>
      </c>
      <c r="J201" s="2">
        <v>0.5</v>
      </c>
      <c r="K201" s="2">
        <v>0.5</v>
      </c>
      <c r="L201" s="2">
        <v>0.4</v>
      </c>
      <c r="M201" s="2">
        <v>0.7</v>
      </c>
      <c r="N201" s="2">
        <v>2.4</v>
      </c>
      <c r="O201" s="2">
        <v>4.3</v>
      </c>
      <c r="P201" s="2">
        <v>0.53900000000000003</v>
      </c>
      <c r="Q201" s="2">
        <v>15.5</v>
      </c>
      <c r="R201" s="2">
        <v>2.7</v>
      </c>
      <c r="S201" s="2">
        <v>-0.9</v>
      </c>
      <c r="T201" s="2">
        <v>0.3</v>
      </c>
      <c r="U201" s="5">
        <v>6</v>
      </c>
      <c r="V201" s="51">
        <f t="shared" si="15"/>
        <v>2.2791615853658538</v>
      </c>
      <c r="W201" s="51">
        <f t="shared" si="16"/>
        <v>2.4000000000000004</v>
      </c>
      <c r="X201" s="51">
        <f t="shared" si="17"/>
        <v>5.4699878048780501</v>
      </c>
      <c r="Y201" s="49">
        <f t="shared" si="18"/>
        <v>22.550424000000003</v>
      </c>
      <c r="Z201" s="9">
        <f t="shared" si="19"/>
        <v>14.010205902439026</v>
      </c>
    </row>
    <row r="202" spans="1:26" x14ac:dyDescent="0.2">
      <c r="A202" s="2" t="s">
        <v>63</v>
      </c>
      <c r="B202" s="2" t="s">
        <v>557</v>
      </c>
      <c r="C202" s="2">
        <v>44</v>
      </c>
      <c r="D202" s="2">
        <v>80</v>
      </c>
      <c r="E202" s="2">
        <v>18.399999999999999</v>
      </c>
      <c r="F202" s="2">
        <v>0.38600000000000001</v>
      </c>
      <c r="G202" s="2">
        <v>0.39300000000000002</v>
      </c>
      <c r="H202" s="2">
        <v>0.77900000000000003</v>
      </c>
      <c r="I202" s="2">
        <v>1.2</v>
      </c>
      <c r="J202" s="2">
        <v>2.4</v>
      </c>
      <c r="K202" s="2">
        <v>0.6</v>
      </c>
      <c r="L202" s="2">
        <v>0.1</v>
      </c>
      <c r="M202" s="2">
        <v>0.9</v>
      </c>
      <c r="N202" s="2">
        <v>1.6</v>
      </c>
      <c r="O202" s="2">
        <v>6.4</v>
      </c>
      <c r="P202" s="2">
        <v>0.51600000000000001</v>
      </c>
      <c r="Q202" s="2">
        <v>17.899999999999999</v>
      </c>
      <c r="R202" s="2">
        <v>2.8</v>
      </c>
      <c r="S202" s="2">
        <v>-2.6</v>
      </c>
      <c r="T202" s="2">
        <v>-0.2</v>
      </c>
      <c r="U202" s="5">
        <v>-1</v>
      </c>
      <c r="V202" s="51">
        <f t="shared" si="15"/>
        <v>2.9454959349593492</v>
      </c>
      <c r="W202" s="51">
        <f t="shared" si="16"/>
        <v>0.83999999999999986</v>
      </c>
      <c r="X202" s="51">
        <f t="shared" si="17"/>
        <v>2.4742165853658529</v>
      </c>
      <c r="Y202" s="49">
        <f t="shared" si="18"/>
        <v>25.415679999999998</v>
      </c>
      <c r="Z202" s="9">
        <f t="shared" si="19"/>
        <v>13.944948292682925</v>
      </c>
    </row>
    <row r="203" spans="1:26" x14ac:dyDescent="0.2">
      <c r="A203" s="2" t="s">
        <v>1000</v>
      </c>
      <c r="B203" s="2" t="s">
        <v>38</v>
      </c>
      <c r="C203" s="2">
        <v>25</v>
      </c>
      <c r="D203" s="2">
        <v>76</v>
      </c>
      <c r="E203" s="2">
        <v>21.4</v>
      </c>
      <c r="F203" s="2">
        <v>0.441</v>
      </c>
      <c r="G203" s="2">
        <v>0.377</v>
      </c>
      <c r="H203" s="2">
        <v>0.64300000000000002</v>
      </c>
      <c r="I203" s="2">
        <v>3.1</v>
      </c>
      <c r="J203" s="2">
        <v>0.9</v>
      </c>
      <c r="K203" s="2">
        <v>0.5</v>
      </c>
      <c r="L203" s="2">
        <v>0.7</v>
      </c>
      <c r="M203" s="2">
        <v>1.2</v>
      </c>
      <c r="N203" s="2">
        <v>2</v>
      </c>
      <c r="O203" s="2">
        <v>8.5</v>
      </c>
      <c r="P203" s="2">
        <v>0.52600000000000002</v>
      </c>
      <c r="Q203" s="2">
        <v>19.2</v>
      </c>
      <c r="R203" s="2">
        <v>1.5</v>
      </c>
      <c r="S203" s="2">
        <v>-2.4</v>
      </c>
      <c r="T203" s="2">
        <v>-0.2</v>
      </c>
      <c r="U203" s="5">
        <v>-9</v>
      </c>
      <c r="V203" s="51">
        <f t="shared" si="15"/>
        <v>1.9834146341463414</v>
      </c>
      <c r="W203" s="51">
        <f t="shared" si="16"/>
        <v>-1.28</v>
      </c>
      <c r="X203" s="51">
        <f t="shared" si="17"/>
        <v>-2.5387707317073169</v>
      </c>
      <c r="Y203" s="49">
        <f t="shared" si="18"/>
        <v>30.220640000000003</v>
      </c>
      <c r="Z203" s="9">
        <f t="shared" si="19"/>
        <v>13.840934634146343</v>
      </c>
    </row>
    <row r="204" spans="1:26" x14ac:dyDescent="0.2">
      <c r="A204" s="2" t="s">
        <v>747</v>
      </c>
      <c r="B204" s="2" t="s">
        <v>47</v>
      </c>
      <c r="C204" s="2">
        <v>27</v>
      </c>
      <c r="D204" s="2">
        <v>62</v>
      </c>
      <c r="E204" s="2">
        <v>27.9</v>
      </c>
      <c r="F204" s="2">
        <v>0.41599999999999998</v>
      </c>
      <c r="G204" s="2">
        <v>0.32100000000000001</v>
      </c>
      <c r="H204" s="2">
        <v>0.86099999999999999</v>
      </c>
      <c r="I204" s="2">
        <v>1.9</v>
      </c>
      <c r="J204" s="2">
        <v>2.7</v>
      </c>
      <c r="K204" s="2">
        <v>0.8</v>
      </c>
      <c r="L204" s="2">
        <v>0.1</v>
      </c>
      <c r="M204" s="2">
        <v>1.9</v>
      </c>
      <c r="N204" s="2">
        <v>2.4</v>
      </c>
      <c r="O204" s="2">
        <v>13.8</v>
      </c>
      <c r="P204" s="2">
        <v>0.53400000000000003</v>
      </c>
      <c r="Q204" s="2">
        <v>24.5</v>
      </c>
      <c r="R204" s="2">
        <v>2.1</v>
      </c>
      <c r="S204" s="2">
        <v>-2.1</v>
      </c>
      <c r="T204" s="2">
        <v>-0.1</v>
      </c>
      <c r="U204" s="5">
        <v>-8</v>
      </c>
      <c r="V204" s="51">
        <f t="shared" si="15"/>
        <v>2.9071714939024389</v>
      </c>
      <c r="W204" s="51">
        <f t="shared" si="16"/>
        <v>-0.8</v>
      </c>
      <c r="X204" s="51">
        <f t="shared" si="17"/>
        <v>-2.3257371951219512</v>
      </c>
      <c r="Y204" s="49">
        <f t="shared" si="18"/>
        <v>30.006015999999999</v>
      </c>
      <c r="Z204" s="9">
        <f t="shared" si="19"/>
        <v>13.840139402439023</v>
      </c>
    </row>
    <row r="205" spans="1:26" x14ac:dyDescent="0.2">
      <c r="A205" s="2" t="s">
        <v>989</v>
      </c>
      <c r="B205" s="2" t="s">
        <v>20</v>
      </c>
      <c r="C205" s="2">
        <v>53</v>
      </c>
      <c r="D205" s="2">
        <v>79</v>
      </c>
      <c r="E205" s="2">
        <v>16.7</v>
      </c>
      <c r="F205" s="2">
        <v>0.44500000000000001</v>
      </c>
      <c r="G205" s="2">
        <v>0.33700000000000002</v>
      </c>
      <c r="H205" s="2">
        <v>0.754</v>
      </c>
      <c r="I205" s="2">
        <v>1.9</v>
      </c>
      <c r="J205" s="2">
        <v>0.6</v>
      </c>
      <c r="K205" s="2">
        <v>0.4</v>
      </c>
      <c r="L205" s="2">
        <v>0.2</v>
      </c>
      <c r="M205" s="2">
        <v>0.3</v>
      </c>
      <c r="N205" s="2">
        <v>1.6</v>
      </c>
      <c r="O205" s="2">
        <v>5.7</v>
      </c>
      <c r="P205" s="2">
        <v>0.53900000000000003</v>
      </c>
      <c r="Q205" s="2">
        <v>15.4</v>
      </c>
      <c r="R205" s="2">
        <v>3.1</v>
      </c>
      <c r="S205" s="2">
        <v>-0.7</v>
      </c>
      <c r="T205" s="2">
        <v>0.4</v>
      </c>
      <c r="U205" s="5">
        <v>8</v>
      </c>
      <c r="V205" s="51">
        <f t="shared" si="15"/>
        <v>2.7358045223577236</v>
      </c>
      <c r="W205" s="51">
        <f t="shared" si="16"/>
        <v>3.0000000000000004</v>
      </c>
      <c r="X205" s="51">
        <f t="shared" si="17"/>
        <v>8.2074135670731714</v>
      </c>
      <c r="Y205" s="49">
        <f t="shared" si="18"/>
        <v>19.441268000000001</v>
      </c>
      <c r="Z205" s="9">
        <f t="shared" si="19"/>
        <v>13.824340783536586</v>
      </c>
    </row>
    <row r="206" spans="1:26" x14ac:dyDescent="0.2">
      <c r="A206" s="2" t="s">
        <v>741</v>
      </c>
      <c r="B206" s="2" t="s">
        <v>970</v>
      </c>
      <c r="C206" s="2">
        <v>12</v>
      </c>
      <c r="D206" s="2">
        <v>67</v>
      </c>
      <c r="E206" s="2">
        <v>25.8</v>
      </c>
      <c r="F206" s="2">
        <v>0.44500000000000001</v>
      </c>
      <c r="G206" s="2">
        <v>0.25900000000000001</v>
      </c>
      <c r="H206" s="2">
        <v>0.84699999999999998</v>
      </c>
      <c r="I206" s="2">
        <v>3</v>
      </c>
      <c r="J206" s="2">
        <v>1.4</v>
      </c>
      <c r="K206" s="2">
        <v>0.8</v>
      </c>
      <c r="L206" s="2">
        <v>0.3</v>
      </c>
      <c r="M206" s="2">
        <v>1.4</v>
      </c>
      <c r="N206" s="2">
        <v>1.5</v>
      </c>
      <c r="O206" s="2">
        <v>9.8000000000000007</v>
      </c>
      <c r="P206" s="2">
        <v>0.51200000000000001</v>
      </c>
      <c r="Q206" s="2">
        <v>19.600000000000001</v>
      </c>
      <c r="R206" s="2">
        <v>0.7</v>
      </c>
      <c r="S206" s="2">
        <v>-4</v>
      </c>
      <c r="T206" s="2">
        <v>-0.9</v>
      </c>
      <c r="U206" s="5">
        <v>-14</v>
      </c>
      <c r="V206" s="51">
        <f t="shared" si="15"/>
        <v>1.0329439024390243</v>
      </c>
      <c r="W206" s="51">
        <f t="shared" si="16"/>
        <v>-2.8800000000000003</v>
      </c>
      <c r="X206" s="51">
        <f t="shared" si="17"/>
        <v>-2.9748784390243905</v>
      </c>
      <c r="Y206" s="49">
        <f t="shared" si="18"/>
        <v>29.795168000000004</v>
      </c>
      <c r="Z206" s="9">
        <f t="shared" si="19"/>
        <v>13.410144780487807</v>
      </c>
    </row>
    <row r="207" spans="1:26" x14ac:dyDescent="0.2">
      <c r="A207" s="2" t="s">
        <v>593</v>
      </c>
      <c r="B207" s="2" t="s">
        <v>31</v>
      </c>
      <c r="C207" s="2">
        <v>32</v>
      </c>
      <c r="D207" s="2">
        <v>76</v>
      </c>
      <c r="E207" s="2">
        <v>24.9</v>
      </c>
      <c r="F207" s="2">
        <v>0.46100000000000002</v>
      </c>
      <c r="G207" s="2">
        <v>0.125</v>
      </c>
      <c r="H207" s="2">
        <v>0.77</v>
      </c>
      <c r="I207" s="2">
        <v>3</v>
      </c>
      <c r="J207" s="2">
        <v>2</v>
      </c>
      <c r="K207" s="2">
        <v>0.5</v>
      </c>
      <c r="L207" s="2">
        <v>0.5</v>
      </c>
      <c r="M207" s="2">
        <v>1.7</v>
      </c>
      <c r="N207" s="2">
        <v>3.1</v>
      </c>
      <c r="O207" s="2">
        <v>10.199999999999999</v>
      </c>
      <c r="P207" s="2">
        <v>0.52700000000000002</v>
      </c>
      <c r="Q207" s="2">
        <v>20.100000000000001</v>
      </c>
      <c r="R207" s="2">
        <v>1.8</v>
      </c>
      <c r="S207" s="2">
        <v>-3.6</v>
      </c>
      <c r="T207" s="2">
        <v>-0.8</v>
      </c>
      <c r="U207" s="5">
        <v>-9</v>
      </c>
      <c r="V207" s="51">
        <f t="shared" si="15"/>
        <v>3.0924585365853661</v>
      </c>
      <c r="W207" s="51">
        <f t="shared" si="16"/>
        <v>-1.4</v>
      </c>
      <c r="X207" s="51">
        <f t="shared" si="17"/>
        <v>-4.3294419512195121</v>
      </c>
      <c r="Y207" s="49">
        <f t="shared" si="18"/>
        <v>30.933215999999998</v>
      </c>
      <c r="Z207" s="9">
        <f t="shared" si="19"/>
        <v>13.301887024390243</v>
      </c>
    </row>
    <row r="208" spans="1:26" x14ac:dyDescent="0.2">
      <c r="A208" s="2" t="s">
        <v>1107</v>
      </c>
      <c r="B208" s="2" t="s">
        <v>970</v>
      </c>
      <c r="C208" s="2">
        <v>12</v>
      </c>
      <c r="D208" s="2">
        <v>63</v>
      </c>
      <c r="E208" s="2">
        <v>16.600000000000001</v>
      </c>
      <c r="F208" s="2">
        <v>0.52500000000000002</v>
      </c>
      <c r="G208" s="3"/>
      <c r="H208" s="2">
        <v>0.32800000000000001</v>
      </c>
      <c r="I208" s="2">
        <v>5</v>
      </c>
      <c r="J208" s="2">
        <v>0.5</v>
      </c>
      <c r="K208" s="2">
        <v>0.5</v>
      </c>
      <c r="L208" s="2">
        <v>0.8</v>
      </c>
      <c r="M208" s="2">
        <v>0.6</v>
      </c>
      <c r="N208" s="2">
        <v>1.8</v>
      </c>
      <c r="O208" s="2">
        <v>4</v>
      </c>
      <c r="P208" s="2">
        <v>0.50900000000000001</v>
      </c>
      <c r="Q208" s="2">
        <v>12.5</v>
      </c>
      <c r="R208" s="2">
        <v>1.8</v>
      </c>
      <c r="S208" s="2">
        <v>-1.9</v>
      </c>
      <c r="T208" s="2">
        <v>0</v>
      </c>
      <c r="U208" s="5">
        <v>0</v>
      </c>
      <c r="V208" s="51">
        <f t="shared" si="15"/>
        <v>0.39855182926829275</v>
      </c>
      <c r="W208" s="51">
        <f t="shared" si="16"/>
        <v>0.72000000000000008</v>
      </c>
      <c r="X208" s="51">
        <f t="shared" si="17"/>
        <v>0.28695731707317079</v>
      </c>
      <c r="Y208" s="49">
        <f t="shared" si="18"/>
        <v>25.920720000000003</v>
      </c>
      <c r="Z208" s="9">
        <f t="shared" si="19"/>
        <v>13.103838658536587</v>
      </c>
    </row>
    <row r="209" spans="1:26" x14ac:dyDescent="0.2">
      <c r="A209" s="2" t="s">
        <v>73</v>
      </c>
      <c r="B209" s="2" t="s">
        <v>29</v>
      </c>
      <c r="C209" s="2">
        <v>50</v>
      </c>
      <c r="D209" s="2">
        <v>74</v>
      </c>
      <c r="E209" s="2">
        <v>17.600000000000001</v>
      </c>
      <c r="F209" s="2">
        <v>0.41399999999999998</v>
      </c>
      <c r="G209" s="2">
        <v>0.315</v>
      </c>
      <c r="H209" s="2">
        <v>0.83099999999999996</v>
      </c>
      <c r="I209" s="2">
        <v>1.6</v>
      </c>
      <c r="J209" s="2">
        <v>2.2999999999999998</v>
      </c>
      <c r="K209" s="2">
        <v>0.4</v>
      </c>
      <c r="L209" s="2">
        <v>0.1</v>
      </c>
      <c r="M209" s="2">
        <v>1.3</v>
      </c>
      <c r="N209" s="2">
        <v>2.1</v>
      </c>
      <c r="O209" s="2">
        <v>8.5</v>
      </c>
      <c r="P209" s="2">
        <v>0.53400000000000003</v>
      </c>
      <c r="Q209" s="2">
        <v>24.9</v>
      </c>
      <c r="R209" s="2">
        <v>2.7</v>
      </c>
      <c r="S209" s="2">
        <v>-2.5</v>
      </c>
      <c r="T209" s="2">
        <v>-0.2</v>
      </c>
      <c r="U209" s="5">
        <v>-2</v>
      </c>
      <c r="V209" s="51">
        <f t="shared" si="15"/>
        <v>4.1196341463414639</v>
      </c>
      <c r="W209" s="51">
        <f t="shared" si="16"/>
        <v>0.6</v>
      </c>
      <c r="X209" s="51">
        <f t="shared" si="17"/>
        <v>2.4717804878048781</v>
      </c>
      <c r="Y209" s="49">
        <f t="shared" si="18"/>
        <v>23.706640000000004</v>
      </c>
      <c r="Z209" s="9">
        <f t="shared" si="19"/>
        <v>13.089210243902441</v>
      </c>
    </row>
    <row r="210" spans="1:26" x14ac:dyDescent="0.2">
      <c r="A210" s="2" t="s">
        <v>750</v>
      </c>
      <c r="B210" s="2" t="s">
        <v>46</v>
      </c>
      <c r="C210" s="2">
        <v>27</v>
      </c>
      <c r="D210" s="2">
        <v>73</v>
      </c>
      <c r="E210" s="2">
        <v>21.3</v>
      </c>
      <c r="F210" s="2">
        <v>0.45700000000000002</v>
      </c>
      <c r="G210" s="2">
        <v>0.34599999999999997</v>
      </c>
      <c r="H210" s="2">
        <v>0.83299999999999996</v>
      </c>
      <c r="I210" s="2">
        <v>1.8</v>
      </c>
      <c r="J210" s="2">
        <v>2.1</v>
      </c>
      <c r="K210" s="2">
        <v>0.4</v>
      </c>
      <c r="L210" s="2">
        <v>0.2</v>
      </c>
      <c r="M210" s="2">
        <v>0.9</v>
      </c>
      <c r="N210" s="2">
        <v>1.8</v>
      </c>
      <c r="O210" s="2">
        <v>8.6999999999999993</v>
      </c>
      <c r="P210" s="2">
        <v>0.53800000000000003</v>
      </c>
      <c r="Q210" s="2">
        <v>19.399999999999999</v>
      </c>
      <c r="R210" s="2">
        <v>2.2000000000000002</v>
      </c>
      <c r="S210" s="2">
        <v>-3.3</v>
      </c>
      <c r="T210" s="2">
        <v>-0.5</v>
      </c>
      <c r="U210" s="5">
        <v>-5</v>
      </c>
      <c r="V210" s="51">
        <f t="shared" si="15"/>
        <v>2.0692495426829272</v>
      </c>
      <c r="W210" s="51">
        <f t="shared" si="16"/>
        <v>-0.31999999999999984</v>
      </c>
      <c r="X210" s="51">
        <f t="shared" si="17"/>
        <v>-0.66215985365853636</v>
      </c>
      <c r="Y210" s="49">
        <f t="shared" si="18"/>
        <v>26.544551999999999</v>
      </c>
      <c r="Z210" s="9">
        <f t="shared" si="19"/>
        <v>12.941196073170731</v>
      </c>
    </row>
    <row r="211" spans="1:26" x14ac:dyDescent="0.2">
      <c r="A211" s="2" t="s">
        <v>149</v>
      </c>
      <c r="B211" s="2" t="s">
        <v>35</v>
      </c>
      <c r="C211" s="2">
        <v>40</v>
      </c>
      <c r="D211" s="2">
        <v>77</v>
      </c>
      <c r="E211" s="2">
        <v>21.6</v>
      </c>
      <c r="F211" s="2">
        <v>0.498</v>
      </c>
      <c r="G211" s="2">
        <v>0.25</v>
      </c>
      <c r="H211" s="2">
        <v>0.76300000000000001</v>
      </c>
      <c r="I211" s="2">
        <v>2.9</v>
      </c>
      <c r="J211" s="2">
        <v>0.7</v>
      </c>
      <c r="K211" s="2">
        <v>0.6</v>
      </c>
      <c r="L211" s="2">
        <v>0.2</v>
      </c>
      <c r="M211" s="2">
        <v>0.8</v>
      </c>
      <c r="N211" s="2">
        <v>2.2999999999999998</v>
      </c>
      <c r="O211" s="2">
        <v>8.6</v>
      </c>
      <c r="P211" s="2">
        <v>0.55400000000000005</v>
      </c>
      <c r="Q211" s="2">
        <v>18.100000000000001</v>
      </c>
      <c r="R211" s="2">
        <v>2.2999999999999998</v>
      </c>
      <c r="S211" s="2">
        <v>-2.8</v>
      </c>
      <c r="T211" s="2">
        <v>-0.3</v>
      </c>
      <c r="U211" s="5">
        <v>-5</v>
      </c>
      <c r="V211" s="51">
        <f t="shared" si="15"/>
        <v>3.0593414634146345</v>
      </c>
      <c r="W211" s="51">
        <f t="shared" si="16"/>
        <v>-0.20000000000000007</v>
      </c>
      <c r="X211" s="51">
        <f t="shared" si="17"/>
        <v>-0.61186829268292708</v>
      </c>
      <c r="Y211" s="49">
        <f t="shared" si="18"/>
        <v>26.470752000000001</v>
      </c>
      <c r="Z211" s="9">
        <f t="shared" si="19"/>
        <v>12.929441853658536</v>
      </c>
    </row>
    <row r="212" spans="1:26" x14ac:dyDescent="0.2">
      <c r="A212" s="2" t="s">
        <v>270</v>
      </c>
      <c r="B212" s="2" t="s">
        <v>26</v>
      </c>
      <c r="C212" s="2">
        <v>53</v>
      </c>
      <c r="D212" s="2">
        <v>52</v>
      </c>
      <c r="E212" s="2">
        <v>18.3</v>
      </c>
      <c r="F212" s="2">
        <v>0.49299999999999999</v>
      </c>
      <c r="G212" s="2">
        <v>0.53600000000000003</v>
      </c>
      <c r="H212" s="2">
        <v>0.79600000000000004</v>
      </c>
      <c r="I212" s="2">
        <v>2.1</v>
      </c>
      <c r="J212" s="2">
        <v>1.7</v>
      </c>
      <c r="K212" s="2">
        <v>0.5</v>
      </c>
      <c r="L212" s="2">
        <v>0.2</v>
      </c>
      <c r="M212" s="2">
        <v>0.8</v>
      </c>
      <c r="N212" s="2">
        <v>1.5</v>
      </c>
      <c r="O212" s="2">
        <v>7.2</v>
      </c>
      <c r="P212" s="2">
        <v>0.62</v>
      </c>
      <c r="Q212" s="2">
        <v>16.2</v>
      </c>
      <c r="R212" s="2">
        <v>2.6</v>
      </c>
      <c r="S212" s="2">
        <v>0.4</v>
      </c>
      <c r="T212" s="2">
        <v>0.6</v>
      </c>
      <c r="U212" s="5">
        <v>9</v>
      </c>
      <c r="V212" s="51">
        <f t="shared" si="15"/>
        <v>2.07582256097561</v>
      </c>
      <c r="W212" s="51">
        <f t="shared" si="16"/>
        <v>3.08</v>
      </c>
      <c r="X212" s="51">
        <f t="shared" si="17"/>
        <v>6.3935334878048788</v>
      </c>
      <c r="Y212" s="49">
        <f t="shared" si="18"/>
        <v>19.414719999999999</v>
      </c>
      <c r="Z212" s="9">
        <f t="shared" si="19"/>
        <v>12.904126743902438</v>
      </c>
    </row>
    <row r="213" spans="1:26" x14ac:dyDescent="0.2">
      <c r="A213" s="2" t="s">
        <v>908</v>
      </c>
      <c r="B213" s="2" t="s">
        <v>29</v>
      </c>
      <c r="C213" s="2">
        <v>50</v>
      </c>
      <c r="D213" s="2">
        <v>73</v>
      </c>
      <c r="E213" s="2">
        <v>22.4</v>
      </c>
      <c r="F213" s="2">
        <v>0.50900000000000001</v>
      </c>
      <c r="G213" s="2">
        <v>0</v>
      </c>
      <c r="H213" s="2">
        <v>0.78600000000000003</v>
      </c>
      <c r="I213" s="2">
        <v>4.5999999999999996</v>
      </c>
      <c r="J213" s="2">
        <v>0.8</v>
      </c>
      <c r="K213" s="2">
        <v>0.4</v>
      </c>
      <c r="L213" s="2">
        <v>0.1</v>
      </c>
      <c r="M213" s="2">
        <v>1</v>
      </c>
      <c r="N213" s="2">
        <v>2.6</v>
      </c>
      <c r="O213" s="2">
        <v>6</v>
      </c>
      <c r="P213" s="2">
        <v>0.53800000000000003</v>
      </c>
      <c r="Q213" s="2">
        <v>13.9</v>
      </c>
      <c r="R213" s="2">
        <v>2.6</v>
      </c>
      <c r="S213" s="2">
        <v>-1.7</v>
      </c>
      <c r="T213" s="2">
        <v>0.1</v>
      </c>
      <c r="U213" s="5">
        <v>-1</v>
      </c>
      <c r="V213" s="51">
        <f t="shared" si="15"/>
        <v>2.8873577235772356</v>
      </c>
      <c r="W213" s="51">
        <f t="shared" si="16"/>
        <v>0.88000000000000012</v>
      </c>
      <c r="X213" s="51">
        <f t="shared" si="17"/>
        <v>2.5408747967479677</v>
      </c>
      <c r="Y213" s="49">
        <f t="shared" si="18"/>
        <v>22.916160000000005</v>
      </c>
      <c r="Z213" s="9">
        <f t="shared" si="19"/>
        <v>12.728517398373986</v>
      </c>
    </row>
    <row r="214" spans="1:26" x14ac:dyDescent="0.2">
      <c r="A214" s="2" t="s">
        <v>524</v>
      </c>
      <c r="B214" s="2" t="s">
        <v>46</v>
      </c>
      <c r="C214" s="2">
        <v>27</v>
      </c>
      <c r="D214" s="2">
        <v>62</v>
      </c>
      <c r="E214" s="2">
        <v>16.399999999999999</v>
      </c>
      <c r="F214" s="2">
        <v>0.47699999999999998</v>
      </c>
      <c r="G214" s="2">
        <v>0</v>
      </c>
      <c r="H214" s="2">
        <v>0.745</v>
      </c>
      <c r="I214" s="2">
        <v>4.0999999999999996</v>
      </c>
      <c r="J214" s="2">
        <v>0.6</v>
      </c>
      <c r="K214" s="2">
        <v>0.5</v>
      </c>
      <c r="L214" s="2">
        <v>0.5</v>
      </c>
      <c r="M214" s="2">
        <v>0.8</v>
      </c>
      <c r="N214" s="2">
        <v>2.5</v>
      </c>
      <c r="O214" s="2">
        <v>8.6</v>
      </c>
      <c r="P214" s="2">
        <v>0.52400000000000002</v>
      </c>
      <c r="Q214" s="2">
        <v>25.1</v>
      </c>
      <c r="R214" s="2">
        <v>2.1</v>
      </c>
      <c r="S214" s="2">
        <v>-3.9</v>
      </c>
      <c r="T214" s="2">
        <v>-0.5</v>
      </c>
      <c r="U214" s="5">
        <v>-2</v>
      </c>
      <c r="V214" s="51">
        <f t="shared" si="15"/>
        <v>1.7507249999999999</v>
      </c>
      <c r="W214" s="51">
        <f t="shared" si="16"/>
        <v>0.2400000000000001</v>
      </c>
      <c r="X214" s="51">
        <f t="shared" si="17"/>
        <v>0.42017400000000016</v>
      </c>
      <c r="Y214" s="49">
        <f t="shared" si="18"/>
        <v>24.865471999999997</v>
      </c>
      <c r="Z214" s="9">
        <f t="shared" si="19"/>
        <v>12.642822999999998</v>
      </c>
    </row>
    <row r="215" spans="1:26" x14ac:dyDescent="0.2">
      <c r="A215" s="2" t="s">
        <v>900</v>
      </c>
      <c r="B215" s="2" t="s">
        <v>47</v>
      </c>
      <c r="C215" s="2">
        <v>27</v>
      </c>
      <c r="D215" s="2">
        <v>46</v>
      </c>
      <c r="E215" s="2">
        <v>33.700000000000003</v>
      </c>
      <c r="F215" s="2">
        <v>0.40899999999999997</v>
      </c>
      <c r="G215" s="2">
        <v>0.29699999999999999</v>
      </c>
      <c r="H215" s="2">
        <v>0.84599999999999997</v>
      </c>
      <c r="I215" s="2">
        <v>2.7</v>
      </c>
      <c r="J215" s="2">
        <v>4.4000000000000004</v>
      </c>
      <c r="K215" s="2">
        <v>0.7</v>
      </c>
      <c r="L215" s="2">
        <v>0.1</v>
      </c>
      <c r="M215" s="2">
        <v>2.5</v>
      </c>
      <c r="N215" s="2">
        <v>2.5</v>
      </c>
      <c r="O215" s="2">
        <v>18.100000000000001</v>
      </c>
      <c r="P215" s="2">
        <v>0.505</v>
      </c>
      <c r="Q215" s="2">
        <v>27.9</v>
      </c>
      <c r="R215" s="2">
        <v>1.4</v>
      </c>
      <c r="S215" s="2">
        <v>-2.5</v>
      </c>
      <c r="T215" s="2">
        <v>-0.2</v>
      </c>
      <c r="U215" s="5">
        <v>-11</v>
      </c>
      <c r="V215" s="51">
        <f t="shared" si="15"/>
        <v>2.9668842987804878</v>
      </c>
      <c r="W215" s="51">
        <f t="shared" si="16"/>
        <v>-1.7200000000000002</v>
      </c>
      <c r="X215" s="51">
        <f t="shared" si="17"/>
        <v>-5.1030409939024395</v>
      </c>
      <c r="Y215" s="49">
        <f t="shared" si="18"/>
        <v>30.140119999999996</v>
      </c>
      <c r="Z215" s="9">
        <f t="shared" si="19"/>
        <v>12.518539503048778</v>
      </c>
    </row>
    <row r="216" spans="1:26" x14ac:dyDescent="0.2">
      <c r="A216" s="2" t="s">
        <v>840</v>
      </c>
      <c r="B216" s="2" t="s">
        <v>43</v>
      </c>
      <c r="C216" s="2">
        <v>26</v>
      </c>
      <c r="D216" s="2">
        <v>33</v>
      </c>
      <c r="E216" s="2">
        <v>22.7</v>
      </c>
      <c r="F216" s="2">
        <v>0.443</v>
      </c>
      <c r="G216" s="2">
        <v>0.2</v>
      </c>
      <c r="H216" s="2">
        <v>0.80100000000000005</v>
      </c>
      <c r="I216" s="2">
        <v>6.5</v>
      </c>
      <c r="J216" s="2">
        <v>1.3</v>
      </c>
      <c r="K216" s="2">
        <v>0.8</v>
      </c>
      <c r="L216" s="2">
        <v>1.5</v>
      </c>
      <c r="M216" s="2">
        <v>1.5</v>
      </c>
      <c r="N216" s="2">
        <v>2.8</v>
      </c>
      <c r="O216" s="2">
        <v>11.6</v>
      </c>
      <c r="P216" s="2">
        <v>0.52100000000000002</v>
      </c>
      <c r="Q216" s="2">
        <v>23.9</v>
      </c>
      <c r="R216" s="2">
        <v>1.5</v>
      </c>
      <c r="S216" s="2">
        <v>-1.4</v>
      </c>
      <c r="T216" s="2">
        <v>0.1</v>
      </c>
      <c r="U216" s="5">
        <v>-1</v>
      </c>
      <c r="V216" s="51">
        <f t="shared" si="15"/>
        <v>1.1826492378048779</v>
      </c>
      <c r="W216" s="51">
        <f t="shared" si="16"/>
        <v>0.44000000000000011</v>
      </c>
      <c r="X216" s="51">
        <f t="shared" si="17"/>
        <v>0.52036566463414635</v>
      </c>
      <c r="Y216" s="49">
        <f t="shared" si="18"/>
        <v>24.279551999999999</v>
      </c>
      <c r="Z216" s="9">
        <f t="shared" si="19"/>
        <v>12.399958832317072</v>
      </c>
    </row>
    <row r="217" spans="1:26" x14ac:dyDescent="0.2">
      <c r="A217" s="2" t="s">
        <v>261</v>
      </c>
      <c r="B217" s="2" t="s">
        <v>45</v>
      </c>
      <c r="C217" s="2">
        <v>29</v>
      </c>
      <c r="D217" s="2">
        <v>70</v>
      </c>
      <c r="E217" s="2">
        <v>16.2</v>
      </c>
      <c r="F217" s="2">
        <v>0.60499999999999998</v>
      </c>
      <c r="G217" s="2">
        <v>0</v>
      </c>
      <c r="H217" s="2">
        <v>0.375</v>
      </c>
      <c r="I217" s="2">
        <v>5</v>
      </c>
      <c r="J217" s="2">
        <v>0.3</v>
      </c>
      <c r="K217" s="2">
        <v>0.2</v>
      </c>
      <c r="L217" s="2">
        <v>0.9</v>
      </c>
      <c r="M217" s="2">
        <v>1.1000000000000001</v>
      </c>
      <c r="N217" s="2">
        <v>2.2000000000000002</v>
      </c>
      <c r="O217" s="2">
        <v>4.8</v>
      </c>
      <c r="P217" s="2">
        <v>0.57099999999999995</v>
      </c>
      <c r="Q217" s="2">
        <v>14.7</v>
      </c>
      <c r="R217" s="2">
        <v>1.5</v>
      </c>
      <c r="S217" s="2">
        <v>-3.7</v>
      </c>
      <c r="T217" s="2">
        <v>-0.5</v>
      </c>
      <c r="U217" s="5">
        <v>-6</v>
      </c>
      <c r="V217" s="51">
        <f t="shared" si="15"/>
        <v>1.2282118902439021</v>
      </c>
      <c r="W217" s="51">
        <f t="shared" si="16"/>
        <v>-0.8</v>
      </c>
      <c r="X217" s="51">
        <f t="shared" si="17"/>
        <v>-0.98256951219512167</v>
      </c>
      <c r="Y217" s="49">
        <f t="shared" si="18"/>
        <v>25.73424</v>
      </c>
      <c r="Z217" s="9">
        <f t="shared" si="19"/>
        <v>12.37583524390244</v>
      </c>
    </row>
    <row r="218" spans="1:26" x14ac:dyDescent="0.2">
      <c r="A218" s="2" t="s">
        <v>996</v>
      </c>
      <c r="B218" s="2" t="s">
        <v>31</v>
      </c>
      <c r="C218" s="2">
        <v>32</v>
      </c>
      <c r="D218" s="2">
        <v>47</v>
      </c>
      <c r="E218" s="2">
        <v>25.3</v>
      </c>
      <c r="F218" s="2">
        <v>0.44500000000000001</v>
      </c>
      <c r="G218" s="2">
        <v>0.16</v>
      </c>
      <c r="H218" s="2">
        <v>0.77</v>
      </c>
      <c r="I218" s="2">
        <v>3.2</v>
      </c>
      <c r="J218" s="2">
        <v>3.8</v>
      </c>
      <c r="K218" s="2">
        <v>0.9</v>
      </c>
      <c r="L218" s="2">
        <v>0.2</v>
      </c>
      <c r="M218" s="2">
        <v>1.9</v>
      </c>
      <c r="N218" s="2">
        <v>2.2000000000000002</v>
      </c>
      <c r="O218" s="2">
        <v>10.3</v>
      </c>
      <c r="P218" s="2">
        <v>0.50700000000000001</v>
      </c>
      <c r="Q218" s="2">
        <v>21</v>
      </c>
      <c r="R218" s="2">
        <v>1.4</v>
      </c>
      <c r="S218" s="2">
        <v>-1.8</v>
      </c>
      <c r="T218" s="2">
        <v>0.1</v>
      </c>
      <c r="U218" s="5">
        <v>-7</v>
      </c>
      <c r="V218" s="51">
        <f t="shared" si="15"/>
        <v>2.030170731707317</v>
      </c>
      <c r="W218" s="51">
        <f t="shared" si="16"/>
        <v>-0.80000000000000016</v>
      </c>
      <c r="X218" s="51">
        <f t="shared" si="17"/>
        <v>-1.6241365853658538</v>
      </c>
      <c r="Y218" s="49">
        <f t="shared" si="18"/>
        <v>26.248748000000006</v>
      </c>
      <c r="Z218" s="9">
        <f t="shared" si="19"/>
        <v>12.312305707317076</v>
      </c>
    </row>
    <row r="219" spans="1:26" x14ac:dyDescent="0.2">
      <c r="A219" s="2" t="s">
        <v>846</v>
      </c>
      <c r="B219" s="2" t="s">
        <v>30</v>
      </c>
      <c r="C219" s="2">
        <v>40</v>
      </c>
      <c r="D219" s="2">
        <v>68</v>
      </c>
      <c r="E219" s="2">
        <v>13</v>
      </c>
      <c r="F219" s="2">
        <v>0.58799999999999997</v>
      </c>
      <c r="G219" s="3"/>
      <c r="H219" s="2">
        <v>0.58099999999999996</v>
      </c>
      <c r="I219" s="2">
        <v>3.6</v>
      </c>
      <c r="J219" s="2">
        <v>0.2</v>
      </c>
      <c r="K219" s="2">
        <v>0.2</v>
      </c>
      <c r="L219" s="2">
        <v>1.3</v>
      </c>
      <c r="M219" s="2">
        <v>0.6</v>
      </c>
      <c r="N219" s="2">
        <v>2.4</v>
      </c>
      <c r="O219" s="2">
        <v>3.1</v>
      </c>
      <c r="P219" s="2">
        <v>0.60499999999999998</v>
      </c>
      <c r="Q219" s="2">
        <v>10.7</v>
      </c>
      <c r="R219" s="2">
        <v>2</v>
      </c>
      <c r="S219" s="2">
        <v>-0.4</v>
      </c>
      <c r="T219" s="2">
        <v>0.4</v>
      </c>
      <c r="U219" s="5">
        <v>8</v>
      </c>
      <c r="V219" s="51">
        <f t="shared" si="15"/>
        <v>0.96126016260162572</v>
      </c>
      <c r="W219" s="51">
        <f t="shared" si="16"/>
        <v>2.56</v>
      </c>
      <c r="X219" s="51">
        <f t="shared" si="17"/>
        <v>2.4608260162601621</v>
      </c>
      <c r="Y219" s="49">
        <f t="shared" si="18"/>
        <v>21.74776</v>
      </c>
      <c r="Z219" s="9">
        <f t="shared" si="19"/>
        <v>12.104293008130082</v>
      </c>
    </row>
    <row r="220" spans="1:26" x14ac:dyDescent="0.2">
      <c r="A220" s="2" t="s">
        <v>1096</v>
      </c>
      <c r="B220" s="2" t="s">
        <v>35</v>
      </c>
      <c r="C220" s="2">
        <v>40</v>
      </c>
      <c r="D220" s="2">
        <v>69</v>
      </c>
      <c r="E220" s="2">
        <v>19.8</v>
      </c>
      <c r="F220" s="2">
        <v>0.51500000000000001</v>
      </c>
      <c r="G220" s="2">
        <v>0.13300000000000001</v>
      </c>
      <c r="H220" s="2">
        <v>0.68799999999999994</v>
      </c>
      <c r="I220" s="2">
        <v>2.8</v>
      </c>
      <c r="J220" s="2">
        <v>1.5</v>
      </c>
      <c r="K220" s="2">
        <v>0.6</v>
      </c>
      <c r="L220" s="2">
        <v>0.4</v>
      </c>
      <c r="M220" s="2">
        <v>0.9</v>
      </c>
      <c r="N220" s="2">
        <v>1.8</v>
      </c>
      <c r="O220" s="2">
        <v>7.5</v>
      </c>
      <c r="P220" s="2">
        <v>0.53300000000000003</v>
      </c>
      <c r="Q220" s="2">
        <v>18.399999999999999</v>
      </c>
      <c r="R220" s="2">
        <v>1.3</v>
      </c>
      <c r="S220" s="2">
        <v>-1.9</v>
      </c>
      <c r="T220" s="2">
        <v>0</v>
      </c>
      <c r="U220" s="5">
        <v>-9</v>
      </c>
      <c r="V220" s="51">
        <f t="shared" si="15"/>
        <v>2.5546829268292681</v>
      </c>
      <c r="W220" s="51">
        <f t="shared" si="16"/>
        <v>-1.28</v>
      </c>
      <c r="X220" s="51">
        <f t="shared" si="17"/>
        <v>-3.2699941463414635</v>
      </c>
      <c r="Y220" s="49">
        <f t="shared" si="18"/>
        <v>27.3447</v>
      </c>
      <c r="Z220" s="9">
        <f t="shared" si="19"/>
        <v>12.037352926829268</v>
      </c>
    </row>
    <row r="221" spans="1:26" x14ac:dyDescent="0.2">
      <c r="A221" s="2" t="s">
        <v>835</v>
      </c>
      <c r="B221" s="2" t="s">
        <v>29</v>
      </c>
      <c r="C221" s="2">
        <v>50</v>
      </c>
      <c r="D221" s="2">
        <v>21</v>
      </c>
      <c r="E221" s="2">
        <v>23.9</v>
      </c>
      <c r="F221" s="2">
        <v>0.60499999999999998</v>
      </c>
      <c r="G221" s="3"/>
      <c r="H221" s="2">
        <v>0.76600000000000001</v>
      </c>
      <c r="I221" s="2">
        <v>8.5</v>
      </c>
      <c r="J221" s="2">
        <v>0.9</v>
      </c>
      <c r="K221" s="2">
        <v>0.4</v>
      </c>
      <c r="L221" s="2">
        <v>2.2999999999999998</v>
      </c>
      <c r="M221" s="2">
        <v>1.9</v>
      </c>
      <c r="N221" s="2">
        <v>4</v>
      </c>
      <c r="O221" s="2">
        <v>11.1</v>
      </c>
      <c r="P221" s="2">
        <v>0.64700000000000002</v>
      </c>
      <c r="Q221" s="2">
        <v>20.7</v>
      </c>
      <c r="R221" s="2">
        <v>2.2000000000000002</v>
      </c>
      <c r="S221" s="2">
        <v>4.0999999999999996</v>
      </c>
      <c r="T221" s="2">
        <v>0.8</v>
      </c>
      <c r="U221" s="5">
        <v>18</v>
      </c>
      <c r="V221" s="51">
        <f t="shared" si="15"/>
        <v>1.3197827743902437</v>
      </c>
      <c r="W221" s="51">
        <f t="shared" si="16"/>
        <v>4.8000000000000007</v>
      </c>
      <c r="X221" s="51">
        <f t="shared" si="17"/>
        <v>6.3349573170731706</v>
      </c>
      <c r="Y221" s="49">
        <f t="shared" si="18"/>
        <v>17.582628</v>
      </c>
      <c r="Z221" s="9">
        <f t="shared" si="19"/>
        <v>11.958792658536584</v>
      </c>
    </row>
    <row r="222" spans="1:26" x14ac:dyDescent="0.2">
      <c r="A222" s="2" t="s">
        <v>827</v>
      </c>
      <c r="B222" s="2" t="s">
        <v>24</v>
      </c>
      <c r="C222" s="2">
        <v>50</v>
      </c>
      <c r="D222" s="2">
        <v>79</v>
      </c>
      <c r="E222" s="2">
        <v>19.2</v>
      </c>
      <c r="F222" s="2">
        <v>0.38900000000000001</v>
      </c>
      <c r="G222" s="2">
        <v>0.33300000000000002</v>
      </c>
      <c r="H222" s="2">
        <v>0.79400000000000004</v>
      </c>
      <c r="I222" s="2">
        <v>2.1</v>
      </c>
      <c r="J222" s="2">
        <v>1.7</v>
      </c>
      <c r="K222" s="2">
        <v>0.4</v>
      </c>
      <c r="L222" s="2">
        <v>0.2</v>
      </c>
      <c r="M222" s="2">
        <v>0.7</v>
      </c>
      <c r="N222" s="2">
        <v>1.3</v>
      </c>
      <c r="O222" s="2">
        <v>6.3</v>
      </c>
      <c r="P222" s="2">
        <v>0.49</v>
      </c>
      <c r="Q222" s="2">
        <v>17.2</v>
      </c>
      <c r="R222" s="2">
        <v>1.9</v>
      </c>
      <c r="S222" s="2">
        <v>-1.7</v>
      </c>
      <c r="T222" s="2">
        <v>0.1</v>
      </c>
      <c r="U222" s="5">
        <v>-6</v>
      </c>
      <c r="V222" s="51">
        <f t="shared" si="15"/>
        <v>3.314146341463414</v>
      </c>
      <c r="W222" s="51">
        <f t="shared" si="16"/>
        <v>-0.40000000000000013</v>
      </c>
      <c r="X222" s="51">
        <f t="shared" si="17"/>
        <v>-1.3256585365853661</v>
      </c>
      <c r="Y222" s="49">
        <f t="shared" si="18"/>
        <v>25.144120000000008</v>
      </c>
      <c r="Z222" s="9">
        <f t="shared" si="19"/>
        <v>11.909230731707321</v>
      </c>
    </row>
    <row r="223" spans="1:26" x14ac:dyDescent="0.2">
      <c r="A223" s="2" t="s">
        <v>803</v>
      </c>
      <c r="B223" s="2" t="s">
        <v>24</v>
      </c>
      <c r="C223" s="2">
        <v>50</v>
      </c>
      <c r="D223" s="2">
        <v>79</v>
      </c>
      <c r="E223" s="2">
        <v>19.7</v>
      </c>
      <c r="F223" s="2">
        <v>0.40300000000000002</v>
      </c>
      <c r="G223" s="2">
        <v>0.35699999999999998</v>
      </c>
      <c r="H223" s="2">
        <v>0.74</v>
      </c>
      <c r="I223" s="2">
        <v>2.2000000000000002</v>
      </c>
      <c r="J223" s="2">
        <v>1.2</v>
      </c>
      <c r="K223" s="2">
        <v>0.6</v>
      </c>
      <c r="L223" s="2">
        <v>0.2</v>
      </c>
      <c r="M223" s="2">
        <v>0.7</v>
      </c>
      <c r="N223" s="2">
        <v>2</v>
      </c>
      <c r="O223" s="2">
        <v>4.4000000000000004</v>
      </c>
      <c r="P223" s="2">
        <v>0.54200000000000004</v>
      </c>
      <c r="Q223" s="2">
        <v>11</v>
      </c>
      <c r="R223" s="2">
        <v>2.6</v>
      </c>
      <c r="S223" s="2">
        <v>0.1</v>
      </c>
      <c r="T223" s="2">
        <v>0.8</v>
      </c>
      <c r="U223" s="5">
        <v>0</v>
      </c>
      <c r="V223" s="51">
        <f t="shared" si="15"/>
        <v>2.1747078252032521</v>
      </c>
      <c r="W223" s="51">
        <f t="shared" si="16"/>
        <v>1.36</v>
      </c>
      <c r="X223" s="51">
        <f t="shared" si="17"/>
        <v>2.9576026422764232</v>
      </c>
      <c r="Y223" s="49">
        <f t="shared" si="18"/>
        <v>20.618368</v>
      </c>
      <c r="Z223" s="9">
        <f t="shared" si="19"/>
        <v>11.787985321138212</v>
      </c>
    </row>
    <row r="224" spans="1:26" x14ac:dyDescent="0.2">
      <c r="A224" s="2" t="s">
        <v>317</v>
      </c>
      <c r="B224" s="2" t="s">
        <v>26</v>
      </c>
      <c r="C224" s="2">
        <v>53</v>
      </c>
      <c r="D224" s="2">
        <v>63</v>
      </c>
      <c r="E224" s="2">
        <v>23.8</v>
      </c>
      <c r="F224" s="2">
        <v>0.42899999999999999</v>
      </c>
      <c r="G224" s="2">
        <v>0.34100000000000003</v>
      </c>
      <c r="H224" s="2">
        <v>0.69499999999999995</v>
      </c>
      <c r="I224" s="2">
        <v>2.7</v>
      </c>
      <c r="J224" s="2">
        <v>1.7</v>
      </c>
      <c r="K224" s="2">
        <v>0.9</v>
      </c>
      <c r="L224" s="2">
        <v>0.3</v>
      </c>
      <c r="M224" s="2">
        <v>1.3</v>
      </c>
      <c r="N224" s="2">
        <v>3</v>
      </c>
      <c r="O224" s="2">
        <v>9.9</v>
      </c>
      <c r="P224" s="2">
        <v>0.51500000000000001</v>
      </c>
      <c r="Q224" s="2">
        <v>20.5</v>
      </c>
      <c r="R224" s="2">
        <v>1.9</v>
      </c>
      <c r="S224" s="2">
        <v>-1.1000000000000001</v>
      </c>
      <c r="T224" s="2">
        <v>0.3</v>
      </c>
      <c r="U224" s="5">
        <v>-7</v>
      </c>
      <c r="V224" s="51">
        <f t="shared" si="15"/>
        <v>4.138968750000001</v>
      </c>
      <c r="W224" s="51">
        <f t="shared" si="16"/>
        <v>-0.52000000000000013</v>
      </c>
      <c r="X224" s="51">
        <f t="shared" si="17"/>
        <v>-2.1522637500000013</v>
      </c>
      <c r="Y224" s="49">
        <f t="shared" si="18"/>
        <v>25.67502</v>
      </c>
      <c r="Z224" s="9">
        <f t="shared" si="19"/>
        <v>11.761378125</v>
      </c>
    </row>
    <row r="225" spans="1:26" x14ac:dyDescent="0.2">
      <c r="A225" s="2" t="s">
        <v>573</v>
      </c>
      <c r="B225" s="2" t="s">
        <v>28</v>
      </c>
      <c r="C225" s="2">
        <v>29</v>
      </c>
      <c r="D225" s="2">
        <v>56</v>
      </c>
      <c r="E225" s="2">
        <v>19.399999999999999</v>
      </c>
      <c r="F225" s="2">
        <v>0.45800000000000002</v>
      </c>
      <c r="G225" s="2">
        <v>0.38900000000000001</v>
      </c>
      <c r="H225" s="2">
        <v>0.80900000000000005</v>
      </c>
      <c r="I225" s="2">
        <v>1.9</v>
      </c>
      <c r="J225" s="2">
        <v>2</v>
      </c>
      <c r="K225" s="2">
        <v>0.8</v>
      </c>
      <c r="L225" s="2">
        <v>0.1</v>
      </c>
      <c r="M225" s="2">
        <v>1</v>
      </c>
      <c r="N225" s="2">
        <v>2.1</v>
      </c>
      <c r="O225" s="2">
        <v>8.6</v>
      </c>
      <c r="P225" s="2">
        <v>0.57099999999999995</v>
      </c>
      <c r="Q225" s="2">
        <v>19.8</v>
      </c>
      <c r="R225" s="2">
        <v>2.2000000000000002</v>
      </c>
      <c r="S225" s="2">
        <v>-0.8</v>
      </c>
      <c r="T225" s="2">
        <v>0.3</v>
      </c>
      <c r="U225" s="5">
        <v>0</v>
      </c>
      <c r="V225" s="51">
        <f t="shared" si="15"/>
        <v>1.5848853658536584</v>
      </c>
      <c r="W225" s="51">
        <f t="shared" si="16"/>
        <v>1</v>
      </c>
      <c r="X225" s="51">
        <f t="shared" si="17"/>
        <v>1.5848853658536584</v>
      </c>
      <c r="Y225" s="49">
        <f t="shared" si="18"/>
        <v>21.930944</v>
      </c>
      <c r="Z225" s="9">
        <f t="shared" si="19"/>
        <v>11.757914682926829</v>
      </c>
    </row>
    <row r="226" spans="1:26" x14ac:dyDescent="0.2">
      <c r="A226" s="2" t="s">
        <v>453</v>
      </c>
      <c r="B226" s="2" t="s">
        <v>41</v>
      </c>
      <c r="C226" s="2">
        <v>50</v>
      </c>
      <c r="D226" s="2">
        <v>54</v>
      </c>
      <c r="E226" s="2">
        <v>16.5</v>
      </c>
      <c r="F226" s="2">
        <v>0.51</v>
      </c>
      <c r="G226" s="2">
        <v>0</v>
      </c>
      <c r="H226" s="2">
        <v>0.60499999999999998</v>
      </c>
      <c r="I226" s="2">
        <v>2.7</v>
      </c>
      <c r="J226" s="2">
        <v>1.3</v>
      </c>
      <c r="K226" s="2">
        <v>1.1000000000000001</v>
      </c>
      <c r="L226" s="2">
        <v>0.4</v>
      </c>
      <c r="M226" s="2">
        <v>1.2</v>
      </c>
      <c r="N226" s="2">
        <v>2</v>
      </c>
      <c r="O226" s="2">
        <v>6.1</v>
      </c>
      <c r="P226" s="2">
        <v>0.54</v>
      </c>
      <c r="Q226" s="2">
        <v>19.600000000000001</v>
      </c>
      <c r="R226" s="2">
        <v>1.9</v>
      </c>
      <c r="S226" s="2">
        <v>0.8</v>
      </c>
      <c r="T226" s="2">
        <v>0.6</v>
      </c>
      <c r="U226" s="5">
        <v>0</v>
      </c>
      <c r="V226" s="51">
        <f t="shared" si="15"/>
        <v>2.2184451219512198</v>
      </c>
      <c r="W226" s="51">
        <f t="shared" si="16"/>
        <v>1</v>
      </c>
      <c r="X226" s="51">
        <f t="shared" si="17"/>
        <v>2.2184451219512198</v>
      </c>
      <c r="Y226" s="49">
        <f t="shared" si="18"/>
        <v>21.13344</v>
      </c>
      <c r="Z226" s="9">
        <f t="shared" si="19"/>
        <v>11.67594256097561</v>
      </c>
    </row>
    <row r="227" spans="1:26" x14ac:dyDescent="0.2">
      <c r="A227" s="2" t="s">
        <v>948</v>
      </c>
      <c r="B227" s="2" t="s">
        <v>32</v>
      </c>
      <c r="C227" s="2">
        <v>46</v>
      </c>
      <c r="D227" s="2">
        <v>70</v>
      </c>
      <c r="E227" s="2">
        <v>15</v>
      </c>
      <c r="F227" s="2">
        <v>0.47599999999999998</v>
      </c>
      <c r="G227" s="3"/>
      <c r="H227" s="2">
        <v>0.8</v>
      </c>
      <c r="I227" s="2">
        <v>4.2</v>
      </c>
      <c r="J227" s="2">
        <v>0.7</v>
      </c>
      <c r="K227" s="2">
        <v>0.4</v>
      </c>
      <c r="L227" s="2">
        <v>0.7</v>
      </c>
      <c r="M227" s="2">
        <v>0.7</v>
      </c>
      <c r="N227" s="2">
        <v>2.2999999999999998</v>
      </c>
      <c r="O227" s="2">
        <v>3</v>
      </c>
      <c r="P227" s="2">
        <v>0.48899999999999999</v>
      </c>
      <c r="Q227" s="2">
        <v>11.3</v>
      </c>
      <c r="R227" s="2">
        <v>2.1</v>
      </c>
      <c r="S227" s="2">
        <v>-0.8</v>
      </c>
      <c r="T227" s="2">
        <v>0.3</v>
      </c>
      <c r="U227" s="5">
        <v>-1</v>
      </c>
      <c r="V227" s="51">
        <f t="shared" si="15"/>
        <v>1.3866615853658537</v>
      </c>
      <c r="W227" s="51">
        <f t="shared" si="16"/>
        <v>0.76</v>
      </c>
      <c r="X227" s="51">
        <f t="shared" si="17"/>
        <v>1.0538628048780487</v>
      </c>
      <c r="Y227" s="49">
        <f t="shared" si="18"/>
        <v>21.999600000000004</v>
      </c>
      <c r="Z227" s="9">
        <f t="shared" si="19"/>
        <v>11.526731402439026</v>
      </c>
    </row>
    <row r="228" spans="1:26" x14ac:dyDescent="0.2">
      <c r="A228" s="2" t="s">
        <v>787</v>
      </c>
      <c r="B228" s="2" t="s">
        <v>43</v>
      </c>
      <c r="C228" s="2">
        <v>26</v>
      </c>
      <c r="D228" s="2">
        <v>42</v>
      </c>
      <c r="E228" s="2">
        <v>20.8</v>
      </c>
      <c r="F228" s="2">
        <v>0.58199999999999996</v>
      </c>
      <c r="G228" s="2">
        <v>0</v>
      </c>
      <c r="H228" s="2">
        <v>0.47399999999999998</v>
      </c>
      <c r="I228" s="2">
        <v>4.5</v>
      </c>
      <c r="J228" s="2">
        <v>2.1</v>
      </c>
      <c r="K228" s="2">
        <v>0.5</v>
      </c>
      <c r="L228" s="2">
        <v>1.3</v>
      </c>
      <c r="M228" s="2">
        <v>1.2</v>
      </c>
      <c r="N228" s="2">
        <v>2.2999999999999998</v>
      </c>
      <c r="O228" s="2">
        <v>4.9000000000000004</v>
      </c>
      <c r="P228" s="2">
        <v>0.57399999999999995</v>
      </c>
      <c r="Q228" s="2">
        <v>11.3</v>
      </c>
      <c r="R228" s="2">
        <v>1.4</v>
      </c>
      <c r="S228" s="2">
        <v>0.4</v>
      </c>
      <c r="T228" s="2">
        <v>0.5</v>
      </c>
      <c r="U228" s="5">
        <v>0</v>
      </c>
      <c r="V228" s="51">
        <f t="shared" si="15"/>
        <v>0.65209268292682931</v>
      </c>
      <c r="W228" s="51">
        <f t="shared" si="16"/>
        <v>0.76</v>
      </c>
      <c r="X228" s="51">
        <f t="shared" si="17"/>
        <v>0.49559043902439026</v>
      </c>
      <c r="Y228" s="49">
        <f t="shared" si="18"/>
        <v>22.281167999999997</v>
      </c>
      <c r="Z228" s="9">
        <f t="shared" si="19"/>
        <v>11.388379219512194</v>
      </c>
    </row>
    <row r="229" spans="1:26" x14ac:dyDescent="0.2">
      <c r="A229" s="2" t="s">
        <v>897</v>
      </c>
      <c r="B229" s="2" t="s">
        <v>22</v>
      </c>
      <c r="C229" s="2">
        <v>61</v>
      </c>
      <c r="D229" s="2">
        <v>56</v>
      </c>
      <c r="E229" s="2">
        <v>19.100000000000001</v>
      </c>
      <c r="F229" s="2">
        <v>0.46600000000000003</v>
      </c>
      <c r="G229" s="2">
        <v>0.47699999999999998</v>
      </c>
      <c r="H229" s="2">
        <v>0.69399999999999995</v>
      </c>
      <c r="I229" s="2">
        <v>1.3</v>
      </c>
      <c r="J229" s="2">
        <v>1.3</v>
      </c>
      <c r="K229" s="2">
        <v>0.4</v>
      </c>
      <c r="L229" s="2">
        <v>0.1</v>
      </c>
      <c r="M229" s="2">
        <v>0.6</v>
      </c>
      <c r="N229" s="2">
        <v>1.4</v>
      </c>
      <c r="O229" s="2">
        <v>6.3</v>
      </c>
      <c r="P229" s="2">
        <v>0.61299999999999999</v>
      </c>
      <c r="Q229" s="2">
        <v>14.2</v>
      </c>
      <c r="R229" s="2">
        <v>2.6</v>
      </c>
      <c r="S229" s="2">
        <v>-0.4</v>
      </c>
      <c r="T229" s="2">
        <v>0.4</v>
      </c>
      <c r="U229" s="5">
        <v>9</v>
      </c>
      <c r="V229" s="51">
        <f t="shared" si="15"/>
        <v>2.3538808943089431</v>
      </c>
      <c r="W229" s="51">
        <f t="shared" si="16"/>
        <v>3</v>
      </c>
      <c r="X229" s="51">
        <f t="shared" si="17"/>
        <v>7.0616426829268288</v>
      </c>
      <c r="Y229" s="49">
        <f t="shared" si="18"/>
        <v>15.393056000000001</v>
      </c>
      <c r="Z229" s="9">
        <f t="shared" si="19"/>
        <v>11.227349341463416</v>
      </c>
    </row>
    <row r="230" spans="1:26" x14ac:dyDescent="0.2">
      <c r="A230" s="2" t="s">
        <v>1020</v>
      </c>
      <c r="B230" s="2" t="s">
        <v>38</v>
      </c>
      <c r="C230" s="2">
        <v>25</v>
      </c>
      <c r="D230" s="2">
        <v>75</v>
      </c>
      <c r="E230" s="2">
        <v>19.7</v>
      </c>
      <c r="F230" s="2">
        <v>0.39900000000000002</v>
      </c>
      <c r="G230" s="2">
        <v>0.38600000000000001</v>
      </c>
      <c r="H230" s="2">
        <v>0.71699999999999997</v>
      </c>
      <c r="I230" s="2">
        <v>3</v>
      </c>
      <c r="J230" s="2">
        <v>1</v>
      </c>
      <c r="K230" s="2">
        <v>0.4</v>
      </c>
      <c r="L230" s="2">
        <v>0.3</v>
      </c>
      <c r="M230" s="2">
        <v>0.9</v>
      </c>
      <c r="N230" s="2">
        <v>2.1</v>
      </c>
      <c r="O230" s="2">
        <v>8.5</v>
      </c>
      <c r="P230" s="2">
        <v>0.504</v>
      </c>
      <c r="Q230" s="2">
        <v>20.9</v>
      </c>
      <c r="R230" s="2">
        <v>1.3</v>
      </c>
      <c r="S230" s="2">
        <v>-3.4</v>
      </c>
      <c r="T230" s="2">
        <v>-0.5</v>
      </c>
      <c r="U230" s="5">
        <v>-10</v>
      </c>
      <c r="V230" s="51">
        <f t="shared" si="15"/>
        <v>1.9613662347560974</v>
      </c>
      <c r="W230" s="51">
        <f t="shared" si="16"/>
        <v>-1.68</v>
      </c>
      <c r="X230" s="51">
        <f t="shared" si="17"/>
        <v>-3.2950952743902433</v>
      </c>
      <c r="Y230" s="49">
        <f t="shared" si="18"/>
        <v>25.451999999999998</v>
      </c>
      <c r="Z230" s="9">
        <f t="shared" si="19"/>
        <v>11.078452362804878</v>
      </c>
    </row>
    <row r="231" spans="1:26" x14ac:dyDescent="0.2">
      <c r="A231" s="2" t="s">
        <v>800</v>
      </c>
      <c r="B231" s="2" t="s">
        <v>43</v>
      </c>
      <c r="C231" s="2">
        <v>26</v>
      </c>
      <c r="D231" s="2">
        <v>33</v>
      </c>
      <c r="E231" s="2">
        <v>23.1</v>
      </c>
      <c r="F231" s="2">
        <v>0.59099999999999997</v>
      </c>
      <c r="G231" s="3"/>
      <c r="H231" s="2">
        <v>0.16</v>
      </c>
      <c r="I231" s="2">
        <v>7.8</v>
      </c>
      <c r="J231" s="2">
        <v>1.7</v>
      </c>
      <c r="K231" s="2">
        <v>0.6</v>
      </c>
      <c r="L231" s="2">
        <v>1.3</v>
      </c>
      <c r="M231" s="2">
        <v>1</v>
      </c>
      <c r="N231" s="2">
        <v>3.5</v>
      </c>
      <c r="O231" s="2">
        <v>5</v>
      </c>
      <c r="P231" s="2">
        <v>0.56100000000000005</v>
      </c>
      <c r="Q231" s="2">
        <v>10.1</v>
      </c>
      <c r="R231" s="2">
        <v>1.6</v>
      </c>
      <c r="S231" s="2">
        <v>0.7</v>
      </c>
      <c r="T231" s="2">
        <v>0.5</v>
      </c>
      <c r="U231" s="5">
        <v>6</v>
      </c>
      <c r="V231" s="51">
        <f t="shared" si="15"/>
        <v>0.50858734756097557</v>
      </c>
      <c r="W231" s="51">
        <f t="shared" si="16"/>
        <v>2.04</v>
      </c>
      <c r="X231" s="51">
        <f t="shared" si="17"/>
        <v>1.0375181890243901</v>
      </c>
      <c r="Y231" s="49">
        <f t="shared" si="18"/>
        <v>21.007799999999996</v>
      </c>
      <c r="Z231" s="9">
        <f t="shared" si="19"/>
        <v>11.022659094512193</v>
      </c>
    </row>
    <row r="232" spans="1:26" x14ac:dyDescent="0.2">
      <c r="A232" s="2" t="s">
        <v>877</v>
      </c>
      <c r="B232" s="2" t="s">
        <v>33</v>
      </c>
      <c r="C232" s="2">
        <v>55</v>
      </c>
      <c r="D232" s="2">
        <v>56</v>
      </c>
      <c r="E232" s="2">
        <v>12.5</v>
      </c>
      <c r="F232" s="2">
        <v>0.51800000000000002</v>
      </c>
      <c r="G232" s="2">
        <v>0.40899999999999997</v>
      </c>
      <c r="H232" s="2">
        <v>0.80800000000000005</v>
      </c>
      <c r="I232" s="2">
        <v>1.4</v>
      </c>
      <c r="J232" s="2">
        <v>1.3</v>
      </c>
      <c r="K232" s="2">
        <v>0.5</v>
      </c>
      <c r="L232" s="2">
        <v>0.2</v>
      </c>
      <c r="M232" s="2">
        <v>1</v>
      </c>
      <c r="N232" s="2">
        <v>1.5</v>
      </c>
      <c r="O232" s="2">
        <v>7.1</v>
      </c>
      <c r="P232" s="2">
        <v>0.61699999999999999</v>
      </c>
      <c r="Q232" s="2">
        <v>24.7</v>
      </c>
      <c r="R232" s="2">
        <v>2</v>
      </c>
      <c r="S232" s="2">
        <v>1.3</v>
      </c>
      <c r="T232" s="2">
        <v>0.6</v>
      </c>
      <c r="U232" s="5">
        <v>4</v>
      </c>
      <c r="V232" s="51">
        <f t="shared" si="15"/>
        <v>2.4160315040650402</v>
      </c>
      <c r="W232" s="51">
        <f t="shared" si="16"/>
        <v>1.84</v>
      </c>
      <c r="X232" s="51">
        <f t="shared" si="17"/>
        <v>4.4454979674796737</v>
      </c>
      <c r="Y232" s="49">
        <f t="shared" si="18"/>
        <v>17.047967999999997</v>
      </c>
      <c r="Z232" s="9">
        <f t="shared" si="19"/>
        <v>10.746732983739836</v>
      </c>
    </row>
    <row r="233" spans="1:26" x14ac:dyDescent="0.2">
      <c r="A233" s="2" t="s">
        <v>641</v>
      </c>
      <c r="B233" s="2" t="s">
        <v>43</v>
      </c>
      <c r="C233" s="2">
        <v>26</v>
      </c>
      <c r="D233" s="2">
        <v>24</v>
      </c>
      <c r="E233" s="2">
        <v>32.6</v>
      </c>
      <c r="F233" s="2">
        <v>0.495</v>
      </c>
      <c r="G233" s="2">
        <v>0.35899999999999999</v>
      </c>
      <c r="H233" s="2">
        <v>0.83899999999999997</v>
      </c>
      <c r="I233" s="2">
        <v>4.5999999999999996</v>
      </c>
      <c r="J233" s="2">
        <v>2.8</v>
      </c>
      <c r="K233" s="2">
        <v>1</v>
      </c>
      <c r="L233" s="2">
        <v>0.3</v>
      </c>
      <c r="M233" s="2">
        <v>1.2</v>
      </c>
      <c r="N233" s="2">
        <v>2</v>
      </c>
      <c r="O233" s="2">
        <v>15.2</v>
      </c>
      <c r="P233" s="2">
        <v>0.58799999999999997</v>
      </c>
      <c r="Q233" s="2">
        <v>18.600000000000001</v>
      </c>
      <c r="R233" s="2">
        <v>1.7</v>
      </c>
      <c r="S233" s="2">
        <v>-0.2</v>
      </c>
      <c r="T233" s="2">
        <v>0.4</v>
      </c>
      <c r="U233" s="5">
        <v>3</v>
      </c>
      <c r="V233" s="51">
        <f t="shared" si="15"/>
        <v>0.96130243902439028</v>
      </c>
      <c r="W233" s="51">
        <f t="shared" si="16"/>
        <v>1.4400000000000002</v>
      </c>
      <c r="X233" s="51">
        <f t="shared" si="17"/>
        <v>1.3842755121951222</v>
      </c>
      <c r="Y233" s="49">
        <f t="shared" si="18"/>
        <v>18.583296000000001</v>
      </c>
      <c r="Z233" s="9">
        <f t="shared" si="19"/>
        <v>9.9837857560975607</v>
      </c>
    </row>
    <row r="234" spans="1:26" x14ac:dyDescent="0.2">
      <c r="A234" s="2" t="s">
        <v>1087</v>
      </c>
      <c r="B234" s="2" t="s">
        <v>876</v>
      </c>
      <c r="C234" s="2">
        <v>37</v>
      </c>
      <c r="D234" s="2">
        <v>75</v>
      </c>
      <c r="E234" s="2">
        <v>18.8</v>
      </c>
      <c r="F234" s="2">
        <v>0.49399999999999999</v>
      </c>
      <c r="G234" s="2">
        <v>0.16700000000000001</v>
      </c>
      <c r="H234" s="2">
        <v>0.81100000000000005</v>
      </c>
      <c r="I234" s="2">
        <v>3.1</v>
      </c>
      <c r="J234" s="2">
        <v>0.9</v>
      </c>
      <c r="K234" s="2">
        <v>0.8</v>
      </c>
      <c r="L234" s="2">
        <v>0.2</v>
      </c>
      <c r="M234" s="2">
        <v>1.1000000000000001</v>
      </c>
      <c r="N234" s="2">
        <v>2.7</v>
      </c>
      <c r="O234" s="2">
        <v>7.2</v>
      </c>
      <c r="P234" s="2">
        <v>0.52200000000000002</v>
      </c>
      <c r="Q234" s="2">
        <v>19.5</v>
      </c>
      <c r="R234" s="2">
        <v>1.3</v>
      </c>
      <c r="S234" s="2">
        <v>-3.1</v>
      </c>
      <c r="T234" s="2">
        <v>-0.4</v>
      </c>
      <c r="U234" s="5">
        <v>-10</v>
      </c>
      <c r="V234" s="51">
        <f t="shared" si="15"/>
        <v>2.5846417682926828</v>
      </c>
      <c r="W234" s="51">
        <f t="shared" si="16"/>
        <v>-1.6400000000000001</v>
      </c>
      <c r="X234" s="51">
        <f t="shared" si="17"/>
        <v>-4.2388124999999999</v>
      </c>
      <c r="Y234" s="49">
        <f t="shared" si="18"/>
        <v>24.085200000000004</v>
      </c>
      <c r="Z234" s="9">
        <f t="shared" si="19"/>
        <v>9.9231937500000029</v>
      </c>
    </row>
    <row r="235" spans="1:26" x14ac:dyDescent="0.2">
      <c r="A235" s="2" t="s">
        <v>1050</v>
      </c>
      <c r="B235" s="2" t="s">
        <v>32</v>
      </c>
      <c r="C235" s="2">
        <v>46</v>
      </c>
      <c r="D235" s="2">
        <v>71</v>
      </c>
      <c r="E235" s="2">
        <v>22.7</v>
      </c>
      <c r="F235" s="2">
        <v>0.38100000000000001</v>
      </c>
      <c r="G235" s="2">
        <v>0.36499999999999999</v>
      </c>
      <c r="H235" s="2">
        <v>0.71599999999999997</v>
      </c>
      <c r="I235" s="2">
        <v>1.9</v>
      </c>
      <c r="J235" s="2">
        <v>1.5</v>
      </c>
      <c r="K235" s="2">
        <v>0.5</v>
      </c>
      <c r="L235" s="2">
        <v>0.2</v>
      </c>
      <c r="M235" s="2">
        <v>0.8</v>
      </c>
      <c r="N235" s="2">
        <v>1.9</v>
      </c>
      <c r="O235" s="2">
        <v>6.5</v>
      </c>
      <c r="P235" s="2">
        <v>0.48599999999999999</v>
      </c>
      <c r="Q235" s="2">
        <v>14.8</v>
      </c>
      <c r="R235" s="2">
        <v>2</v>
      </c>
      <c r="S235" s="2">
        <v>-1.7</v>
      </c>
      <c r="T235" s="2">
        <v>0.1</v>
      </c>
      <c r="U235" s="5">
        <v>-6</v>
      </c>
      <c r="V235" s="51">
        <f t="shared" si="15"/>
        <v>2.7877168699186994</v>
      </c>
      <c r="W235" s="51">
        <f t="shared" si="16"/>
        <v>-0.3600000000000001</v>
      </c>
      <c r="X235" s="51">
        <f t="shared" si="17"/>
        <v>-1.003578073170732</v>
      </c>
      <c r="Y235" s="49">
        <f t="shared" si="18"/>
        <v>20.132759999999998</v>
      </c>
      <c r="Z235" s="9">
        <f t="shared" si="19"/>
        <v>9.5645909634146324</v>
      </c>
    </row>
    <row r="236" spans="1:26" x14ac:dyDescent="0.2">
      <c r="A236" s="2" t="s">
        <v>566</v>
      </c>
      <c r="B236" s="2" t="s">
        <v>36</v>
      </c>
      <c r="C236" s="2">
        <v>59</v>
      </c>
      <c r="D236" s="2">
        <v>50</v>
      </c>
      <c r="E236" s="2">
        <v>13</v>
      </c>
      <c r="F236" s="2">
        <v>0.51100000000000001</v>
      </c>
      <c r="G236" s="3"/>
      <c r="H236" s="2">
        <v>0.82499999999999996</v>
      </c>
      <c r="I236" s="2">
        <v>2.5</v>
      </c>
      <c r="J236" s="2">
        <v>0.4</v>
      </c>
      <c r="K236" s="2">
        <v>0.2</v>
      </c>
      <c r="L236" s="2">
        <v>0.5</v>
      </c>
      <c r="M236" s="2">
        <v>0.6</v>
      </c>
      <c r="N236" s="2">
        <v>1.4</v>
      </c>
      <c r="O236" s="2">
        <v>5.8</v>
      </c>
      <c r="P236" s="2">
        <v>0.55600000000000005</v>
      </c>
      <c r="Q236" s="2">
        <v>20.9</v>
      </c>
      <c r="R236" s="2">
        <v>2</v>
      </c>
      <c r="S236" s="2">
        <v>-1</v>
      </c>
      <c r="T236" s="2">
        <v>0.2</v>
      </c>
      <c r="U236" s="5">
        <v>8</v>
      </c>
      <c r="V236" s="51">
        <f t="shared" si="15"/>
        <v>2.0363694105691059</v>
      </c>
      <c r="W236" s="51">
        <f t="shared" si="16"/>
        <v>2.4800000000000004</v>
      </c>
      <c r="X236" s="51">
        <f t="shared" si="17"/>
        <v>5.0501961382113834</v>
      </c>
      <c r="Y236" s="49">
        <f t="shared" si="18"/>
        <v>13.849599999999999</v>
      </c>
      <c r="Z236" s="9">
        <f t="shared" si="19"/>
        <v>9.4498980691056911</v>
      </c>
    </row>
    <row r="237" spans="1:26" x14ac:dyDescent="0.2">
      <c r="A237" s="2" t="s">
        <v>957</v>
      </c>
      <c r="B237" s="2" t="s">
        <v>30</v>
      </c>
      <c r="C237" s="2">
        <v>40</v>
      </c>
      <c r="D237" s="2">
        <v>80</v>
      </c>
      <c r="E237" s="2">
        <v>16.5</v>
      </c>
      <c r="F237" s="2">
        <v>0.45100000000000001</v>
      </c>
      <c r="G237" s="2">
        <v>0.19600000000000001</v>
      </c>
      <c r="H237" s="2">
        <v>0.77700000000000002</v>
      </c>
      <c r="I237" s="2">
        <v>2.5</v>
      </c>
      <c r="J237" s="2">
        <v>0.7</v>
      </c>
      <c r="K237" s="2">
        <v>0.4</v>
      </c>
      <c r="L237" s="2">
        <v>0.3</v>
      </c>
      <c r="M237" s="2">
        <v>1.2</v>
      </c>
      <c r="N237" s="2">
        <v>1.3</v>
      </c>
      <c r="O237" s="2">
        <v>7.4</v>
      </c>
      <c r="P237" s="2">
        <v>0.51800000000000002</v>
      </c>
      <c r="Q237" s="2">
        <v>22.1</v>
      </c>
      <c r="R237" s="2">
        <v>1.2</v>
      </c>
      <c r="S237" s="2">
        <v>-4.4000000000000004</v>
      </c>
      <c r="T237" s="2">
        <v>-0.8</v>
      </c>
      <c r="U237" s="5">
        <v>-10</v>
      </c>
      <c r="V237" s="51">
        <f t="shared" si="15"/>
        <v>2.9646341463414636</v>
      </c>
      <c r="W237" s="51">
        <f t="shared" si="16"/>
        <v>-1.84</v>
      </c>
      <c r="X237" s="51">
        <f t="shared" si="17"/>
        <v>-5.4549268292682935</v>
      </c>
      <c r="Y237" s="49">
        <f t="shared" si="18"/>
        <v>23.946240000000003</v>
      </c>
      <c r="Z237" s="9">
        <f t="shared" si="19"/>
        <v>9.2456565853658539</v>
      </c>
    </row>
    <row r="238" spans="1:26" x14ac:dyDescent="0.2">
      <c r="A238" s="2" t="s">
        <v>774</v>
      </c>
      <c r="B238" s="2" t="s">
        <v>31</v>
      </c>
      <c r="C238" s="2">
        <v>32</v>
      </c>
      <c r="D238" s="2">
        <v>56</v>
      </c>
      <c r="E238" s="2">
        <v>15.4</v>
      </c>
      <c r="F238" s="2">
        <v>0.41</v>
      </c>
      <c r="G238" s="2">
        <v>0.34499999999999997</v>
      </c>
      <c r="H238" s="2">
        <v>0.8</v>
      </c>
      <c r="I238" s="2">
        <v>1.6</v>
      </c>
      <c r="J238" s="2">
        <v>1.9</v>
      </c>
      <c r="K238" s="2">
        <v>0.6</v>
      </c>
      <c r="L238" s="2">
        <v>0.1</v>
      </c>
      <c r="M238" s="2">
        <v>1.1000000000000001</v>
      </c>
      <c r="N238" s="2">
        <v>0.9</v>
      </c>
      <c r="O238" s="2">
        <v>7.3</v>
      </c>
      <c r="P238" s="2">
        <v>0.53</v>
      </c>
      <c r="Q238" s="2">
        <v>22.7</v>
      </c>
      <c r="R238" s="2">
        <v>1.2</v>
      </c>
      <c r="S238" s="2">
        <v>-1.8</v>
      </c>
      <c r="T238" s="2">
        <v>0</v>
      </c>
      <c r="U238" s="5">
        <v>-6</v>
      </c>
      <c r="V238" s="51">
        <f t="shared" si="15"/>
        <v>1.5915837398373984</v>
      </c>
      <c r="W238" s="51">
        <f t="shared" si="16"/>
        <v>-0.7200000000000002</v>
      </c>
      <c r="X238" s="51">
        <f t="shared" si="17"/>
        <v>-1.1459402926829272</v>
      </c>
      <c r="Y238" s="49">
        <f t="shared" si="18"/>
        <v>19.57536</v>
      </c>
      <c r="Z238" s="9">
        <f t="shared" si="19"/>
        <v>9.2147098536585368</v>
      </c>
    </row>
    <row r="239" spans="1:26" x14ac:dyDescent="0.2">
      <c r="A239" s="2" t="s">
        <v>971</v>
      </c>
      <c r="B239" s="2" t="s">
        <v>42</v>
      </c>
      <c r="C239" s="2">
        <v>26</v>
      </c>
      <c r="D239" s="2">
        <v>67</v>
      </c>
      <c r="E239" s="2">
        <v>16.7</v>
      </c>
      <c r="F239" s="2">
        <v>0.42699999999999999</v>
      </c>
      <c r="G239" s="2">
        <v>0.317</v>
      </c>
      <c r="H239" s="2">
        <v>0.86499999999999999</v>
      </c>
      <c r="I239" s="2">
        <v>1.1000000000000001</v>
      </c>
      <c r="J239" s="2">
        <v>2.6</v>
      </c>
      <c r="K239" s="2">
        <v>0.4</v>
      </c>
      <c r="L239" s="2">
        <v>0</v>
      </c>
      <c r="M239" s="2">
        <v>1</v>
      </c>
      <c r="N239" s="2">
        <v>0.7</v>
      </c>
      <c r="O239" s="2">
        <v>6.6</v>
      </c>
      <c r="P239" s="2">
        <v>0.498</v>
      </c>
      <c r="Q239" s="2">
        <v>20.7</v>
      </c>
      <c r="R239" s="2">
        <v>1</v>
      </c>
      <c r="S239" s="2">
        <v>-4.7</v>
      </c>
      <c r="T239" s="2">
        <v>-0.8</v>
      </c>
      <c r="U239" s="5">
        <v>-11</v>
      </c>
      <c r="V239" s="51">
        <f t="shared" si="15"/>
        <v>1.5299592987804878</v>
      </c>
      <c r="W239" s="51">
        <f t="shared" si="16"/>
        <v>-2.12</v>
      </c>
      <c r="X239" s="51">
        <f t="shared" si="17"/>
        <v>-3.2435137134146341</v>
      </c>
      <c r="Y239" s="49">
        <f t="shared" si="18"/>
        <v>21.458224000000005</v>
      </c>
      <c r="Z239" s="9">
        <f t="shared" si="19"/>
        <v>9.1073551432926863</v>
      </c>
    </row>
    <row r="240" spans="1:26" x14ac:dyDescent="0.2">
      <c r="A240" s="2" t="s">
        <v>138</v>
      </c>
      <c r="B240" s="2" t="s">
        <v>29</v>
      </c>
      <c r="C240" s="2">
        <v>50</v>
      </c>
      <c r="D240" s="2">
        <v>63</v>
      </c>
      <c r="E240" s="2">
        <v>11.2</v>
      </c>
      <c r="F240" s="2">
        <v>0.495</v>
      </c>
      <c r="G240" s="2">
        <v>0</v>
      </c>
      <c r="H240" s="2">
        <v>0.64600000000000002</v>
      </c>
      <c r="I240" s="2">
        <v>2.5</v>
      </c>
      <c r="J240" s="2">
        <v>0.2</v>
      </c>
      <c r="K240" s="2">
        <v>0.4</v>
      </c>
      <c r="L240" s="2">
        <v>0.3</v>
      </c>
      <c r="M240" s="2">
        <v>0.2</v>
      </c>
      <c r="N240" s="2">
        <v>1.5</v>
      </c>
      <c r="O240" s="2">
        <v>3.9</v>
      </c>
      <c r="P240" s="2">
        <v>0.51700000000000002</v>
      </c>
      <c r="Q240" s="2">
        <v>16.8</v>
      </c>
      <c r="R240" s="2">
        <v>1.9</v>
      </c>
      <c r="S240" s="2">
        <v>-1.9</v>
      </c>
      <c r="T240" s="2">
        <v>0</v>
      </c>
      <c r="U240" s="5">
        <v>8</v>
      </c>
      <c r="V240" s="51">
        <f t="shared" si="15"/>
        <v>1.5058536585365854</v>
      </c>
      <c r="W240" s="51">
        <f t="shared" si="16"/>
        <v>2.3600000000000003</v>
      </c>
      <c r="X240" s="51">
        <f t="shared" si="17"/>
        <v>3.5538146341463421</v>
      </c>
      <c r="Y240" s="49">
        <f t="shared" si="18"/>
        <v>14.405075999999999</v>
      </c>
      <c r="Z240" s="9">
        <f t="shared" si="19"/>
        <v>8.9794453170731714</v>
      </c>
    </row>
    <row r="241" spans="1:26" x14ac:dyDescent="0.2">
      <c r="A241" s="2" t="s">
        <v>685</v>
      </c>
      <c r="B241" s="2" t="s">
        <v>40</v>
      </c>
      <c r="C241" s="2">
        <v>15</v>
      </c>
      <c r="D241" s="2">
        <v>73</v>
      </c>
      <c r="E241" s="2">
        <v>16.8</v>
      </c>
      <c r="F241" s="2">
        <v>0.55800000000000005</v>
      </c>
      <c r="G241" s="2">
        <v>0</v>
      </c>
      <c r="H241" s="2">
        <v>0.69</v>
      </c>
      <c r="I241" s="2">
        <v>2.8</v>
      </c>
      <c r="J241" s="2">
        <v>0.7</v>
      </c>
      <c r="K241" s="2">
        <v>0.3</v>
      </c>
      <c r="L241" s="2">
        <v>0.5</v>
      </c>
      <c r="M241" s="2">
        <v>1.3</v>
      </c>
      <c r="N241" s="2">
        <v>2.7</v>
      </c>
      <c r="O241" s="2">
        <v>6.1</v>
      </c>
      <c r="P241" s="2">
        <v>0.6</v>
      </c>
      <c r="Q241" s="2">
        <v>16.600000000000001</v>
      </c>
      <c r="R241" s="2">
        <v>1.2</v>
      </c>
      <c r="S241" s="2">
        <v>-3.3</v>
      </c>
      <c r="T241" s="2">
        <v>-0.4</v>
      </c>
      <c r="U241" s="5">
        <v>-8</v>
      </c>
      <c r="V241" s="51">
        <f t="shared" si="15"/>
        <v>0.77584756097560981</v>
      </c>
      <c r="W241" s="51">
        <f t="shared" si="16"/>
        <v>-1.2800000000000002</v>
      </c>
      <c r="X241" s="51">
        <f t="shared" si="17"/>
        <v>-0.99308487804878076</v>
      </c>
      <c r="Y241" s="49">
        <f t="shared" si="18"/>
        <v>18.892399999999995</v>
      </c>
      <c r="Z241" s="9">
        <f t="shared" si="19"/>
        <v>8.9496575609756075</v>
      </c>
    </row>
    <row r="242" spans="1:26" x14ac:dyDescent="0.2">
      <c r="A242" s="2" t="s">
        <v>162</v>
      </c>
      <c r="B242" s="2" t="s">
        <v>40</v>
      </c>
      <c r="C242" s="2">
        <v>15</v>
      </c>
      <c r="D242" s="2">
        <v>76</v>
      </c>
      <c r="E242" s="2">
        <v>18.2</v>
      </c>
      <c r="F242" s="2">
        <v>0.42399999999999999</v>
      </c>
      <c r="G242" s="2">
        <v>0.39500000000000002</v>
      </c>
      <c r="H242" s="2">
        <v>0.871</v>
      </c>
      <c r="I242" s="2">
        <v>2.1</v>
      </c>
      <c r="J242" s="2">
        <v>1</v>
      </c>
      <c r="K242" s="2">
        <v>0.3</v>
      </c>
      <c r="L242" s="2">
        <v>0.1</v>
      </c>
      <c r="M242" s="2">
        <v>1</v>
      </c>
      <c r="N242" s="2">
        <v>0.9</v>
      </c>
      <c r="O242" s="2">
        <v>6.6</v>
      </c>
      <c r="P242" s="2">
        <v>0.52700000000000002</v>
      </c>
      <c r="Q242" s="2">
        <v>17.399999999999999</v>
      </c>
      <c r="R242" s="2">
        <v>0.4</v>
      </c>
      <c r="S242" s="2">
        <v>-4.8</v>
      </c>
      <c r="T242" s="2">
        <v>-1</v>
      </c>
      <c r="U242" s="5">
        <v>-14</v>
      </c>
      <c r="V242" s="51">
        <f t="shared" si="15"/>
        <v>0.91721341463414618</v>
      </c>
      <c r="W242" s="51">
        <f t="shared" si="16"/>
        <v>-3.04</v>
      </c>
      <c r="X242" s="51">
        <f t="shared" si="17"/>
        <v>-2.7883287804878045</v>
      </c>
      <c r="Y242" s="49">
        <f t="shared" si="18"/>
        <v>20.666528</v>
      </c>
      <c r="Z242" s="9">
        <f t="shared" si="19"/>
        <v>8.9390996097560969</v>
      </c>
    </row>
    <row r="243" spans="1:26" x14ac:dyDescent="0.2">
      <c r="A243" s="2" t="s">
        <v>887</v>
      </c>
      <c r="B243" s="2" t="s">
        <v>47</v>
      </c>
      <c r="C243" s="2">
        <v>27</v>
      </c>
      <c r="D243" s="2">
        <v>69</v>
      </c>
      <c r="E243" s="2">
        <v>13.3</v>
      </c>
      <c r="F243" s="2">
        <v>0.46400000000000002</v>
      </c>
      <c r="G243" s="2">
        <v>0.30499999999999999</v>
      </c>
      <c r="H243" s="2">
        <v>0.82099999999999995</v>
      </c>
      <c r="I243" s="2">
        <v>2.5</v>
      </c>
      <c r="J243" s="2">
        <v>0.5</v>
      </c>
      <c r="K243" s="2">
        <v>0.4</v>
      </c>
      <c r="L243" s="2">
        <v>0.4</v>
      </c>
      <c r="M243" s="2">
        <v>0.7</v>
      </c>
      <c r="N243" s="2">
        <v>1.7</v>
      </c>
      <c r="O243" s="2">
        <v>5.0999999999999996</v>
      </c>
      <c r="P243" s="2">
        <v>0.54600000000000004</v>
      </c>
      <c r="Q243" s="2">
        <v>18.5</v>
      </c>
      <c r="R243" s="2">
        <v>1.3</v>
      </c>
      <c r="S243" s="2">
        <v>-2.7</v>
      </c>
      <c r="T243" s="2">
        <v>-0.2</v>
      </c>
      <c r="U243" s="5">
        <v>-5</v>
      </c>
      <c r="V243" s="51">
        <f t="shared" si="15"/>
        <v>1.1646116615853659</v>
      </c>
      <c r="W243" s="51">
        <f t="shared" si="16"/>
        <v>-0.56000000000000005</v>
      </c>
      <c r="X243" s="51">
        <f t="shared" si="17"/>
        <v>-0.65218253048780495</v>
      </c>
      <c r="Y243" s="49">
        <f t="shared" si="18"/>
        <v>18.035496000000002</v>
      </c>
      <c r="Z243" s="9">
        <f t="shared" si="19"/>
        <v>8.6916567347560978</v>
      </c>
    </row>
    <row r="244" spans="1:26" x14ac:dyDescent="0.2">
      <c r="A244" s="2" t="s">
        <v>79</v>
      </c>
      <c r="B244" s="2" t="s">
        <v>35</v>
      </c>
      <c r="C244" s="2">
        <v>40</v>
      </c>
      <c r="D244" s="2">
        <v>66</v>
      </c>
      <c r="E244" s="2">
        <v>17</v>
      </c>
      <c r="F244" s="2">
        <v>0.40600000000000003</v>
      </c>
      <c r="G244" s="2">
        <v>0.38</v>
      </c>
      <c r="H244" s="2">
        <v>0.83499999999999996</v>
      </c>
      <c r="I244" s="2">
        <v>1.4</v>
      </c>
      <c r="J244" s="2">
        <v>1.3</v>
      </c>
      <c r="K244" s="2">
        <v>0.6</v>
      </c>
      <c r="L244" s="2">
        <v>0.1</v>
      </c>
      <c r="M244" s="2">
        <v>0.9</v>
      </c>
      <c r="N244" s="2">
        <v>1.2</v>
      </c>
      <c r="O244" s="2">
        <v>7.1</v>
      </c>
      <c r="P244" s="2">
        <v>0.54300000000000004</v>
      </c>
      <c r="Q244" s="2">
        <v>20.100000000000001</v>
      </c>
      <c r="R244" s="2">
        <v>1.2</v>
      </c>
      <c r="S244" s="2">
        <v>-2.2000000000000002</v>
      </c>
      <c r="T244" s="2">
        <v>-0.1</v>
      </c>
      <c r="U244" s="5">
        <v>-8</v>
      </c>
      <c r="V244" s="51">
        <f t="shared" si="15"/>
        <v>2.2918902439024387</v>
      </c>
      <c r="W244" s="51">
        <f t="shared" si="16"/>
        <v>-1.1600000000000001</v>
      </c>
      <c r="X244" s="51">
        <f t="shared" si="17"/>
        <v>-2.6585926829268294</v>
      </c>
      <c r="Y244" s="49">
        <f t="shared" si="18"/>
        <v>19.761191999999998</v>
      </c>
      <c r="Z244" s="9">
        <f t="shared" si="19"/>
        <v>8.5512996585365837</v>
      </c>
    </row>
    <row r="245" spans="1:26" x14ac:dyDescent="0.2">
      <c r="A245" s="2" t="s">
        <v>1052</v>
      </c>
      <c r="B245" s="2" t="s">
        <v>46</v>
      </c>
      <c r="C245" s="2">
        <v>27</v>
      </c>
      <c r="D245" s="2">
        <v>68</v>
      </c>
      <c r="E245" s="2">
        <v>12.6</v>
      </c>
      <c r="F245" s="2">
        <v>0.40100000000000002</v>
      </c>
      <c r="G245" s="2">
        <v>0.30399999999999999</v>
      </c>
      <c r="H245" s="2">
        <v>0.82499999999999996</v>
      </c>
      <c r="I245" s="2">
        <v>2</v>
      </c>
      <c r="J245" s="2">
        <v>0.5</v>
      </c>
      <c r="K245" s="2">
        <v>0.4</v>
      </c>
      <c r="L245" s="2">
        <v>0.3</v>
      </c>
      <c r="M245" s="2">
        <v>0.3</v>
      </c>
      <c r="N245" s="2">
        <v>1.2</v>
      </c>
      <c r="O245" s="2">
        <v>4.7</v>
      </c>
      <c r="P245" s="2">
        <v>0.51500000000000001</v>
      </c>
      <c r="Q245" s="2">
        <v>17.600000000000001</v>
      </c>
      <c r="R245" s="2">
        <v>1.5</v>
      </c>
      <c r="S245" s="2">
        <v>-2.7</v>
      </c>
      <c r="T245" s="2">
        <v>-0.1</v>
      </c>
      <c r="U245" s="5">
        <v>-2</v>
      </c>
      <c r="V245" s="51">
        <f t="shared" si="15"/>
        <v>1.0344292682926832</v>
      </c>
      <c r="W245" s="51">
        <f t="shared" si="16"/>
        <v>0.16000000000000003</v>
      </c>
      <c r="X245" s="51">
        <f t="shared" si="17"/>
        <v>0.16550868292682935</v>
      </c>
      <c r="Y245" s="49">
        <f t="shared" si="18"/>
        <v>16.783760000000001</v>
      </c>
      <c r="Z245" s="9">
        <f t="shared" si="19"/>
        <v>8.4746343414634158</v>
      </c>
    </row>
    <row r="246" spans="1:26" x14ac:dyDescent="0.2">
      <c r="A246" s="2" t="s">
        <v>1044</v>
      </c>
      <c r="B246" s="2" t="s">
        <v>41</v>
      </c>
      <c r="C246" s="2">
        <v>50</v>
      </c>
      <c r="D246" s="2">
        <v>54</v>
      </c>
      <c r="E246" s="2">
        <v>11.1</v>
      </c>
      <c r="F246" s="2">
        <v>0.52100000000000002</v>
      </c>
      <c r="G246" s="2">
        <v>0</v>
      </c>
      <c r="H246" s="2">
        <v>0.76500000000000001</v>
      </c>
      <c r="I246" s="2">
        <v>2.7</v>
      </c>
      <c r="J246" s="2">
        <v>0.4</v>
      </c>
      <c r="K246" s="2">
        <v>0.2</v>
      </c>
      <c r="L246" s="2">
        <v>0.4</v>
      </c>
      <c r="M246" s="2">
        <v>0.6</v>
      </c>
      <c r="N246" s="2">
        <v>1.6</v>
      </c>
      <c r="O246" s="2">
        <v>3.7</v>
      </c>
      <c r="P246" s="2">
        <v>0.61199999999999999</v>
      </c>
      <c r="Q246" s="2">
        <v>15.3</v>
      </c>
      <c r="R246" s="2">
        <v>2</v>
      </c>
      <c r="S246" s="2">
        <v>-1.1000000000000001</v>
      </c>
      <c r="T246" s="2">
        <v>0.1</v>
      </c>
      <c r="U246" s="5">
        <v>15</v>
      </c>
      <c r="V246" s="51">
        <f t="shared" si="15"/>
        <v>1.1649923780487805</v>
      </c>
      <c r="W246" s="51">
        <f t="shared" si="16"/>
        <v>3.84</v>
      </c>
      <c r="X246" s="51">
        <f t="shared" si="17"/>
        <v>4.4735707317073174</v>
      </c>
      <c r="Y246" s="49">
        <f t="shared" si="18"/>
        <v>12.321504000000003</v>
      </c>
      <c r="Z246" s="9">
        <f t="shared" si="19"/>
        <v>8.3975373658536601</v>
      </c>
    </row>
    <row r="247" spans="1:26" x14ac:dyDescent="0.2">
      <c r="A247" s="2" t="s">
        <v>935</v>
      </c>
      <c r="B247" s="2" t="s">
        <v>29</v>
      </c>
      <c r="C247" s="2">
        <v>50</v>
      </c>
      <c r="D247" s="2">
        <v>30</v>
      </c>
      <c r="E247" s="2">
        <v>22.7</v>
      </c>
      <c r="F247" s="2">
        <v>0.52300000000000002</v>
      </c>
      <c r="G247" s="3"/>
      <c r="H247" s="2">
        <v>0.64700000000000002</v>
      </c>
      <c r="I247" s="2">
        <v>7.9</v>
      </c>
      <c r="J247" s="2">
        <v>0.3</v>
      </c>
      <c r="K247" s="2">
        <v>0.3</v>
      </c>
      <c r="L247" s="2">
        <v>1.4</v>
      </c>
      <c r="M247" s="2">
        <v>1.3</v>
      </c>
      <c r="N247" s="2">
        <v>3.2</v>
      </c>
      <c r="O247" s="2">
        <v>4.0999999999999996</v>
      </c>
      <c r="P247" s="2">
        <v>0.56699999999999995</v>
      </c>
      <c r="Q247" s="2">
        <v>10.3</v>
      </c>
      <c r="R247" s="2">
        <v>1.4</v>
      </c>
      <c r="S247" s="2">
        <v>-1.9</v>
      </c>
      <c r="T247" s="2">
        <v>0</v>
      </c>
      <c r="U247" s="5">
        <v>2</v>
      </c>
      <c r="V247" s="51">
        <f t="shared" si="15"/>
        <v>0.89104420731707312</v>
      </c>
      <c r="W247" s="51">
        <f t="shared" si="16"/>
        <v>0.96</v>
      </c>
      <c r="X247" s="51">
        <f t="shared" si="17"/>
        <v>0.85540243902439017</v>
      </c>
      <c r="Y247" s="49">
        <f t="shared" si="18"/>
        <v>15.425640000000001</v>
      </c>
      <c r="Z247" s="9">
        <f t="shared" si="19"/>
        <v>8.1405212195121965</v>
      </c>
    </row>
    <row r="248" spans="1:26" x14ac:dyDescent="0.2">
      <c r="A248" s="2" t="s">
        <v>978</v>
      </c>
      <c r="B248" s="2" t="s">
        <v>23</v>
      </c>
      <c r="C248" s="2">
        <v>53</v>
      </c>
      <c r="D248" s="2">
        <v>54</v>
      </c>
      <c r="E248" s="2">
        <v>15.9</v>
      </c>
      <c r="F248" s="2">
        <v>0.42</v>
      </c>
      <c r="G248" s="2">
        <v>0.27</v>
      </c>
      <c r="H248" s="2">
        <v>0.84599999999999997</v>
      </c>
      <c r="I248" s="2">
        <v>1.6</v>
      </c>
      <c r="J248" s="2">
        <v>3</v>
      </c>
      <c r="K248" s="2">
        <v>0.7</v>
      </c>
      <c r="L248" s="2">
        <v>0.2</v>
      </c>
      <c r="M248" s="2">
        <v>1.1000000000000001</v>
      </c>
      <c r="N248" s="2">
        <v>1.3</v>
      </c>
      <c r="O248" s="2">
        <v>3.3</v>
      </c>
      <c r="P248" s="2">
        <v>0.48199999999999998</v>
      </c>
      <c r="Q248" s="2">
        <v>12.6</v>
      </c>
      <c r="R248" s="2">
        <v>0.9</v>
      </c>
      <c r="S248" s="2">
        <v>-2.2000000000000002</v>
      </c>
      <c r="T248" s="2">
        <v>0</v>
      </c>
      <c r="U248" s="5">
        <v>-8</v>
      </c>
      <c r="V248" s="51">
        <f t="shared" si="15"/>
        <v>1.4567405487804879</v>
      </c>
      <c r="W248" s="51">
        <f t="shared" si="16"/>
        <v>-1.24</v>
      </c>
      <c r="X248" s="51">
        <f t="shared" si="17"/>
        <v>-1.8063582804878049</v>
      </c>
      <c r="Y248" s="49">
        <f t="shared" si="18"/>
        <v>17.950895999999997</v>
      </c>
      <c r="Z248" s="9">
        <f t="shared" si="19"/>
        <v>8.0722688597560968</v>
      </c>
    </row>
    <row r="249" spans="1:26" x14ac:dyDescent="0.2">
      <c r="A249" s="2" t="s">
        <v>1093</v>
      </c>
      <c r="B249" s="2" t="s">
        <v>38</v>
      </c>
      <c r="C249" s="2">
        <v>25</v>
      </c>
      <c r="D249" s="2">
        <v>69</v>
      </c>
      <c r="E249" s="2">
        <v>13.7</v>
      </c>
      <c r="F249" s="2">
        <v>0.378</v>
      </c>
      <c r="G249" s="2">
        <v>0.28599999999999998</v>
      </c>
      <c r="H249" s="2">
        <v>0.73699999999999999</v>
      </c>
      <c r="I249" s="2">
        <v>2.8</v>
      </c>
      <c r="J249" s="2">
        <v>0.8</v>
      </c>
      <c r="K249" s="2">
        <v>0.5</v>
      </c>
      <c r="L249" s="2">
        <v>0.1</v>
      </c>
      <c r="M249" s="2">
        <v>0.6</v>
      </c>
      <c r="N249" s="2">
        <v>1.2</v>
      </c>
      <c r="O249" s="2">
        <v>3.6</v>
      </c>
      <c r="P249" s="2">
        <v>0.47</v>
      </c>
      <c r="Q249" s="2">
        <v>14.4</v>
      </c>
      <c r="R249" s="2">
        <v>0.8</v>
      </c>
      <c r="S249" s="2">
        <v>-2.7</v>
      </c>
      <c r="T249" s="2">
        <v>-0.2</v>
      </c>
      <c r="U249" s="5">
        <v>-10</v>
      </c>
      <c r="V249" s="51">
        <f t="shared" si="15"/>
        <v>0.86460365853658527</v>
      </c>
      <c r="W249" s="51">
        <f t="shared" si="16"/>
        <v>-1.76</v>
      </c>
      <c r="X249" s="51">
        <f t="shared" si="17"/>
        <v>-1.5217024390243901</v>
      </c>
      <c r="Y249" s="49">
        <f t="shared" si="18"/>
        <v>17.255520000000001</v>
      </c>
      <c r="Z249" s="9">
        <f t="shared" si="19"/>
        <v>7.8669087804878055</v>
      </c>
    </row>
    <row r="250" spans="1:26" x14ac:dyDescent="0.2">
      <c r="A250" s="2" t="s">
        <v>738</v>
      </c>
      <c r="B250" s="2" t="s">
        <v>41</v>
      </c>
      <c r="C250" s="2">
        <v>50</v>
      </c>
      <c r="D250" s="2">
        <v>54</v>
      </c>
      <c r="E250" s="2">
        <v>17.3</v>
      </c>
      <c r="F250" s="2">
        <v>0.437</v>
      </c>
      <c r="G250" s="2">
        <v>0</v>
      </c>
      <c r="H250" s="2">
        <v>0.69599999999999995</v>
      </c>
      <c r="I250" s="2">
        <v>3.8</v>
      </c>
      <c r="J250" s="2">
        <v>0.6</v>
      </c>
      <c r="K250" s="2">
        <v>0.4</v>
      </c>
      <c r="L250" s="2">
        <v>0.3</v>
      </c>
      <c r="M250" s="2">
        <v>1</v>
      </c>
      <c r="N250" s="2">
        <v>2.4</v>
      </c>
      <c r="O250" s="2">
        <v>6.3</v>
      </c>
      <c r="P250" s="2">
        <v>0.5</v>
      </c>
      <c r="Q250" s="2">
        <v>19.7</v>
      </c>
      <c r="R250" s="2">
        <v>1.6</v>
      </c>
      <c r="S250" s="2">
        <v>-3</v>
      </c>
      <c r="T250" s="2">
        <v>-0.2</v>
      </c>
      <c r="U250" s="5">
        <v>-3</v>
      </c>
      <c r="V250" s="51">
        <f t="shared" si="15"/>
        <v>2.3378734756097561</v>
      </c>
      <c r="W250" s="51">
        <f t="shared" si="16"/>
        <v>-4.0000000000000036E-2</v>
      </c>
      <c r="X250" s="51">
        <f t="shared" si="17"/>
        <v>-9.3514939024390328E-2</v>
      </c>
      <c r="Y250" s="49">
        <f t="shared" si="18"/>
        <v>15.789599999999998</v>
      </c>
      <c r="Z250" s="9">
        <f t="shared" si="19"/>
        <v>7.8480425304878043</v>
      </c>
    </row>
    <row r="251" spans="1:26" x14ac:dyDescent="0.2">
      <c r="A251" s="2" t="s">
        <v>1125</v>
      </c>
      <c r="B251" s="2" t="s">
        <v>43</v>
      </c>
      <c r="C251" s="2">
        <v>26</v>
      </c>
      <c r="D251" s="2">
        <v>60</v>
      </c>
      <c r="E251" s="2">
        <v>13.1</v>
      </c>
      <c r="F251" s="2">
        <v>0.502</v>
      </c>
      <c r="G251" s="2">
        <v>0</v>
      </c>
      <c r="H251" s="2">
        <v>0.754</v>
      </c>
      <c r="I251" s="2">
        <v>2.8</v>
      </c>
      <c r="J251" s="2">
        <v>0.6</v>
      </c>
      <c r="K251" s="2">
        <v>0.2</v>
      </c>
      <c r="L251" s="2">
        <v>0.6</v>
      </c>
      <c r="M251" s="2">
        <v>0.5</v>
      </c>
      <c r="N251" s="2">
        <v>2.2000000000000002</v>
      </c>
      <c r="O251" s="2">
        <v>4.5</v>
      </c>
      <c r="P251" s="2">
        <v>0.54600000000000004</v>
      </c>
      <c r="Q251" s="2">
        <v>15.2</v>
      </c>
      <c r="R251" s="2">
        <v>1.3</v>
      </c>
      <c r="S251" s="2">
        <v>-3.1</v>
      </c>
      <c r="T251" s="2">
        <v>-0.2</v>
      </c>
      <c r="U251" s="5">
        <v>-1</v>
      </c>
      <c r="V251" s="51">
        <f t="shared" si="15"/>
        <v>0.78919512195121944</v>
      </c>
      <c r="W251" s="51">
        <f t="shared" si="16"/>
        <v>0.24</v>
      </c>
      <c r="X251" s="51">
        <f t="shared" si="17"/>
        <v>0.18940682926829266</v>
      </c>
      <c r="Y251" s="49">
        <f t="shared" si="18"/>
        <v>15.400800000000002</v>
      </c>
      <c r="Z251" s="9">
        <f t="shared" si="19"/>
        <v>7.7951034146341476</v>
      </c>
    </row>
    <row r="252" spans="1:26" x14ac:dyDescent="0.2">
      <c r="A252" s="2" t="s">
        <v>1047</v>
      </c>
      <c r="B252" s="2" t="s">
        <v>34</v>
      </c>
      <c r="C252" s="2">
        <v>42</v>
      </c>
      <c r="D252" s="2">
        <v>63</v>
      </c>
      <c r="E252" s="2">
        <v>14.1</v>
      </c>
      <c r="F252" s="2">
        <v>0.432</v>
      </c>
      <c r="G252" s="2">
        <v>0.34599999999999997</v>
      </c>
      <c r="H252" s="2">
        <v>0.68700000000000006</v>
      </c>
      <c r="I252" s="2">
        <v>3.3</v>
      </c>
      <c r="J252" s="2">
        <v>0.7</v>
      </c>
      <c r="K252" s="2">
        <v>0.2</v>
      </c>
      <c r="L252" s="2">
        <v>0.2</v>
      </c>
      <c r="M252" s="2">
        <v>0.6</v>
      </c>
      <c r="N252" s="2">
        <v>1.9</v>
      </c>
      <c r="O252" s="2">
        <v>5.8</v>
      </c>
      <c r="P252" s="2">
        <v>0.497</v>
      </c>
      <c r="Q252" s="2">
        <v>20.2</v>
      </c>
      <c r="R252" s="2">
        <v>1.3</v>
      </c>
      <c r="S252" s="2">
        <v>-3.8</v>
      </c>
      <c r="T252" s="2">
        <v>-0.4</v>
      </c>
      <c r="U252" s="5">
        <v>-5</v>
      </c>
      <c r="V252" s="51">
        <f t="shared" si="15"/>
        <v>1.914719817073171</v>
      </c>
      <c r="W252" s="51">
        <f t="shared" si="16"/>
        <v>-0.64</v>
      </c>
      <c r="X252" s="51">
        <f t="shared" si="17"/>
        <v>-1.2254206829268295</v>
      </c>
      <c r="Y252" s="49">
        <f t="shared" si="18"/>
        <v>16.613352000000003</v>
      </c>
      <c r="Z252" s="9">
        <f t="shared" si="19"/>
        <v>7.6939656585365865</v>
      </c>
    </row>
    <row r="253" spans="1:26" x14ac:dyDescent="0.2">
      <c r="A253" s="2" t="s">
        <v>1117</v>
      </c>
      <c r="B253" s="2" t="s">
        <v>43</v>
      </c>
      <c r="C253" s="2">
        <v>26</v>
      </c>
      <c r="D253" s="2">
        <v>45</v>
      </c>
      <c r="E253" s="2">
        <v>16.899999999999999</v>
      </c>
      <c r="F253" s="2">
        <v>0.432</v>
      </c>
      <c r="G253" s="2">
        <v>0.39</v>
      </c>
      <c r="H253" s="2">
        <v>0.69599999999999995</v>
      </c>
      <c r="I253" s="2">
        <v>2.5</v>
      </c>
      <c r="J253" s="2">
        <v>0.7</v>
      </c>
      <c r="K253" s="2">
        <v>0.9</v>
      </c>
      <c r="L253" s="2">
        <v>0.2</v>
      </c>
      <c r="M253" s="2">
        <v>0.3</v>
      </c>
      <c r="N253" s="2">
        <v>2</v>
      </c>
      <c r="O253" s="2">
        <v>5.4</v>
      </c>
      <c r="P253" s="2">
        <v>0.56000000000000005</v>
      </c>
      <c r="Q253" s="2">
        <v>13</v>
      </c>
      <c r="R253" s="2">
        <v>1.3</v>
      </c>
      <c r="S253" s="2">
        <v>-0.6</v>
      </c>
      <c r="T253" s="2">
        <v>0.3</v>
      </c>
      <c r="U253" s="5">
        <v>3</v>
      </c>
      <c r="V253" s="51">
        <f t="shared" si="15"/>
        <v>0.65307164634146342</v>
      </c>
      <c r="W253" s="51">
        <f t="shared" si="16"/>
        <v>1.2400000000000002</v>
      </c>
      <c r="X253" s="51">
        <f t="shared" si="17"/>
        <v>0.80980884146341481</v>
      </c>
      <c r="Y253" s="49">
        <f t="shared" si="18"/>
        <v>14.533199999999999</v>
      </c>
      <c r="Z253" s="9">
        <f t="shared" si="19"/>
        <v>7.6715044207317069</v>
      </c>
    </row>
    <row r="254" spans="1:26" x14ac:dyDescent="0.2">
      <c r="A254" s="2" t="s">
        <v>892</v>
      </c>
      <c r="B254" s="2" t="s">
        <v>970</v>
      </c>
      <c r="C254" s="2">
        <v>12</v>
      </c>
      <c r="D254" s="2">
        <v>53</v>
      </c>
      <c r="E254" s="2">
        <v>18.3</v>
      </c>
      <c r="F254" s="2">
        <v>0.39800000000000002</v>
      </c>
      <c r="G254" s="2">
        <v>0.376</v>
      </c>
      <c r="H254" s="2">
        <v>0.77</v>
      </c>
      <c r="I254" s="2">
        <v>1</v>
      </c>
      <c r="J254" s="2">
        <v>2.5</v>
      </c>
      <c r="K254" s="2">
        <v>0.6</v>
      </c>
      <c r="L254" s="2">
        <v>0</v>
      </c>
      <c r="M254" s="2">
        <v>1.1000000000000001</v>
      </c>
      <c r="N254" s="2">
        <v>1.5</v>
      </c>
      <c r="O254" s="2">
        <v>6.9</v>
      </c>
      <c r="P254" s="2">
        <v>0.51900000000000002</v>
      </c>
      <c r="Q254" s="2">
        <v>19.399999999999999</v>
      </c>
      <c r="R254" s="2">
        <v>0.7</v>
      </c>
      <c r="S254" s="2">
        <v>-4.2</v>
      </c>
      <c r="T254" s="2">
        <v>-0.5</v>
      </c>
      <c r="U254" s="5">
        <v>-11</v>
      </c>
      <c r="V254" s="51">
        <f t="shared" si="15"/>
        <v>0.57366036585365854</v>
      </c>
      <c r="W254" s="51">
        <f t="shared" si="16"/>
        <v>-2.12</v>
      </c>
      <c r="X254" s="51">
        <f t="shared" si="17"/>
        <v>-1.2161599756097561</v>
      </c>
      <c r="Y254" s="49">
        <f t="shared" si="18"/>
        <v>16.389931999999998</v>
      </c>
      <c r="Z254" s="9">
        <f t="shared" si="19"/>
        <v>7.5868860121951212</v>
      </c>
    </row>
    <row r="255" spans="1:26" x14ac:dyDescent="0.2">
      <c r="A255" s="2" t="s">
        <v>1101</v>
      </c>
      <c r="B255" s="2" t="s">
        <v>876</v>
      </c>
      <c r="C255" s="2">
        <v>37</v>
      </c>
      <c r="D255" s="2">
        <v>68</v>
      </c>
      <c r="E255" s="2">
        <v>12.8</v>
      </c>
      <c r="F255" s="2">
        <v>0.5</v>
      </c>
      <c r="G255" s="2">
        <v>0.33300000000000002</v>
      </c>
      <c r="H255" s="2">
        <v>0.61</v>
      </c>
      <c r="I255" s="2">
        <v>2.1</v>
      </c>
      <c r="J255" s="2">
        <v>0.6</v>
      </c>
      <c r="K255" s="2">
        <v>0.4</v>
      </c>
      <c r="L255" s="2">
        <v>0.3</v>
      </c>
      <c r="M255" s="2">
        <v>0.6</v>
      </c>
      <c r="N255" s="2">
        <v>0.7</v>
      </c>
      <c r="O255" s="2">
        <v>3.8</v>
      </c>
      <c r="P255" s="2">
        <v>0.51800000000000002</v>
      </c>
      <c r="Q255" s="2">
        <v>15.4</v>
      </c>
      <c r="R255" s="2">
        <v>0.8</v>
      </c>
      <c r="S255" s="2">
        <v>-2.8</v>
      </c>
      <c r="T255" s="2">
        <v>-0.2</v>
      </c>
      <c r="U255" s="5">
        <v>-9</v>
      </c>
      <c r="V255" s="51">
        <f t="shared" si="15"/>
        <v>1.2600455284552845</v>
      </c>
      <c r="W255" s="51">
        <f t="shared" si="16"/>
        <v>-1.56</v>
      </c>
      <c r="X255" s="51">
        <f t="shared" si="17"/>
        <v>-1.965671024390244</v>
      </c>
      <c r="Y255" s="49">
        <f t="shared" si="18"/>
        <v>16.832447999999999</v>
      </c>
      <c r="Z255" s="9">
        <f t="shared" si="19"/>
        <v>7.4333884878048782</v>
      </c>
    </row>
    <row r="256" spans="1:26" x14ac:dyDescent="0.2">
      <c r="A256" s="2" t="s">
        <v>500</v>
      </c>
      <c r="B256" s="2" t="s">
        <v>31</v>
      </c>
      <c r="C256" s="2">
        <v>32</v>
      </c>
      <c r="D256" s="2">
        <v>42</v>
      </c>
      <c r="E256" s="2">
        <v>12.5</v>
      </c>
      <c r="F256" s="2">
        <v>0.52100000000000002</v>
      </c>
      <c r="G256" s="2">
        <v>0.34799999999999998</v>
      </c>
      <c r="H256" s="2">
        <v>0.5</v>
      </c>
      <c r="I256" s="2">
        <v>3</v>
      </c>
      <c r="J256" s="2">
        <v>1</v>
      </c>
      <c r="K256" s="2">
        <v>0.4</v>
      </c>
      <c r="L256" s="2">
        <v>0.4</v>
      </c>
      <c r="M256" s="2">
        <v>0.5</v>
      </c>
      <c r="N256" s="2">
        <v>1.8</v>
      </c>
      <c r="O256" s="2">
        <v>4.3</v>
      </c>
      <c r="P256" s="2">
        <v>0.55000000000000004</v>
      </c>
      <c r="Q256" s="2">
        <v>15.3</v>
      </c>
      <c r="R256" s="2">
        <v>1.5</v>
      </c>
      <c r="S256" s="2">
        <v>0.7</v>
      </c>
      <c r="T256" s="2">
        <v>0.4</v>
      </c>
      <c r="U256" s="5">
        <v>9</v>
      </c>
      <c r="V256" s="51">
        <f t="shared" si="15"/>
        <v>0.6530487804878049</v>
      </c>
      <c r="W256" s="51">
        <f t="shared" si="16"/>
        <v>2.56</v>
      </c>
      <c r="X256" s="51">
        <f t="shared" si="17"/>
        <v>1.6718048780487806</v>
      </c>
      <c r="Y256" s="49">
        <f t="shared" si="18"/>
        <v>12.709200000000001</v>
      </c>
      <c r="Z256" s="9">
        <f t="shared" si="19"/>
        <v>7.1905024390243906</v>
      </c>
    </row>
    <row r="257" spans="1:26" x14ac:dyDescent="0.2">
      <c r="A257" s="2" t="s">
        <v>551</v>
      </c>
      <c r="B257" s="2" t="s">
        <v>42</v>
      </c>
      <c r="C257" s="2">
        <v>26</v>
      </c>
      <c r="D257" s="2">
        <v>74</v>
      </c>
      <c r="E257" s="2">
        <v>19.2</v>
      </c>
      <c r="F257" s="2">
        <v>0.41799999999999998</v>
      </c>
      <c r="G257" s="2">
        <v>0.40600000000000003</v>
      </c>
      <c r="H257" s="2">
        <v>0.8</v>
      </c>
      <c r="I257" s="2">
        <v>1.4</v>
      </c>
      <c r="J257" s="2">
        <v>0.6</v>
      </c>
      <c r="K257" s="2">
        <v>0.4</v>
      </c>
      <c r="L257" s="2">
        <v>0.1</v>
      </c>
      <c r="M257" s="2">
        <v>0.8</v>
      </c>
      <c r="N257" s="2">
        <v>2</v>
      </c>
      <c r="O257" s="2">
        <v>8.6</v>
      </c>
      <c r="P257" s="2">
        <v>0.51900000000000002</v>
      </c>
      <c r="Q257" s="2">
        <v>21.4</v>
      </c>
      <c r="R257" s="2">
        <v>1.4</v>
      </c>
      <c r="S257" s="2">
        <v>-4.5</v>
      </c>
      <c r="T257" s="2">
        <v>-0.9</v>
      </c>
      <c r="U257" s="5">
        <v>-9</v>
      </c>
      <c r="V257" s="51">
        <f t="shared" si="15"/>
        <v>2.0084682926829265</v>
      </c>
      <c r="W257" s="51">
        <f t="shared" si="16"/>
        <v>-1.6</v>
      </c>
      <c r="X257" s="51">
        <f t="shared" si="17"/>
        <v>-3.2135492682926827</v>
      </c>
      <c r="Y257" s="49">
        <f t="shared" si="18"/>
        <v>17.000464000000001</v>
      </c>
      <c r="Z257" s="9">
        <f t="shared" si="19"/>
        <v>6.8934573658536591</v>
      </c>
    </row>
    <row r="258" spans="1:26" x14ac:dyDescent="0.2">
      <c r="A258" s="2" t="s">
        <v>1124</v>
      </c>
      <c r="B258" s="2" t="s">
        <v>970</v>
      </c>
      <c r="C258" s="2">
        <v>12</v>
      </c>
      <c r="D258" s="2">
        <v>45</v>
      </c>
      <c r="E258" s="2">
        <v>23</v>
      </c>
      <c r="F258" s="2">
        <v>0.42099999999999999</v>
      </c>
      <c r="G258" s="2">
        <v>0.33500000000000002</v>
      </c>
      <c r="H258" s="2">
        <v>0.77800000000000002</v>
      </c>
      <c r="I258" s="2">
        <v>2.4</v>
      </c>
      <c r="J258" s="2">
        <v>0.9</v>
      </c>
      <c r="K258" s="2">
        <v>0.6</v>
      </c>
      <c r="L258" s="2">
        <v>0.2</v>
      </c>
      <c r="M258" s="2">
        <v>0.6</v>
      </c>
      <c r="N258" s="2">
        <v>2</v>
      </c>
      <c r="O258" s="2">
        <v>7.8</v>
      </c>
      <c r="P258" s="2">
        <v>0.52100000000000002</v>
      </c>
      <c r="Q258" s="2">
        <v>16.2</v>
      </c>
      <c r="R258" s="2">
        <v>0.8</v>
      </c>
      <c r="S258" s="2">
        <v>-2.9</v>
      </c>
      <c r="T258" s="2">
        <v>-0.2</v>
      </c>
      <c r="U258" s="5">
        <v>-10</v>
      </c>
      <c r="V258" s="51">
        <f t="shared" si="15"/>
        <v>0.51118902439024383</v>
      </c>
      <c r="W258" s="51">
        <f t="shared" si="16"/>
        <v>-1.76</v>
      </c>
      <c r="X258" s="51">
        <f t="shared" si="17"/>
        <v>-0.89969268292682913</v>
      </c>
      <c r="Y258" s="49">
        <f t="shared" si="18"/>
        <v>14.568840000000002</v>
      </c>
      <c r="Z258" s="9">
        <f t="shared" si="19"/>
        <v>6.8345736585365859</v>
      </c>
    </row>
    <row r="259" spans="1:26" x14ac:dyDescent="0.2">
      <c r="A259" s="2" t="s">
        <v>614</v>
      </c>
      <c r="B259" s="2" t="s">
        <v>26</v>
      </c>
      <c r="C259" s="2">
        <v>53</v>
      </c>
      <c r="D259" s="2">
        <v>60</v>
      </c>
      <c r="E259" s="2">
        <v>13.4</v>
      </c>
      <c r="F259" s="2">
        <v>0.40500000000000003</v>
      </c>
      <c r="G259" s="2">
        <v>0.28599999999999998</v>
      </c>
      <c r="H259" s="2">
        <v>0.69499999999999995</v>
      </c>
      <c r="I259" s="2">
        <v>1.2</v>
      </c>
      <c r="J259" s="2">
        <v>2.1</v>
      </c>
      <c r="K259" s="2">
        <v>0.7</v>
      </c>
      <c r="L259" s="2">
        <v>0.2</v>
      </c>
      <c r="M259" s="2">
        <v>0.9</v>
      </c>
      <c r="N259" s="2">
        <v>1.8</v>
      </c>
      <c r="O259" s="2">
        <v>4.3</v>
      </c>
      <c r="P259" s="2">
        <v>0.47599999999999998</v>
      </c>
      <c r="Q259" s="2">
        <v>18</v>
      </c>
      <c r="R259" s="2">
        <v>0.9</v>
      </c>
      <c r="S259" s="2">
        <v>-2.2000000000000002</v>
      </c>
      <c r="T259" s="2">
        <v>0</v>
      </c>
      <c r="U259" s="5">
        <v>-8</v>
      </c>
      <c r="V259" s="51">
        <f t="shared" si="15"/>
        <v>1.9487195121951217</v>
      </c>
      <c r="W259" s="51">
        <f t="shared" si="16"/>
        <v>-1.24</v>
      </c>
      <c r="X259" s="51">
        <f t="shared" si="17"/>
        <v>-2.4164121951219508</v>
      </c>
      <c r="Y259" s="49">
        <f t="shared" si="18"/>
        <v>15.928319999999996</v>
      </c>
      <c r="Z259" s="9">
        <f t="shared" si="19"/>
        <v>6.7559539024390229</v>
      </c>
    </row>
    <row r="260" spans="1:26" x14ac:dyDescent="0.2">
      <c r="A260" s="2" t="s">
        <v>973</v>
      </c>
      <c r="B260" s="2" t="s">
        <v>38</v>
      </c>
      <c r="C260" s="2">
        <v>25</v>
      </c>
      <c r="D260" s="2">
        <v>52</v>
      </c>
      <c r="E260" s="2">
        <v>12.6</v>
      </c>
      <c r="F260" s="2">
        <v>0.53400000000000003</v>
      </c>
      <c r="G260" s="3"/>
      <c r="H260" s="2">
        <v>0.59699999999999998</v>
      </c>
      <c r="I260" s="2">
        <v>4.0999999999999996</v>
      </c>
      <c r="J260" s="2">
        <v>0.4</v>
      </c>
      <c r="K260" s="2">
        <v>0.3</v>
      </c>
      <c r="L260" s="2">
        <v>0.1</v>
      </c>
      <c r="M260" s="2">
        <v>0.4</v>
      </c>
      <c r="N260" s="2">
        <v>2.2000000000000002</v>
      </c>
      <c r="O260" s="2">
        <v>2.8</v>
      </c>
      <c r="P260" s="2">
        <v>0.56399999999999995</v>
      </c>
      <c r="Q260" s="2">
        <v>10.4</v>
      </c>
      <c r="R260" s="2">
        <v>1.7</v>
      </c>
      <c r="S260" s="2">
        <v>-0.8</v>
      </c>
      <c r="T260" s="2">
        <v>0.2</v>
      </c>
      <c r="U260" s="5">
        <v>14</v>
      </c>
      <c r="V260" s="51">
        <f t="shared" si="15"/>
        <v>0.43280487804878054</v>
      </c>
      <c r="W260" s="51">
        <f t="shared" si="16"/>
        <v>3.5600000000000005</v>
      </c>
      <c r="X260" s="51">
        <f t="shared" si="17"/>
        <v>1.540785365853659</v>
      </c>
      <c r="Y260" s="49">
        <f t="shared" si="18"/>
        <v>11.854335999999996</v>
      </c>
      <c r="Z260" s="9">
        <f t="shared" si="19"/>
        <v>6.6975606829268273</v>
      </c>
    </row>
    <row r="261" spans="1:26" x14ac:dyDescent="0.2">
      <c r="A261" s="2" t="s">
        <v>1061</v>
      </c>
      <c r="B261" s="2" t="s">
        <v>557</v>
      </c>
      <c r="C261" s="2">
        <v>44</v>
      </c>
      <c r="D261" s="2">
        <v>70</v>
      </c>
      <c r="E261" s="2">
        <v>11.5</v>
      </c>
      <c r="F261" s="2">
        <v>0.496</v>
      </c>
      <c r="G261" s="2">
        <v>0.32</v>
      </c>
      <c r="H261" s="2">
        <v>0.64600000000000002</v>
      </c>
      <c r="I261" s="2">
        <v>1.9</v>
      </c>
      <c r="J261" s="2">
        <v>0.3</v>
      </c>
      <c r="K261" s="2">
        <v>0.3</v>
      </c>
      <c r="L261" s="2">
        <v>0.1</v>
      </c>
      <c r="M261" s="2">
        <v>0.5</v>
      </c>
      <c r="N261" s="2">
        <v>1.3</v>
      </c>
      <c r="O261" s="2">
        <v>4.2</v>
      </c>
      <c r="P261" s="2">
        <v>0.55100000000000005</v>
      </c>
      <c r="Q261" s="2">
        <v>17.600000000000001</v>
      </c>
      <c r="R261" s="2">
        <v>1.6</v>
      </c>
      <c r="S261" s="2">
        <v>-3.7</v>
      </c>
      <c r="T261" s="2">
        <v>-0.3</v>
      </c>
      <c r="U261" s="5">
        <v>0</v>
      </c>
      <c r="V261" s="51">
        <f t="shared" si="15"/>
        <v>1.5838211382113825</v>
      </c>
      <c r="W261" s="51">
        <f t="shared" si="16"/>
        <v>0.52000000000000013</v>
      </c>
      <c r="X261" s="51">
        <f t="shared" si="17"/>
        <v>0.82358699186991913</v>
      </c>
      <c r="Y261" s="49">
        <f t="shared" si="18"/>
        <v>12.443760000000003</v>
      </c>
      <c r="Z261" s="9">
        <f t="shared" si="19"/>
        <v>6.6336734959349606</v>
      </c>
    </row>
    <row r="262" spans="1:26" x14ac:dyDescent="0.2">
      <c r="A262" s="2" t="s">
        <v>564</v>
      </c>
      <c r="B262" s="2" t="s">
        <v>19</v>
      </c>
      <c r="C262" s="2">
        <v>54</v>
      </c>
      <c r="D262" s="2">
        <v>44</v>
      </c>
      <c r="E262" s="2">
        <v>17.899999999999999</v>
      </c>
      <c r="F262" s="2">
        <v>0.42499999999999999</v>
      </c>
      <c r="G262" s="2">
        <v>0.32400000000000001</v>
      </c>
      <c r="H262" s="2">
        <v>0.877</v>
      </c>
      <c r="I262" s="2">
        <v>1.6</v>
      </c>
      <c r="J262" s="2">
        <v>1.5</v>
      </c>
      <c r="K262" s="2">
        <v>0.5</v>
      </c>
      <c r="L262" s="2">
        <v>0.3</v>
      </c>
      <c r="M262" s="2">
        <v>1</v>
      </c>
      <c r="N262" s="2">
        <v>1.6</v>
      </c>
      <c r="O262" s="2">
        <v>9.5</v>
      </c>
      <c r="P262" s="2">
        <v>0.52600000000000002</v>
      </c>
      <c r="Q262" s="2">
        <v>24.9</v>
      </c>
      <c r="R262" s="2">
        <v>1.1000000000000001</v>
      </c>
      <c r="S262" s="2">
        <v>-2</v>
      </c>
      <c r="T262" s="2">
        <v>0</v>
      </c>
      <c r="U262" s="5">
        <v>-7</v>
      </c>
      <c r="V262" s="51">
        <f t="shared" si="15"/>
        <v>2.6905664634146338</v>
      </c>
      <c r="W262" s="51">
        <f t="shared" si="16"/>
        <v>-0.96000000000000008</v>
      </c>
      <c r="X262" s="51">
        <f t="shared" si="17"/>
        <v>-2.5829438048780484</v>
      </c>
      <c r="Y262" s="49">
        <f t="shared" si="18"/>
        <v>15.78192</v>
      </c>
      <c r="Z262" s="9">
        <f t="shared" si="19"/>
        <v>6.5994880975609753</v>
      </c>
    </row>
    <row r="263" spans="1:26" x14ac:dyDescent="0.2">
      <c r="A263" s="2" t="s">
        <v>252</v>
      </c>
      <c r="B263" s="2" t="s">
        <v>25</v>
      </c>
      <c r="C263" s="2">
        <v>41</v>
      </c>
      <c r="D263" s="2">
        <v>65</v>
      </c>
      <c r="E263" s="2">
        <v>11.6</v>
      </c>
      <c r="F263" s="2">
        <v>0.45200000000000001</v>
      </c>
      <c r="G263" s="2">
        <v>0.32600000000000001</v>
      </c>
      <c r="H263" s="2">
        <v>0.72899999999999998</v>
      </c>
      <c r="I263" s="2">
        <v>2</v>
      </c>
      <c r="J263" s="2">
        <v>0.7</v>
      </c>
      <c r="K263" s="2">
        <v>0.3</v>
      </c>
      <c r="L263" s="2">
        <v>0.7</v>
      </c>
      <c r="M263" s="2">
        <v>1</v>
      </c>
      <c r="N263" s="2">
        <v>1.9</v>
      </c>
      <c r="O263" s="2">
        <v>3.9</v>
      </c>
      <c r="P263" s="2">
        <v>0.53200000000000003</v>
      </c>
      <c r="Q263" s="2">
        <v>18</v>
      </c>
      <c r="R263" s="2">
        <v>0.8</v>
      </c>
      <c r="S263" s="2">
        <v>-2.1</v>
      </c>
      <c r="T263" s="2">
        <v>0</v>
      </c>
      <c r="U263" s="5">
        <v>-9</v>
      </c>
      <c r="V263" s="51">
        <f t="shared" si="15"/>
        <v>1.4137500000000001</v>
      </c>
      <c r="W263" s="51">
        <f t="shared" si="16"/>
        <v>-1.48</v>
      </c>
      <c r="X263" s="51">
        <f t="shared" si="17"/>
        <v>-2.0923500000000002</v>
      </c>
      <c r="Y263" s="49">
        <f t="shared" si="18"/>
        <v>14.624479999999997</v>
      </c>
      <c r="Z263" s="9">
        <f t="shared" si="19"/>
        <v>6.2660649999999984</v>
      </c>
    </row>
    <row r="264" spans="1:26" x14ac:dyDescent="0.2">
      <c r="A264" s="2" t="s">
        <v>637</v>
      </c>
      <c r="B264" s="2" t="s">
        <v>39</v>
      </c>
      <c r="C264" s="2">
        <v>57</v>
      </c>
      <c r="D264" s="2">
        <v>67</v>
      </c>
      <c r="E264" s="2">
        <v>8.6</v>
      </c>
      <c r="F264" s="2">
        <v>0.40200000000000002</v>
      </c>
      <c r="G264" s="2">
        <v>0.309</v>
      </c>
      <c r="H264" s="2">
        <v>0.84799999999999998</v>
      </c>
      <c r="I264" s="2">
        <v>1.2</v>
      </c>
      <c r="J264" s="2">
        <v>0.6</v>
      </c>
      <c r="K264" s="2">
        <v>0.3</v>
      </c>
      <c r="L264" s="2">
        <v>0.1</v>
      </c>
      <c r="M264" s="2">
        <v>0.3</v>
      </c>
      <c r="N264" s="2">
        <v>1</v>
      </c>
      <c r="O264" s="2">
        <v>2.8</v>
      </c>
      <c r="P264" s="2">
        <v>0.51800000000000002</v>
      </c>
      <c r="Q264" s="2">
        <v>15.2</v>
      </c>
      <c r="R264" s="2">
        <v>1.4</v>
      </c>
      <c r="S264" s="2">
        <v>-0.9</v>
      </c>
      <c r="T264" s="2">
        <v>0.2</v>
      </c>
      <c r="U264" s="5">
        <v>7</v>
      </c>
      <c r="V264" s="51">
        <f t="shared" ref="V264:V327" si="20">C264*(E264/48*D264/82*Q264/100)</f>
        <v>1.2683426829268294</v>
      </c>
      <c r="W264" s="51">
        <f t="shared" ref="W264:W327" si="21">R264*0.4+T264*0.4+U264*0.2</f>
        <v>2.04</v>
      </c>
      <c r="X264" s="51">
        <f t="shared" ref="X264:X327" si="22">V264*W264</f>
        <v>2.5874190731707318</v>
      </c>
      <c r="Y264" s="49">
        <f t="shared" ref="Y264:Y327" si="23">D264*(O264*P264+1.5*J264+1.2*I264+3*(K264+L264)-M264-N264)/25</f>
        <v>9.8902719999999995</v>
      </c>
      <c r="Z264" s="9">
        <f t="shared" ref="Z264:Z327" si="24">0.5*(X264)+0.5*(Y264)</f>
        <v>6.2388455365853659</v>
      </c>
    </row>
    <row r="265" spans="1:26" x14ac:dyDescent="0.2">
      <c r="A265" s="2" t="s">
        <v>944</v>
      </c>
      <c r="B265" s="2" t="s">
        <v>32</v>
      </c>
      <c r="C265" s="2">
        <v>46</v>
      </c>
      <c r="D265" s="2">
        <v>42</v>
      </c>
      <c r="E265" s="2">
        <v>20.399999999999999</v>
      </c>
      <c r="F265" s="2">
        <v>0.40799999999999997</v>
      </c>
      <c r="G265" s="2">
        <v>0.34599999999999997</v>
      </c>
      <c r="H265" s="2">
        <v>0.79700000000000004</v>
      </c>
      <c r="I265" s="2">
        <v>2.4</v>
      </c>
      <c r="J265" s="2">
        <v>1.7</v>
      </c>
      <c r="K265" s="2">
        <v>0.5</v>
      </c>
      <c r="L265" s="2">
        <v>0.2</v>
      </c>
      <c r="M265" s="2">
        <v>1.6</v>
      </c>
      <c r="N265" s="2">
        <v>1.3</v>
      </c>
      <c r="O265" s="2">
        <v>8.5</v>
      </c>
      <c r="P265" s="2">
        <v>0.51700000000000002</v>
      </c>
      <c r="Q265" s="2">
        <v>21.9</v>
      </c>
      <c r="R265" s="2">
        <v>0.9</v>
      </c>
      <c r="S265" s="2">
        <v>-2.2000000000000002</v>
      </c>
      <c r="T265" s="2">
        <v>0</v>
      </c>
      <c r="U265" s="5">
        <v>-8</v>
      </c>
      <c r="V265" s="51">
        <f t="shared" si="20"/>
        <v>2.1929378048780483</v>
      </c>
      <c r="W265" s="51">
        <f t="shared" si="21"/>
        <v>-1.24</v>
      </c>
      <c r="X265" s="51">
        <f t="shared" si="22"/>
        <v>-2.7192428780487798</v>
      </c>
      <c r="Y265" s="49">
        <f t="shared" si="23"/>
        <v>15.161160000000001</v>
      </c>
      <c r="Z265" s="9">
        <f t="shared" si="24"/>
        <v>6.2209585609756104</v>
      </c>
    </row>
    <row r="266" spans="1:26" x14ac:dyDescent="0.2">
      <c r="A266" s="2" t="s">
        <v>1100</v>
      </c>
      <c r="B266" s="2" t="s">
        <v>35</v>
      </c>
      <c r="C266" s="2">
        <v>40</v>
      </c>
      <c r="D266" s="2">
        <v>67</v>
      </c>
      <c r="E266" s="2">
        <v>20.8</v>
      </c>
      <c r="F266" s="2">
        <v>0.40600000000000003</v>
      </c>
      <c r="G266" s="2">
        <v>0.33500000000000002</v>
      </c>
      <c r="H266" s="2">
        <v>0.68799999999999994</v>
      </c>
      <c r="I266" s="2">
        <v>2.8</v>
      </c>
      <c r="J266" s="2">
        <v>1.1000000000000001</v>
      </c>
      <c r="K266" s="2">
        <v>0.4</v>
      </c>
      <c r="L266" s="2">
        <v>0.2</v>
      </c>
      <c r="M266" s="2">
        <v>0.9</v>
      </c>
      <c r="N266" s="2">
        <v>2</v>
      </c>
      <c r="O266" s="2">
        <v>6.5</v>
      </c>
      <c r="P266" s="2">
        <v>0.502</v>
      </c>
      <c r="Q266" s="2">
        <v>16.100000000000001</v>
      </c>
      <c r="R266" s="2">
        <v>0.3</v>
      </c>
      <c r="S266" s="2">
        <v>-2.7</v>
      </c>
      <c r="T266" s="2">
        <v>-0.3</v>
      </c>
      <c r="U266" s="5">
        <v>-15</v>
      </c>
      <c r="V266" s="51">
        <f t="shared" si="20"/>
        <v>2.2801788617886181</v>
      </c>
      <c r="W266" s="51">
        <f t="shared" si="21"/>
        <v>-3</v>
      </c>
      <c r="X266" s="51">
        <f t="shared" si="22"/>
        <v>-6.8405365853658537</v>
      </c>
      <c r="Y266" s="49">
        <f t="shared" si="23"/>
        <v>19.22364</v>
      </c>
      <c r="Z266" s="9">
        <f t="shared" si="24"/>
        <v>6.1915517073170729</v>
      </c>
    </row>
    <row r="267" spans="1:26" x14ac:dyDescent="0.2">
      <c r="A267" s="2" t="s">
        <v>1150</v>
      </c>
      <c r="B267" s="2" t="s">
        <v>30</v>
      </c>
      <c r="C267" s="2">
        <v>40</v>
      </c>
      <c r="D267" s="2">
        <v>62</v>
      </c>
      <c r="E267" s="2">
        <v>14.1</v>
      </c>
      <c r="F267" s="2">
        <v>0.38400000000000001</v>
      </c>
      <c r="G267" s="2">
        <v>0.29599999999999999</v>
      </c>
      <c r="H267" s="2">
        <v>0.67300000000000004</v>
      </c>
      <c r="I267" s="2">
        <v>1.5</v>
      </c>
      <c r="J267" s="2">
        <v>2.6</v>
      </c>
      <c r="K267" s="2">
        <v>0.5</v>
      </c>
      <c r="L267" s="2">
        <v>0</v>
      </c>
      <c r="M267" s="2">
        <v>1.2</v>
      </c>
      <c r="N267" s="2">
        <v>0.7</v>
      </c>
      <c r="O267" s="2">
        <v>4.3</v>
      </c>
      <c r="P267" s="2">
        <v>0.45600000000000002</v>
      </c>
      <c r="Q267" s="2">
        <v>18.5</v>
      </c>
      <c r="R267" s="2">
        <v>0</v>
      </c>
      <c r="S267" s="2">
        <v>-4.5</v>
      </c>
      <c r="T267" s="2">
        <v>-0.5</v>
      </c>
      <c r="U267" s="5">
        <v>-17</v>
      </c>
      <c r="V267" s="51">
        <f t="shared" si="20"/>
        <v>1.6435670731707319</v>
      </c>
      <c r="W267" s="51">
        <f t="shared" si="21"/>
        <v>-3.6000000000000005</v>
      </c>
      <c r="X267" s="51">
        <f t="shared" si="22"/>
        <v>-5.9168414634146353</v>
      </c>
      <c r="Y267" s="49">
        <f t="shared" si="23"/>
        <v>18.006784</v>
      </c>
      <c r="Z267" s="9">
        <f t="shared" si="24"/>
        <v>6.0449712682926826</v>
      </c>
    </row>
    <row r="268" spans="1:26" x14ac:dyDescent="0.2">
      <c r="A268" s="2" t="s">
        <v>886</v>
      </c>
      <c r="B268" s="2" t="s">
        <v>41</v>
      </c>
      <c r="C268" s="2">
        <v>50</v>
      </c>
      <c r="D268" s="2">
        <v>51</v>
      </c>
      <c r="E268" s="2">
        <v>18.399999999999999</v>
      </c>
      <c r="F268" s="2">
        <v>0.498</v>
      </c>
      <c r="G268" s="2">
        <v>0.214</v>
      </c>
      <c r="H268" s="2">
        <v>0.60699999999999998</v>
      </c>
      <c r="I268" s="2">
        <v>1.9</v>
      </c>
      <c r="J268" s="2">
        <v>1.3</v>
      </c>
      <c r="K268" s="2">
        <v>0.5</v>
      </c>
      <c r="L268" s="2">
        <v>0.1</v>
      </c>
      <c r="M268" s="2">
        <v>0.8</v>
      </c>
      <c r="N268" s="2">
        <v>1.8</v>
      </c>
      <c r="O268" s="2">
        <v>5.6</v>
      </c>
      <c r="P268" s="2">
        <v>0.52600000000000002</v>
      </c>
      <c r="Q268" s="2">
        <v>15.8</v>
      </c>
      <c r="R268" s="2">
        <v>1.3</v>
      </c>
      <c r="S268" s="2">
        <v>-2.5</v>
      </c>
      <c r="T268" s="2">
        <v>-0.1</v>
      </c>
      <c r="U268" s="5">
        <v>-5</v>
      </c>
      <c r="V268" s="51">
        <f t="shared" si="20"/>
        <v>1.8834756097560974</v>
      </c>
      <c r="W268" s="51">
        <f t="shared" si="21"/>
        <v>-0.52</v>
      </c>
      <c r="X268" s="51">
        <f t="shared" si="22"/>
        <v>-0.97940731707317064</v>
      </c>
      <c r="Y268" s="49">
        <f t="shared" si="23"/>
        <v>13.006224</v>
      </c>
      <c r="Z268" s="9">
        <f t="shared" si="24"/>
        <v>6.0134083414634141</v>
      </c>
    </row>
    <row r="269" spans="1:26" x14ac:dyDescent="0.2">
      <c r="A269" s="2" t="s">
        <v>1063</v>
      </c>
      <c r="B269" s="2" t="s">
        <v>31</v>
      </c>
      <c r="C269" s="2">
        <v>32</v>
      </c>
      <c r="D269" s="2">
        <v>47</v>
      </c>
      <c r="E269" s="2">
        <v>17.3</v>
      </c>
      <c r="F269" s="2">
        <v>0.437</v>
      </c>
      <c r="G269" s="2">
        <v>0.35199999999999998</v>
      </c>
      <c r="H269" s="2">
        <v>0.82799999999999996</v>
      </c>
      <c r="I269" s="2">
        <v>1.7</v>
      </c>
      <c r="J269" s="2">
        <v>1.5</v>
      </c>
      <c r="K269" s="2">
        <v>0.4</v>
      </c>
      <c r="L269" s="2">
        <v>0.2</v>
      </c>
      <c r="M269" s="2">
        <v>1.1000000000000001</v>
      </c>
      <c r="N269" s="2">
        <v>1.1000000000000001</v>
      </c>
      <c r="O269" s="2">
        <v>7.6</v>
      </c>
      <c r="P269" s="2">
        <v>0.53</v>
      </c>
      <c r="Q269" s="2">
        <v>21.2</v>
      </c>
      <c r="R269" s="2">
        <v>0.6</v>
      </c>
      <c r="S269" s="2">
        <v>-4.0999999999999996</v>
      </c>
      <c r="T269" s="2">
        <v>-0.4</v>
      </c>
      <c r="U269" s="5">
        <v>-12</v>
      </c>
      <c r="V269" s="51">
        <f t="shared" si="20"/>
        <v>1.4014406504065038</v>
      </c>
      <c r="W269" s="51">
        <f t="shared" si="21"/>
        <v>-2.3200000000000003</v>
      </c>
      <c r="X269" s="51">
        <f t="shared" si="22"/>
        <v>-3.2513423089430891</v>
      </c>
      <c r="Y269" s="49">
        <f t="shared" si="23"/>
        <v>14.885840000000004</v>
      </c>
      <c r="Z269" s="9">
        <f t="shared" si="24"/>
        <v>5.8172488455284572</v>
      </c>
    </row>
    <row r="270" spans="1:26" x14ac:dyDescent="0.2">
      <c r="A270" s="2" t="s">
        <v>823</v>
      </c>
      <c r="B270" s="2" t="s">
        <v>31</v>
      </c>
      <c r="C270" s="2">
        <v>32</v>
      </c>
      <c r="D270" s="2">
        <v>52</v>
      </c>
      <c r="E270" s="2">
        <v>13</v>
      </c>
      <c r="F270" s="2">
        <v>0.443</v>
      </c>
      <c r="G270" s="2">
        <v>0</v>
      </c>
      <c r="H270" s="2">
        <v>0.71799999999999997</v>
      </c>
      <c r="I270" s="2">
        <v>2.8</v>
      </c>
      <c r="J270" s="2">
        <v>0.6</v>
      </c>
      <c r="K270" s="2">
        <v>0.3</v>
      </c>
      <c r="L270" s="2">
        <v>0.7</v>
      </c>
      <c r="M270" s="2">
        <v>0.8</v>
      </c>
      <c r="N270" s="2">
        <v>2.4</v>
      </c>
      <c r="O270" s="2">
        <v>4</v>
      </c>
      <c r="P270" s="2">
        <v>0.499</v>
      </c>
      <c r="Q270" s="2">
        <v>16.100000000000001</v>
      </c>
      <c r="R270" s="2">
        <v>0.8</v>
      </c>
      <c r="S270" s="2">
        <v>-3.1</v>
      </c>
      <c r="T270" s="2">
        <v>-0.2</v>
      </c>
      <c r="U270" s="5">
        <v>-7</v>
      </c>
      <c r="V270" s="51">
        <f t="shared" si="20"/>
        <v>0.88484552845528452</v>
      </c>
      <c r="W270" s="51">
        <f t="shared" si="21"/>
        <v>-1.1600000000000001</v>
      </c>
      <c r="X270" s="51">
        <f t="shared" si="22"/>
        <v>-1.0264208130081303</v>
      </c>
      <c r="Y270" s="49">
        <f t="shared" si="23"/>
        <v>12.59648</v>
      </c>
      <c r="Z270" s="9">
        <f t="shared" si="24"/>
        <v>5.7850295934959348</v>
      </c>
    </row>
    <row r="271" spans="1:26" x14ac:dyDescent="0.2">
      <c r="A271" s="2" t="s">
        <v>411</v>
      </c>
      <c r="B271" s="2" t="s">
        <v>20</v>
      </c>
      <c r="C271" s="2">
        <v>53</v>
      </c>
      <c r="D271" s="2">
        <v>71</v>
      </c>
      <c r="E271" s="2">
        <v>10.1</v>
      </c>
      <c r="F271" s="2">
        <v>0.39600000000000002</v>
      </c>
      <c r="G271" s="2">
        <v>0.219</v>
      </c>
      <c r="H271" s="2">
        <v>0.83699999999999997</v>
      </c>
      <c r="I271" s="2">
        <v>0.9</v>
      </c>
      <c r="J271" s="2">
        <v>1.7</v>
      </c>
      <c r="K271" s="2">
        <v>0.5</v>
      </c>
      <c r="L271" s="2">
        <v>0.2</v>
      </c>
      <c r="M271" s="2">
        <v>0.7</v>
      </c>
      <c r="N271" s="2">
        <v>1.2</v>
      </c>
      <c r="O271" s="2">
        <v>3.2</v>
      </c>
      <c r="P271" s="2">
        <v>0.45900000000000002</v>
      </c>
      <c r="Q271" s="2">
        <v>19.100000000000001</v>
      </c>
      <c r="R271" s="2">
        <v>0.6</v>
      </c>
      <c r="S271" s="2">
        <v>-4.2</v>
      </c>
      <c r="T271" s="2">
        <v>-0.4</v>
      </c>
      <c r="U271" s="5">
        <v>-10</v>
      </c>
      <c r="V271" s="51">
        <f t="shared" si="20"/>
        <v>1.8443097815040652</v>
      </c>
      <c r="W271" s="51">
        <f t="shared" si="21"/>
        <v>-1.92</v>
      </c>
      <c r="X271" s="51">
        <f t="shared" si="22"/>
        <v>-3.5410747804878051</v>
      </c>
      <c r="Y271" s="49">
        <f t="shared" si="23"/>
        <v>15.048591999999996</v>
      </c>
      <c r="Z271" s="9">
        <f t="shared" si="24"/>
        <v>5.7537586097560958</v>
      </c>
    </row>
    <row r="272" spans="1:26" x14ac:dyDescent="0.2">
      <c r="A272" s="2" t="s">
        <v>681</v>
      </c>
      <c r="B272" s="2" t="s">
        <v>31</v>
      </c>
      <c r="C272" s="2">
        <v>32</v>
      </c>
      <c r="D272" s="2">
        <v>29</v>
      </c>
      <c r="E272" s="2">
        <v>17.600000000000001</v>
      </c>
      <c r="F272" s="2">
        <v>0.36</v>
      </c>
      <c r="G272" s="2">
        <v>0</v>
      </c>
      <c r="H272" s="2">
        <v>0.74299999999999999</v>
      </c>
      <c r="I272" s="2">
        <v>4.8</v>
      </c>
      <c r="J272" s="2">
        <v>1</v>
      </c>
      <c r="K272" s="2">
        <v>0.6</v>
      </c>
      <c r="L272" s="2">
        <v>0.3</v>
      </c>
      <c r="M272" s="2">
        <v>0.7</v>
      </c>
      <c r="N272" s="2">
        <v>2.4</v>
      </c>
      <c r="O272" s="2">
        <v>8.5</v>
      </c>
      <c r="P272" s="2">
        <v>0.44800000000000001</v>
      </c>
      <c r="Q272" s="2">
        <v>25.5</v>
      </c>
      <c r="R272" s="2">
        <v>0.7</v>
      </c>
      <c r="S272" s="2">
        <v>-4.2</v>
      </c>
      <c r="T272" s="2">
        <v>-0.3</v>
      </c>
      <c r="U272" s="5">
        <v>-5</v>
      </c>
      <c r="V272" s="51">
        <f t="shared" si="20"/>
        <v>1.0581463414634147</v>
      </c>
      <c r="W272" s="51">
        <f t="shared" si="21"/>
        <v>-0.84000000000000008</v>
      </c>
      <c r="X272" s="51">
        <f t="shared" si="22"/>
        <v>-0.88884292682926846</v>
      </c>
      <c r="Y272" s="49">
        <f t="shared" si="23"/>
        <v>12.374879999999997</v>
      </c>
      <c r="Z272" s="9">
        <f t="shared" si="24"/>
        <v>5.7430185365853648</v>
      </c>
    </row>
    <row r="273" spans="1:26" x14ac:dyDescent="0.2">
      <c r="A273" s="2" t="s">
        <v>405</v>
      </c>
      <c r="B273" s="2" t="s">
        <v>46</v>
      </c>
      <c r="C273" s="2">
        <v>27</v>
      </c>
      <c r="D273" s="2">
        <v>56</v>
      </c>
      <c r="E273" s="2">
        <v>11.8</v>
      </c>
      <c r="F273" s="2">
        <v>0.43099999999999999</v>
      </c>
      <c r="G273" s="2">
        <v>0.34499999999999997</v>
      </c>
      <c r="H273" s="2">
        <v>0.69</v>
      </c>
      <c r="I273" s="2">
        <v>2.4</v>
      </c>
      <c r="J273" s="2">
        <v>0.6</v>
      </c>
      <c r="K273" s="2">
        <v>0.4</v>
      </c>
      <c r="L273" s="2">
        <v>0.5</v>
      </c>
      <c r="M273" s="2">
        <v>0.6</v>
      </c>
      <c r="N273" s="2">
        <v>2</v>
      </c>
      <c r="O273" s="2">
        <v>3.4</v>
      </c>
      <c r="P273" s="2">
        <v>0.49099999999999999</v>
      </c>
      <c r="Q273" s="2">
        <v>15.8</v>
      </c>
      <c r="R273" s="2">
        <v>0.7</v>
      </c>
      <c r="S273" s="2">
        <v>-2.2999999999999998</v>
      </c>
      <c r="T273" s="2">
        <v>0</v>
      </c>
      <c r="U273" s="5">
        <v>-8</v>
      </c>
      <c r="V273" s="51">
        <f t="shared" si="20"/>
        <v>0.71620243902439029</v>
      </c>
      <c r="W273" s="51">
        <f t="shared" si="21"/>
        <v>-1.32</v>
      </c>
      <c r="X273" s="51">
        <f t="shared" si="22"/>
        <v>-0.94538721951219518</v>
      </c>
      <c r="Y273" s="49">
        <f t="shared" si="23"/>
        <v>12.430656000000001</v>
      </c>
      <c r="Z273" s="9">
        <f t="shared" si="24"/>
        <v>5.7426343902439028</v>
      </c>
    </row>
    <row r="274" spans="1:26" x14ac:dyDescent="0.2">
      <c r="A274" s="2" t="s">
        <v>746</v>
      </c>
      <c r="B274" s="2" t="s">
        <v>38</v>
      </c>
      <c r="C274" s="2">
        <v>25</v>
      </c>
      <c r="D274" s="2">
        <v>25</v>
      </c>
      <c r="E274" s="2">
        <v>23</v>
      </c>
      <c r="F274" s="2">
        <v>0.46600000000000003</v>
      </c>
      <c r="G274" s="2">
        <v>0.39</v>
      </c>
      <c r="H274" s="2">
        <v>0.88200000000000001</v>
      </c>
      <c r="I274" s="2">
        <v>2.6</v>
      </c>
      <c r="J274" s="2">
        <v>1.8</v>
      </c>
      <c r="K274" s="2">
        <v>0.4</v>
      </c>
      <c r="L274" s="2">
        <v>0.8</v>
      </c>
      <c r="M274" s="2">
        <v>0.8</v>
      </c>
      <c r="N274" s="2">
        <v>2</v>
      </c>
      <c r="O274" s="2">
        <v>8.1</v>
      </c>
      <c r="P274" s="2">
        <v>0.55000000000000004</v>
      </c>
      <c r="Q274" s="2">
        <v>15.7</v>
      </c>
      <c r="R274" s="2">
        <v>1</v>
      </c>
      <c r="S274" s="2">
        <v>-1.1000000000000001</v>
      </c>
      <c r="T274" s="2">
        <v>0.1</v>
      </c>
      <c r="U274" s="5">
        <v>0</v>
      </c>
      <c r="V274" s="51">
        <f t="shared" si="20"/>
        <v>0.57339303861788626</v>
      </c>
      <c r="W274" s="51">
        <f t="shared" si="21"/>
        <v>0.44000000000000006</v>
      </c>
      <c r="X274" s="51">
        <f t="shared" si="22"/>
        <v>0.25229293699187</v>
      </c>
      <c r="Y274" s="49">
        <f t="shared" si="23"/>
        <v>11.074999999999999</v>
      </c>
      <c r="Z274" s="9">
        <f t="shared" si="24"/>
        <v>5.6636464684959344</v>
      </c>
    </row>
    <row r="275" spans="1:26" x14ac:dyDescent="0.2">
      <c r="A275" s="2" t="s">
        <v>974</v>
      </c>
      <c r="B275" s="2" t="s">
        <v>557</v>
      </c>
      <c r="C275" s="2">
        <v>44</v>
      </c>
      <c r="D275" s="2">
        <v>57</v>
      </c>
      <c r="E275" s="2">
        <v>9.4</v>
      </c>
      <c r="F275" s="2">
        <v>0.46300000000000002</v>
      </c>
      <c r="G275" s="2">
        <v>0.28599999999999998</v>
      </c>
      <c r="H275" s="2">
        <v>0.66700000000000004</v>
      </c>
      <c r="I275" s="2">
        <v>1.4</v>
      </c>
      <c r="J275" s="2">
        <v>0.3</v>
      </c>
      <c r="K275" s="2">
        <v>0.4</v>
      </c>
      <c r="L275" s="2">
        <v>0.2</v>
      </c>
      <c r="M275" s="2">
        <v>0.3</v>
      </c>
      <c r="N275" s="2">
        <v>0.9</v>
      </c>
      <c r="O275" s="2">
        <v>3.3</v>
      </c>
      <c r="P275" s="2">
        <v>0.52</v>
      </c>
      <c r="Q275" s="2">
        <v>17.2</v>
      </c>
      <c r="R275" s="2">
        <v>1.3</v>
      </c>
      <c r="S275" s="2">
        <v>-2.2000000000000002</v>
      </c>
      <c r="T275" s="2">
        <v>0</v>
      </c>
      <c r="U275" s="5">
        <v>3</v>
      </c>
      <c r="V275" s="51">
        <f t="shared" si="20"/>
        <v>1.0302170731707316</v>
      </c>
      <c r="W275" s="51">
        <f t="shared" si="21"/>
        <v>1.1200000000000001</v>
      </c>
      <c r="X275" s="51">
        <f t="shared" si="22"/>
        <v>1.1538431219512195</v>
      </c>
      <c r="Y275" s="49">
        <f t="shared" si="23"/>
        <v>10.136880000000001</v>
      </c>
      <c r="Z275" s="9">
        <f t="shared" si="24"/>
        <v>5.6453615609756103</v>
      </c>
    </row>
    <row r="276" spans="1:26" x14ac:dyDescent="0.2">
      <c r="A276" s="2" t="s">
        <v>1079</v>
      </c>
      <c r="B276" s="2" t="s">
        <v>876</v>
      </c>
      <c r="C276" s="2">
        <v>37</v>
      </c>
      <c r="D276" s="2">
        <v>46</v>
      </c>
      <c r="E276" s="2">
        <v>21.2</v>
      </c>
      <c r="F276" s="2">
        <v>0.38500000000000001</v>
      </c>
      <c r="G276" s="2">
        <v>0.36299999999999999</v>
      </c>
      <c r="H276" s="2">
        <v>0.61099999999999999</v>
      </c>
      <c r="I276" s="2">
        <v>2.7</v>
      </c>
      <c r="J276" s="2">
        <v>0.9</v>
      </c>
      <c r="K276" s="2">
        <v>0.5</v>
      </c>
      <c r="L276" s="2">
        <v>0.1</v>
      </c>
      <c r="M276" s="2">
        <v>0.6</v>
      </c>
      <c r="N276" s="2">
        <v>1.8</v>
      </c>
      <c r="O276" s="2">
        <v>7.1</v>
      </c>
      <c r="P276" s="2">
        <v>0.503</v>
      </c>
      <c r="Q276" s="2">
        <v>16.5</v>
      </c>
      <c r="R276" s="2">
        <v>0.8</v>
      </c>
      <c r="S276" s="2">
        <v>-2.8</v>
      </c>
      <c r="T276" s="2">
        <v>-0.2</v>
      </c>
      <c r="U276" s="5">
        <v>-10</v>
      </c>
      <c r="V276" s="51">
        <f t="shared" si="20"/>
        <v>1.5126006097560973</v>
      </c>
      <c r="W276" s="51">
        <f t="shared" si="21"/>
        <v>-1.76</v>
      </c>
      <c r="X276" s="51">
        <f t="shared" si="22"/>
        <v>-2.6621770731707315</v>
      </c>
      <c r="Y276" s="49">
        <f t="shared" si="23"/>
        <v>13.912792000000003</v>
      </c>
      <c r="Z276" s="9">
        <f t="shared" si="24"/>
        <v>5.6253074634146358</v>
      </c>
    </row>
    <row r="277" spans="1:26" x14ac:dyDescent="0.2">
      <c r="A277" s="2" t="s">
        <v>1060</v>
      </c>
      <c r="B277" s="2" t="s">
        <v>23</v>
      </c>
      <c r="C277" s="2">
        <v>53</v>
      </c>
      <c r="D277" s="2">
        <v>63</v>
      </c>
      <c r="E277" s="2">
        <v>12</v>
      </c>
      <c r="F277" s="2">
        <v>0.52</v>
      </c>
      <c r="G277" s="2">
        <v>0.154</v>
      </c>
      <c r="H277" s="2">
        <v>0.74</v>
      </c>
      <c r="I277" s="2">
        <v>2</v>
      </c>
      <c r="J277" s="2">
        <v>0.3</v>
      </c>
      <c r="K277" s="2">
        <v>0.4</v>
      </c>
      <c r="L277" s="2">
        <v>0.1</v>
      </c>
      <c r="M277" s="2">
        <v>0.7</v>
      </c>
      <c r="N277" s="2">
        <v>1.7</v>
      </c>
      <c r="O277" s="2">
        <v>4.2</v>
      </c>
      <c r="P277" s="2">
        <v>0.56799999999999995</v>
      </c>
      <c r="Q277" s="2">
        <v>16.2</v>
      </c>
      <c r="R277" s="2">
        <v>1.1000000000000001</v>
      </c>
      <c r="S277" s="2">
        <v>-3.6</v>
      </c>
      <c r="T277" s="2">
        <v>-0.3</v>
      </c>
      <c r="U277" s="5">
        <v>-3</v>
      </c>
      <c r="V277" s="51">
        <f t="shared" si="20"/>
        <v>1.6491402439024387</v>
      </c>
      <c r="W277" s="51">
        <f t="shared" si="21"/>
        <v>-0.28000000000000003</v>
      </c>
      <c r="X277" s="51">
        <f t="shared" si="22"/>
        <v>-0.46175926829268288</v>
      </c>
      <c r="Y277" s="49">
        <f t="shared" si="23"/>
        <v>10.925711999999999</v>
      </c>
      <c r="Z277" s="9">
        <f t="shared" si="24"/>
        <v>5.231976365853658</v>
      </c>
    </row>
    <row r="278" spans="1:26" x14ac:dyDescent="0.2">
      <c r="A278" s="2" t="s">
        <v>1123</v>
      </c>
      <c r="B278" s="2" t="s">
        <v>970</v>
      </c>
      <c r="C278" s="2">
        <v>12</v>
      </c>
      <c r="D278" s="2">
        <v>52</v>
      </c>
      <c r="E278" s="2">
        <v>21.3</v>
      </c>
      <c r="F278" s="2">
        <v>0.41099999999999998</v>
      </c>
      <c r="G278" s="2">
        <v>0</v>
      </c>
      <c r="H278" s="2">
        <v>0.754</v>
      </c>
      <c r="I278" s="2">
        <v>2.9</v>
      </c>
      <c r="J278" s="2">
        <v>1</v>
      </c>
      <c r="K278" s="2">
        <v>0.3</v>
      </c>
      <c r="L278" s="2">
        <v>0.2</v>
      </c>
      <c r="M278" s="2">
        <v>0.9</v>
      </c>
      <c r="N278" s="2">
        <v>1.8</v>
      </c>
      <c r="O278" s="2">
        <v>4.5</v>
      </c>
      <c r="P278" s="2">
        <v>0.46500000000000002</v>
      </c>
      <c r="Q278" s="2">
        <v>12.3</v>
      </c>
      <c r="R278" s="2">
        <v>-0.1</v>
      </c>
      <c r="S278" s="2">
        <v>-5.2</v>
      </c>
      <c r="T278" s="2">
        <v>-0.9</v>
      </c>
      <c r="U278" s="5">
        <v>-20</v>
      </c>
      <c r="V278" s="51">
        <f t="shared" si="20"/>
        <v>0.41535000000000005</v>
      </c>
      <c r="W278" s="51">
        <f t="shared" si="21"/>
        <v>-4.4000000000000004</v>
      </c>
      <c r="X278" s="51">
        <f t="shared" si="22"/>
        <v>-1.8275400000000004</v>
      </c>
      <c r="Y278" s="49">
        <f t="shared" si="23"/>
        <v>12.2148</v>
      </c>
      <c r="Z278" s="9">
        <f t="shared" si="24"/>
        <v>5.1936299999999997</v>
      </c>
    </row>
    <row r="279" spans="1:26" x14ac:dyDescent="0.2">
      <c r="A279" s="2" t="s">
        <v>1086</v>
      </c>
      <c r="B279" s="2" t="s">
        <v>20</v>
      </c>
      <c r="C279" s="2">
        <v>53</v>
      </c>
      <c r="D279" s="2">
        <v>64</v>
      </c>
      <c r="E279" s="2">
        <v>9.3000000000000007</v>
      </c>
      <c r="F279" s="2">
        <v>0.39900000000000002</v>
      </c>
      <c r="G279" s="2">
        <v>0.14299999999999999</v>
      </c>
      <c r="H279" s="2">
        <v>0.81299999999999994</v>
      </c>
      <c r="I279" s="2">
        <v>2.5</v>
      </c>
      <c r="J279" s="2">
        <v>0.3</v>
      </c>
      <c r="K279" s="2">
        <v>0.1</v>
      </c>
      <c r="L279" s="2">
        <v>0.3</v>
      </c>
      <c r="M279" s="2">
        <v>0.3</v>
      </c>
      <c r="N279" s="2">
        <v>1.5</v>
      </c>
      <c r="O279" s="2">
        <v>3</v>
      </c>
      <c r="P279" s="2">
        <v>0.45300000000000001</v>
      </c>
      <c r="Q279" s="2">
        <v>18.399999999999999</v>
      </c>
      <c r="R279" s="2">
        <v>0.9</v>
      </c>
      <c r="S279" s="2">
        <v>-4.9000000000000004</v>
      </c>
      <c r="T279" s="2">
        <v>-0.4</v>
      </c>
      <c r="U279" s="5">
        <v>-3</v>
      </c>
      <c r="V279" s="51">
        <f t="shared" si="20"/>
        <v>1.4746926829268292</v>
      </c>
      <c r="W279" s="51">
        <f t="shared" si="21"/>
        <v>-0.40000000000000008</v>
      </c>
      <c r="X279" s="51">
        <f t="shared" si="22"/>
        <v>-0.58987707317073179</v>
      </c>
      <c r="Y279" s="49">
        <f t="shared" si="23"/>
        <v>10.775040000000001</v>
      </c>
      <c r="Z279" s="9">
        <f t="shared" si="24"/>
        <v>5.0925814634146347</v>
      </c>
    </row>
    <row r="280" spans="1:26" x14ac:dyDescent="0.2">
      <c r="A280" s="2" t="s">
        <v>652</v>
      </c>
      <c r="B280" s="2" t="s">
        <v>29</v>
      </c>
      <c r="C280" s="2">
        <v>50</v>
      </c>
      <c r="D280" s="2">
        <v>39</v>
      </c>
      <c r="E280" s="2">
        <v>10.4</v>
      </c>
      <c r="F280" s="2">
        <v>0.66200000000000003</v>
      </c>
      <c r="G280" s="3"/>
      <c r="H280" s="2">
        <v>0.9</v>
      </c>
      <c r="I280" s="2">
        <v>2.5</v>
      </c>
      <c r="J280" s="2">
        <v>0</v>
      </c>
      <c r="K280" s="2">
        <v>0.2</v>
      </c>
      <c r="L280" s="2">
        <v>0.4</v>
      </c>
      <c r="M280" s="2">
        <v>0.3</v>
      </c>
      <c r="N280" s="2">
        <v>1.9</v>
      </c>
      <c r="O280" s="2">
        <v>2.7</v>
      </c>
      <c r="P280" s="2">
        <v>0.70499999999999996</v>
      </c>
      <c r="Q280" s="2">
        <v>10.1</v>
      </c>
      <c r="R280" s="2">
        <v>1.3</v>
      </c>
      <c r="S280" s="2">
        <v>-2.9</v>
      </c>
      <c r="T280" s="2">
        <v>-0.1</v>
      </c>
      <c r="U280" s="5">
        <v>25</v>
      </c>
      <c r="V280" s="51">
        <f t="shared" si="20"/>
        <v>0.52039634146341462</v>
      </c>
      <c r="W280" s="51">
        <f t="shared" si="21"/>
        <v>5.48</v>
      </c>
      <c r="X280" s="51">
        <f t="shared" si="22"/>
        <v>2.8517719512195123</v>
      </c>
      <c r="Y280" s="49">
        <f t="shared" si="23"/>
        <v>7.0254600000000016</v>
      </c>
      <c r="Z280" s="9">
        <f t="shared" si="24"/>
        <v>4.938615975609757</v>
      </c>
    </row>
    <row r="281" spans="1:26" x14ac:dyDescent="0.2">
      <c r="A281" s="2" t="s">
        <v>1139</v>
      </c>
      <c r="B281" s="2" t="s">
        <v>35</v>
      </c>
      <c r="C281" s="2">
        <v>40</v>
      </c>
      <c r="D281" s="2">
        <v>42</v>
      </c>
      <c r="E281" s="2">
        <v>9.8000000000000007</v>
      </c>
      <c r="F281" s="2">
        <v>0.54400000000000004</v>
      </c>
      <c r="G281" s="3"/>
      <c r="H281" s="2">
        <v>0.2</v>
      </c>
      <c r="I281" s="2">
        <v>2.1</v>
      </c>
      <c r="J281" s="2">
        <v>0.6</v>
      </c>
      <c r="K281" s="2">
        <v>0.2</v>
      </c>
      <c r="L281" s="2">
        <v>0.4</v>
      </c>
      <c r="M281" s="2">
        <v>0.4</v>
      </c>
      <c r="N281" s="2">
        <v>1.3</v>
      </c>
      <c r="O281" s="2">
        <v>3.9</v>
      </c>
      <c r="P281" s="2">
        <v>0.53900000000000003</v>
      </c>
      <c r="Q281" s="2">
        <v>18.5</v>
      </c>
      <c r="R281" s="2">
        <v>0.8</v>
      </c>
      <c r="S281" s="2">
        <v>-0.4</v>
      </c>
      <c r="T281" s="2">
        <v>0.2</v>
      </c>
      <c r="U281" s="5">
        <v>-1</v>
      </c>
      <c r="V281" s="51">
        <f t="shared" si="20"/>
        <v>0.77384146341463422</v>
      </c>
      <c r="W281" s="51">
        <f t="shared" si="21"/>
        <v>0.20000000000000007</v>
      </c>
      <c r="X281" s="51">
        <f t="shared" si="22"/>
        <v>0.15476829268292688</v>
      </c>
      <c r="Y281" s="49">
        <f t="shared" si="23"/>
        <v>9.4451280000000004</v>
      </c>
      <c r="Z281" s="9">
        <f t="shared" si="24"/>
        <v>4.7999481463414639</v>
      </c>
    </row>
    <row r="282" spans="1:26" x14ac:dyDescent="0.2">
      <c r="A282" s="2" t="s">
        <v>1131</v>
      </c>
      <c r="B282" s="2" t="s">
        <v>36</v>
      </c>
      <c r="C282" s="2">
        <v>59</v>
      </c>
      <c r="D282" s="2">
        <v>31</v>
      </c>
      <c r="E282" s="2">
        <v>13.1</v>
      </c>
      <c r="F282" s="2">
        <v>0.441</v>
      </c>
      <c r="G282" s="2">
        <v>0.33300000000000002</v>
      </c>
      <c r="H282" s="2">
        <v>0.95</v>
      </c>
      <c r="I282" s="2">
        <v>1.5</v>
      </c>
      <c r="J282" s="2">
        <v>2</v>
      </c>
      <c r="K282" s="2">
        <v>0.4</v>
      </c>
      <c r="L282" s="2">
        <v>0</v>
      </c>
      <c r="M282" s="2">
        <v>0.8</v>
      </c>
      <c r="N282" s="2">
        <v>1</v>
      </c>
      <c r="O282" s="2">
        <v>4.2</v>
      </c>
      <c r="P282" s="2">
        <v>0.54300000000000004</v>
      </c>
      <c r="Q282" s="2">
        <v>16.7</v>
      </c>
      <c r="R282" s="2">
        <v>1</v>
      </c>
      <c r="S282" s="2">
        <v>-0.8</v>
      </c>
      <c r="T282" s="2">
        <v>0.1</v>
      </c>
      <c r="U282" s="5">
        <v>4</v>
      </c>
      <c r="V282" s="51">
        <f t="shared" si="20"/>
        <v>1.0165912855691055</v>
      </c>
      <c r="W282" s="51">
        <f t="shared" si="21"/>
        <v>1.2400000000000002</v>
      </c>
      <c r="X282" s="51">
        <f t="shared" si="22"/>
        <v>1.260573194105691</v>
      </c>
      <c r="Y282" s="49">
        <f t="shared" si="23"/>
        <v>8.0359439999999989</v>
      </c>
      <c r="Z282" s="9">
        <f t="shared" si="24"/>
        <v>4.6482585970528447</v>
      </c>
    </row>
    <row r="283" spans="1:26" x14ac:dyDescent="0.2">
      <c r="A283" s="2" t="s">
        <v>114</v>
      </c>
      <c r="B283" s="2" t="s">
        <v>30</v>
      </c>
      <c r="C283" s="2">
        <v>40</v>
      </c>
      <c r="D283" s="2">
        <v>71</v>
      </c>
      <c r="E283" s="2">
        <v>11.2</v>
      </c>
      <c r="F283" s="2">
        <v>0.39600000000000002</v>
      </c>
      <c r="G283" s="2">
        <v>0</v>
      </c>
      <c r="H283" s="2">
        <v>0.623</v>
      </c>
      <c r="I283" s="2">
        <v>2.1</v>
      </c>
      <c r="J283" s="2">
        <v>0.5</v>
      </c>
      <c r="K283" s="2">
        <v>0.4</v>
      </c>
      <c r="L283" s="2">
        <v>0.1</v>
      </c>
      <c r="M283" s="2">
        <v>0.3</v>
      </c>
      <c r="N283" s="2">
        <v>1.5</v>
      </c>
      <c r="O283" s="2">
        <v>2.9</v>
      </c>
      <c r="P283" s="2">
        <v>0.42599999999999999</v>
      </c>
      <c r="Q283" s="2">
        <v>14.8</v>
      </c>
      <c r="R283" s="2">
        <v>0.5</v>
      </c>
      <c r="S283" s="2">
        <v>-4.0999999999999996</v>
      </c>
      <c r="T283" s="2">
        <v>-0.4</v>
      </c>
      <c r="U283" s="5">
        <v>-12</v>
      </c>
      <c r="V283" s="51">
        <f t="shared" si="20"/>
        <v>1.1960325203252034</v>
      </c>
      <c r="W283" s="51">
        <f t="shared" si="21"/>
        <v>-2.3600000000000003</v>
      </c>
      <c r="X283" s="51">
        <f t="shared" si="22"/>
        <v>-2.8226367479674801</v>
      </c>
      <c r="Y283" s="49">
        <f t="shared" si="23"/>
        <v>11.943335999999999</v>
      </c>
      <c r="Z283" s="9">
        <f t="shared" si="24"/>
        <v>4.5603496260162597</v>
      </c>
    </row>
    <row r="284" spans="1:26" x14ac:dyDescent="0.2">
      <c r="A284" s="2" t="s">
        <v>933</v>
      </c>
      <c r="B284" s="2" t="s">
        <v>23</v>
      </c>
      <c r="C284" s="2">
        <v>53</v>
      </c>
      <c r="D284" s="2">
        <v>36</v>
      </c>
      <c r="E284" s="2">
        <v>12.1</v>
      </c>
      <c r="F284" s="2">
        <v>0.53500000000000003</v>
      </c>
      <c r="G284" s="2">
        <v>0</v>
      </c>
      <c r="H284" s="2">
        <v>0.66700000000000004</v>
      </c>
      <c r="I284" s="2">
        <v>3.6</v>
      </c>
      <c r="J284" s="2">
        <v>0.4</v>
      </c>
      <c r="K284" s="2">
        <v>0.3</v>
      </c>
      <c r="L284" s="2">
        <v>0.4</v>
      </c>
      <c r="M284" s="2">
        <v>0.6</v>
      </c>
      <c r="N284" s="2">
        <v>2.2000000000000002</v>
      </c>
      <c r="O284" s="2">
        <v>3.4</v>
      </c>
      <c r="P284" s="2">
        <v>0.55300000000000005</v>
      </c>
      <c r="Q284" s="2">
        <v>13.6</v>
      </c>
      <c r="R284" s="2">
        <v>0.8</v>
      </c>
      <c r="S284" s="2">
        <v>-2.9</v>
      </c>
      <c r="T284" s="2">
        <v>-0.1</v>
      </c>
      <c r="U284" s="5">
        <v>0</v>
      </c>
      <c r="V284" s="51">
        <f t="shared" si="20"/>
        <v>0.79771463414634136</v>
      </c>
      <c r="W284" s="51">
        <f t="shared" si="21"/>
        <v>0.28000000000000003</v>
      </c>
      <c r="X284" s="51">
        <f t="shared" si="22"/>
        <v>0.22336009756097561</v>
      </c>
      <c r="Y284" s="49">
        <f t="shared" si="23"/>
        <v>8.7842880000000001</v>
      </c>
      <c r="Z284" s="9">
        <f t="shared" si="24"/>
        <v>4.5038240487804879</v>
      </c>
    </row>
    <row r="285" spans="1:26" x14ac:dyDescent="0.2">
      <c r="A285" s="2" t="s">
        <v>1010</v>
      </c>
      <c r="B285" s="2" t="s">
        <v>46</v>
      </c>
      <c r="C285" s="2">
        <v>27</v>
      </c>
      <c r="D285" s="2">
        <v>57</v>
      </c>
      <c r="E285" s="2">
        <v>17.100000000000001</v>
      </c>
      <c r="F285" s="2">
        <v>0.41899999999999998</v>
      </c>
      <c r="G285" s="2">
        <v>0.36799999999999999</v>
      </c>
      <c r="H285" s="2">
        <v>0.6</v>
      </c>
      <c r="I285" s="2">
        <v>1.2</v>
      </c>
      <c r="J285" s="2">
        <v>0.7</v>
      </c>
      <c r="K285" s="2">
        <v>0.4</v>
      </c>
      <c r="L285" s="2">
        <v>0.1</v>
      </c>
      <c r="M285" s="2">
        <v>0.6</v>
      </c>
      <c r="N285" s="2">
        <v>1.4</v>
      </c>
      <c r="O285" s="2">
        <v>5.7</v>
      </c>
      <c r="P285" s="2">
        <v>0.52700000000000002</v>
      </c>
      <c r="Q285" s="2">
        <v>15.9</v>
      </c>
      <c r="R285" s="2">
        <v>0.5</v>
      </c>
      <c r="S285" s="2">
        <v>-4.0999999999999996</v>
      </c>
      <c r="T285" s="2">
        <v>-0.5</v>
      </c>
      <c r="U285" s="5">
        <v>-12</v>
      </c>
      <c r="V285" s="51">
        <f t="shared" si="20"/>
        <v>1.0631064786585367</v>
      </c>
      <c r="W285" s="51">
        <f t="shared" si="21"/>
        <v>-2.4000000000000004</v>
      </c>
      <c r="X285" s="51">
        <f t="shared" si="22"/>
        <v>-2.5514555487804884</v>
      </c>
      <c r="Y285" s="49">
        <f t="shared" si="23"/>
        <v>11.386092000000001</v>
      </c>
      <c r="Z285" s="9">
        <f t="shared" si="24"/>
        <v>4.4173182256097565</v>
      </c>
    </row>
    <row r="286" spans="1:26" x14ac:dyDescent="0.2">
      <c r="A286" s="2" t="s">
        <v>1024</v>
      </c>
      <c r="B286" s="2" t="s">
        <v>32</v>
      </c>
      <c r="C286" s="2">
        <v>46</v>
      </c>
      <c r="D286" s="2">
        <v>18</v>
      </c>
      <c r="E286" s="2">
        <v>27.3</v>
      </c>
      <c r="F286" s="2">
        <v>0.35199999999999998</v>
      </c>
      <c r="G286" s="2">
        <v>0.3</v>
      </c>
      <c r="H286" s="2">
        <v>0.71199999999999997</v>
      </c>
      <c r="I286" s="2">
        <v>3</v>
      </c>
      <c r="J286" s="2">
        <v>2.2000000000000002</v>
      </c>
      <c r="K286" s="2">
        <v>1.1000000000000001</v>
      </c>
      <c r="L286" s="2">
        <v>0.1</v>
      </c>
      <c r="M286" s="2">
        <v>0.8</v>
      </c>
      <c r="N286" s="2">
        <v>1.3</v>
      </c>
      <c r="O286" s="2">
        <v>11.9</v>
      </c>
      <c r="P286" s="2">
        <v>0.44400000000000001</v>
      </c>
      <c r="Q286" s="2">
        <v>23.7</v>
      </c>
      <c r="R286" s="2">
        <v>0.6</v>
      </c>
      <c r="S286" s="2">
        <v>-2.1</v>
      </c>
      <c r="T286" s="2">
        <v>0</v>
      </c>
      <c r="U286" s="5">
        <v>-6</v>
      </c>
      <c r="V286" s="51">
        <f t="shared" si="20"/>
        <v>1.3610881097560974</v>
      </c>
      <c r="W286" s="51">
        <f t="shared" si="21"/>
        <v>-0.96000000000000019</v>
      </c>
      <c r="X286" s="51">
        <f t="shared" si="22"/>
        <v>-1.3066445853658537</v>
      </c>
      <c r="Y286" s="49">
        <f t="shared" si="23"/>
        <v>9.8521919999999987</v>
      </c>
      <c r="Z286" s="9">
        <f t="shared" si="24"/>
        <v>4.2727737073170724</v>
      </c>
    </row>
    <row r="287" spans="1:26" x14ac:dyDescent="0.2">
      <c r="A287" s="2" t="s">
        <v>1142</v>
      </c>
      <c r="B287" s="2" t="s">
        <v>40</v>
      </c>
      <c r="C287" s="2">
        <v>15</v>
      </c>
      <c r="D287" s="2">
        <v>44</v>
      </c>
      <c r="E287" s="2">
        <v>10.199999999999999</v>
      </c>
      <c r="F287" s="2">
        <v>0.41</v>
      </c>
      <c r="G287" s="2">
        <v>0.26900000000000002</v>
      </c>
      <c r="H287" s="2">
        <v>0.90600000000000003</v>
      </c>
      <c r="I287" s="2">
        <v>2.8</v>
      </c>
      <c r="J287" s="2">
        <v>0.3</v>
      </c>
      <c r="K287" s="2">
        <v>0.2</v>
      </c>
      <c r="L287" s="2">
        <v>0.3</v>
      </c>
      <c r="M287" s="2">
        <v>0.7</v>
      </c>
      <c r="N287" s="2">
        <v>1.3</v>
      </c>
      <c r="O287" s="2">
        <v>4.5</v>
      </c>
      <c r="P287" s="2">
        <v>0.48699999999999999</v>
      </c>
      <c r="Q287" s="2">
        <v>22.8</v>
      </c>
      <c r="R287" s="2">
        <v>0.1</v>
      </c>
      <c r="S287" s="2">
        <v>-7.1</v>
      </c>
      <c r="T287" s="2">
        <v>-0.6</v>
      </c>
      <c r="U287" s="5">
        <v>-14</v>
      </c>
      <c r="V287" s="51">
        <f t="shared" si="20"/>
        <v>0.38996341463414635</v>
      </c>
      <c r="W287" s="51">
        <f t="shared" si="21"/>
        <v>-3.0000000000000004</v>
      </c>
      <c r="X287" s="51">
        <f t="shared" si="22"/>
        <v>-1.1698902439024392</v>
      </c>
      <c r="Y287" s="49">
        <f t="shared" si="23"/>
        <v>9.6826399999999992</v>
      </c>
      <c r="Z287" s="9">
        <f t="shared" si="24"/>
        <v>4.2563748780487796</v>
      </c>
    </row>
    <row r="288" spans="1:26" x14ac:dyDescent="0.2">
      <c r="A288" s="2" t="s">
        <v>880</v>
      </c>
      <c r="B288" s="2" t="s">
        <v>47</v>
      </c>
      <c r="C288" s="2">
        <v>27</v>
      </c>
      <c r="D288" s="2">
        <v>48</v>
      </c>
      <c r="E288" s="2">
        <v>13.8</v>
      </c>
      <c r="F288" s="2">
        <v>0.5</v>
      </c>
      <c r="G288" s="2">
        <v>0</v>
      </c>
      <c r="H288" s="2">
        <v>0.33700000000000002</v>
      </c>
      <c r="I288" s="2">
        <v>3.7</v>
      </c>
      <c r="J288" s="2">
        <v>0.5</v>
      </c>
      <c r="K288" s="2">
        <v>0.3</v>
      </c>
      <c r="L288" s="2">
        <v>0.3</v>
      </c>
      <c r="M288" s="2">
        <v>0.9</v>
      </c>
      <c r="N288" s="2">
        <v>1.9</v>
      </c>
      <c r="O288" s="2">
        <v>3.3</v>
      </c>
      <c r="P288" s="2">
        <v>0.47</v>
      </c>
      <c r="Q288" s="2">
        <v>14.7</v>
      </c>
      <c r="R288" s="2">
        <v>-0.1</v>
      </c>
      <c r="S288" s="2">
        <v>-5.6</v>
      </c>
      <c r="T288" s="2">
        <v>-0.6</v>
      </c>
      <c r="U288" s="5">
        <v>-21</v>
      </c>
      <c r="V288" s="51">
        <f t="shared" si="20"/>
        <v>0.66795365853658539</v>
      </c>
      <c r="W288" s="51">
        <f t="shared" si="21"/>
        <v>-4.4800000000000004</v>
      </c>
      <c r="X288" s="51">
        <f t="shared" si="22"/>
        <v>-2.992432390243903</v>
      </c>
      <c r="Y288" s="49">
        <f t="shared" si="23"/>
        <v>11.02272</v>
      </c>
      <c r="Z288" s="9">
        <f t="shared" si="24"/>
        <v>4.0151438048780488</v>
      </c>
    </row>
    <row r="289" spans="1:26" x14ac:dyDescent="0.2">
      <c r="A289" s="2" t="s">
        <v>1066</v>
      </c>
      <c r="B289" s="2" t="s">
        <v>39</v>
      </c>
      <c r="C289" s="2">
        <v>57</v>
      </c>
      <c r="D289" s="2">
        <v>49</v>
      </c>
      <c r="E289" s="2">
        <v>7.2</v>
      </c>
      <c r="F289" s="2">
        <v>0.46600000000000003</v>
      </c>
      <c r="G289" s="3"/>
      <c r="H289" s="2">
        <v>0.47399999999999998</v>
      </c>
      <c r="I289" s="2">
        <v>1.8</v>
      </c>
      <c r="J289" s="2">
        <v>0.2</v>
      </c>
      <c r="K289" s="2">
        <v>0.1</v>
      </c>
      <c r="L289" s="2">
        <v>0.6</v>
      </c>
      <c r="M289" s="2">
        <v>0.3</v>
      </c>
      <c r="N289" s="2">
        <v>1.1000000000000001</v>
      </c>
      <c r="O289" s="2">
        <v>2.1</v>
      </c>
      <c r="P289" s="2">
        <v>0.47099999999999997</v>
      </c>
      <c r="Q289" s="2">
        <v>16</v>
      </c>
      <c r="R289" s="2">
        <v>0.6</v>
      </c>
      <c r="S289" s="2">
        <v>-3.4</v>
      </c>
      <c r="T289" s="2">
        <v>-0.1</v>
      </c>
      <c r="U289" s="5">
        <v>-2</v>
      </c>
      <c r="V289" s="51">
        <f t="shared" si="20"/>
        <v>0.81746341463414629</v>
      </c>
      <c r="W289" s="51">
        <f t="shared" si="21"/>
        <v>-0.20000000000000004</v>
      </c>
      <c r="X289" s="51">
        <f t="shared" si="22"/>
        <v>-0.16349268292682928</v>
      </c>
      <c r="Y289" s="49">
        <f t="shared" si="23"/>
        <v>8.1322359999999989</v>
      </c>
      <c r="Z289" s="9">
        <f t="shared" si="24"/>
        <v>3.9843716585365847</v>
      </c>
    </row>
    <row r="290" spans="1:26" x14ac:dyDescent="0.2">
      <c r="A290" s="2" t="s">
        <v>1099</v>
      </c>
      <c r="B290" s="2" t="s">
        <v>22</v>
      </c>
      <c r="C290" s="2">
        <v>61</v>
      </c>
      <c r="D290" s="2">
        <v>54</v>
      </c>
      <c r="E290" s="2">
        <v>13.7</v>
      </c>
      <c r="F290" s="2">
        <v>0.39300000000000002</v>
      </c>
      <c r="G290" s="2">
        <v>0.32300000000000001</v>
      </c>
      <c r="H290" s="2">
        <v>0.71099999999999997</v>
      </c>
      <c r="I290" s="2">
        <v>1.5</v>
      </c>
      <c r="J290" s="2">
        <v>0.6</v>
      </c>
      <c r="K290" s="2">
        <v>0.2</v>
      </c>
      <c r="L290" s="2">
        <v>0.1</v>
      </c>
      <c r="M290" s="2">
        <v>0.3</v>
      </c>
      <c r="N290" s="2">
        <v>1.4</v>
      </c>
      <c r="O290" s="2">
        <v>4.0999999999999996</v>
      </c>
      <c r="P290" s="2">
        <v>0.496</v>
      </c>
      <c r="Q290" s="2">
        <v>15.3</v>
      </c>
      <c r="R290" s="2">
        <v>1.1000000000000001</v>
      </c>
      <c r="S290" s="2">
        <v>-3.5</v>
      </c>
      <c r="T290" s="2">
        <v>-0.3</v>
      </c>
      <c r="U290" s="5">
        <v>-4</v>
      </c>
      <c r="V290" s="51">
        <f t="shared" si="20"/>
        <v>1.7542056402439026</v>
      </c>
      <c r="W290" s="51">
        <f t="shared" si="21"/>
        <v>-0.48</v>
      </c>
      <c r="X290" s="51">
        <f t="shared" si="22"/>
        <v>-0.84201870731707318</v>
      </c>
      <c r="Y290" s="49">
        <f t="shared" si="23"/>
        <v>8.4965759999999992</v>
      </c>
      <c r="Z290" s="9">
        <f t="shared" si="24"/>
        <v>3.8272786463414632</v>
      </c>
    </row>
    <row r="291" spans="1:26" x14ac:dyDescent="0.2">
      <c r="A291" s="2" t="s">
        <v>1018</v>
      </c>
      <c r="B291" s="2" t="s">
        <v>43</v>
      </c>
      <c r="C291" s="2">
        <v>26</v>
      </c>
      <c r="D291" s="2">
        <v>23</v>
      </c>
      <c r="E291" s="2">
        <v>17.7</v>
      </c>
      <c r="F291" s="2">
        <v>0.6</v>
      </c>
      <c r="G291" s="3"/>
      <c r="H291" s="2">
        <v>0.63600000000000001</v>
      </c>
      <c r="I291" s="2">
        <v>3</v>
      </c>
      <c r="J291" s="2">
        <v>1.6</v>
      </c>
      <c r="K291" s="2">
        <v>0.2</v>
      </c>
      <c r="L291" s="2">
        <v>0.6</v>
      </c>
      <c r="M291" s="2">
        <v>0.9</v>
      </c>
      <c r="N291" s="2">
        <v>2.6</v>
      </c>
      <c r="O291" s="2">
        <v>5</v>
      </c>
      <c r="P291" s="2">
        <v>0.60599999999999998</v>
      </c>
      <c r="Q291" s="2">
        <v>12.2</v>
      </c>
      <c r="R291" s="2">
        <v>0.6</v>
      </c>
      <c r="S291" s="2">
        <v>-1.9</v>
      </c>
      <c r="T291" s="2">
        <v>0</v>
      </c>
      <c r="U291" s="5">
        <v>1</v>
      </c>
      <c r="V291" s="51">
        <f t="shared" si="20"/>
        <v>0.32807957317073166</v>
      </c>
      <c r="W291" s="51">
        <f t="shared" si="21"/>
        <v>0.44</v>
      </c>
      <c r="X291" s="51">
        <f t="shared" si="22"/>
        <v>0.14435501219512192</v>
      </c>
      <c r="Y291" s="49">
        <f t="shared" si="23"/>
        <v>7.2955999999999994</v>
      </c>
      <c r="Z291" s="9">
        <f t="shared" si="24"/>
        <v>3.7199775060975608</v>
      </c>
    </row>
    <row r="292" spans="1:26" x14ac:dyDescent="0.2">
      <c r="A292" s="2" t="s">
        <v>954</v>
      </c>
      <c r="B292" s="2" t="s">
        <v>47</v>
      </c>
      <c r="C292" s="2">
        <v>27</v>
      </c>
      <c r="D292" s="2">
        <v>34</v>
      </c>
      <c r="E292" s="2">
        <v>13</v>
      </c>
      <c r="F292" s="2">
        <v>0.52500000000000002</v>
      </c>
      <c r="G292" s="3"/>
      <c r="H292" s="2">
        <v>0.5</v>
      </c>
      <c r="I292" s="2">
        <v>3.4</v>
      </c>
      <c r="J292" s="2">
        <v>0.4</v>
      </c>
      <c r="K292" s="2">
        <v>0.4</v>
      </c>
      <c r="L292" s="2">
        <v>0.4</v>
      </c>
      <c r="M292" s="2">
        <v>1.1000000000000001</v>
      </c>
      <c r="N292" s="2">
        <v>1.9</v>
      </c>
      <c r="O292" s="2">
        <v>4.5</v>
      </c>
      <c r="P292" s="2">
        <v>0.53200000000000003</v>
      </c>
      <c r="Q292" s="2">
        <v>18.899999999999999</v>
      </c>
      <c r="R292" s="2">
        <v>0.2</v>
      </c>
      <c r="S292" s="2">
        <v>-4.5</v>
      </c>
      <c r="T292" s="2">
        <v>-0.3</v>
      </c>
      <c r="U292" s="5">
        <v>-13</v>
      </c>
      <c r="V292" s="51">
        <f t="shared" si="20"/>
        <v>0.57305030487804853</v>
      </c>
      <c r="W292" s="51">
        <f t="shared" si="21"/>
        <v>-2.64</v>
      </c>
      <c r="X292" s="51">
        <f t="shared" si="22"/>
        <v>-1.5128528048780483</v>
      </c>
      <c r="Y292" s="49">
        <f t="shared" si="23"/>
        <v>8.8046400000000009</v>
      </c>
      <c r="Z292" s="9">
        <f t="shared" si="24"/>
        <v>3.6458935975609763</v>
      </c>
    </row>
    <row r="293" spans="1:26" x14ac:dyDescent="0.2">
      <c r="A293" s="2" t="s">
        <v>594</v>
      </c>
      <c r="B293" s="2" t="s">
        <v>21</v>
      </c>
      <c r="C293" s="2">
        <v>47</v>
      </c>
      <c r="D293" s="2">
        <v>36</v>
      </c>
      <c r="E293" s="2">
        <v>14</v>
      </c>
      <c r="F293" s="2">
        <v>0.36099999999999999</v>
      </c>
      <c r="G293" s="2">
        <v>0.41099999999999998</v>
      </c>
      <c r="H293" s="2">
        <v>0.82099999999999995</v>
      </c>
      <c r="I293" s="2">
        <v>1.3</v>
      </c>
      <c r="J293" s="2">
        <v>0.5</v>
      </c>
      <c r="K293" s="2">
        <v>0.3</v>
      </c>
      <c r="L293" s="2">
        <v>0.1</v>
      </c>
      <c r="M293" s="2">
        <v>0.3</v>
      </c>
      <c r="N293" s="2">
        <v>1.3</v>
      </c>
      <c r="O293" s="2">
        <v>4.0999999999999996</v>
      </c>
      <c r="P293" s="2">
        <v>0.55600000000000005</v>
      </c>
      <c r="Q293" s="2">
        <v>13.3</v>
      </c>
      <c r="R293" s="2">
        <v>1</v>
      </c>
      <c r="S293" s="2">
        <v>-1.5</v>
      </c>
      <c r="T293" s="2">
        <v>0.1</v>
      </c>
      <c r="U293" s="5">
        <v>5</v>
      </c>
      <c r="V293" s="51">
        <f t="shared" si="20"/>
        <v>0.80043292682926837</v>
      </c>
      <c r="W293" s="51">
        <f t="shared" si="21"/>
        <v>1.44</v>
      </c>
      <c r="X293" s="51">
        <f t="shared" si="22"/>
        <v>1.1526234146341463</v>
      </c>
      <c r="Y293" s="49">
        <f t="shared" si="23"/>
        <v>6.0330240000000002</v>
      </c>
      <c r="Z293" s="9">
        <f t="shared" si="24"/>
        <v>3.5928237073170735</v>
      </c>
    </row>
    <row r="294" spans="1:26" x14ac:dyDescent="0.2">
      <c r="A294" s="2" t="s">
        <v>1130</v>
      </c>
      <c r="B294" s="2" t="s">
        <v>40</v>
      </c>
      <c r="C294" s="2">
        <v>15</v>
      </c>
      <c r="D294" s="2">
        <v>39</v>
      </c>
      <c r="E294" s="2">
        <v>10.6</v>
      </c>
      <c r="F294" s="2">
        <v>0.441</v>
      </c>
      <c r="G294" s="2">
        <v>0</v>
      </c>
      <c r="H294" s="2">
        <v>0.68400000000000005</v>
      </c>
      <c r="I294" s="2">
        <v>2.7</v>
      </c>
      <c r="J294" s="2">
        <v>0.6</v>
      </c>
      <c r="K294" s="2">
        <v>0.3</v>
      </c>
      <c r="L294" s="2">
        <v>0.2</v>
      </c>
      <c r="M294" s="2">
        <v>0.7</v>
      </c>
      <c r="N294" s="2">
        <v>1.5</v>
      </c>
      <c r="O294" s="2">
        <v>3.2</v>
      </c>
      <c r="P294" s="2">
        <v>0.48499999999999999</v>
      </c>
      <c r="Q294" s="2">
        <v>16.3</v>
      </c>
      <c r="R294" s="2">
        <v>0.3</v>
      </c>
      <c r="S294" s="2">
        <v>-3.5</v>
      </c>
      <c r="T294" s="2">
        <v>-0.2</v>
      </c>
      <c r="U294" s="5">
        <v>-12</v>
      </c>
      <c r="V294" s="51">
        <f t="shared" si="20"/>
        <v>0.25679954268292676</v>
      </c>
      <c r="W294" s="51">
        <f t="shared" si="21"/>
        <v>-2.3600000000000003</v>
      </c>
      <c r="X294" s="51">
        <f t="shared" si="22"/>
        <v>-0.60604692073170729</v>
      </c>
      <c r="Y294" s="49">
        <f t="shared" si="23"/>
        <v>7.7875199999999998</v>
      </c>
      <c r="Z294" s="9">
        <f t="shared" si="24"/>
        <v>3.5907365396341464</v>
      </c>
    </row>
    <row r="295" spans="1:26" x14ac:dyDescent="0.2">
      <c r="A295" s="2" t="s">
        <v>964</v>
      </c>
      <c r="B295" s="2" t="s">
        <v>43</v>
      </c>
      <c r="C295" s="2">
        <v>26</v>
      </c>
      <c r="D295" s="2">
        <v>9</v>
      </c>
      <c r="E295" s="2">
        <v>25.7</v>
      </c>
      <c r="F295" s="2">
        <v>0.54500000000000004</v>
      </c>
      <c r="G295" s="2">
        <v>0.37</v>
      </c>
      <c r="H295" s="2">
        <v>0.67900000000000005</v>
      </c>
      <c r="I295" s="2">
        <v>4.5999999999999996</v>
      </c>
      <c r="J295" s="2">
        <v>1.1000000000000001</v>
      </c>
      <c r="K295" s="2">
        <v>0.6</v>
      </c>
      <c r="L295" s="2">
        <v>1</v>
      </c>
      <c r="M295" s="2">
        <v>0.8</v>
      </c>
      <c r="N295" s="2">
        <v>1.8</v>
      </c>
      <c r="O295" s="2">
        <v>13.9</v>
      </c>
      <c r="P295" s="2">
        <v>0.623</v>
      </c>
      <c r="Q295" s="2">
        <v>19.899999999999999</v>
      </c>
      <c r="R295" s="2">
        <v>0.7</v>
      </c>
      <c r="S295" s="2">
        <v>0</v>
      </c>
      <c r="T295" s="2">
        <v>0.1</v>
      </c>
      <c r="U295" s="5">
        <v>9</v>
      </c>
      <c r="V295" s="51">
        <f t="shared" si="20"/>
        <v>0.30405137195121945</v>
      </c>
      <c r="W295" s="51">
        <f t="shared" si="21"/>
        <v>2.12</v>
      </c>
      <c r="X295" s="51">
        <f t="shared" si="22"/>
        <v>0.64458890853658524</v>
      </c>
      <c r="Y295" s="49">
        <f t="shared" si="23"/>
        <v>6.4906919999999992</v>
      </c>
      <c r="Z295" s="9">
        <f t="shared" si="24"/>
        <v>3.5676404542682922</v>
      </c>
    </row>
    <row r="296" spans="1:26" x14ac:dyDescent="0.2">
      <c r="A296" s="2" t="s">
        <v>932</v>
      </c>
      <c r="B296" s="2" t="s">
        <v>40</v>
      </c>
      <c r="C296" s="2">
        <v>15</v>
      </c>
      <c r="D296" s="2">
        <v>71</v>
      </c>
      <c r="E296" s="2">
        <v>12.4</v>
      </c>
      <c r="F296" s="2">
        <v>0.36299999999999999</v>
      </c>
      <c r="G296" s="2">
        <v>0.29699999999999999</v>
      </c>
      <c r="H296" s="2">
        <v>0.38500000000000001</v>
      </c>
      <c r="I296" s="2">
        <v>1.6</v>
      </c>
      <c r="J296" s="2">
        <v>0.8</v>
      </c>
      <c r="K296" s="2">
        <v>0.3</v>
      </c>
      <c r="L296" s="2">
        <v>0.1</v>
      </c>
      <c r="M296" s="2">
        <v>0.7</v>
      </c>
      <c r="N296" s="2">
        <v>1.2</v>
      </c>
      <c r="O296" s="2">
        <v>3.7</v>
      </c>
      <c r="P296" s="2">
        <v>0.42199999999999999</v>
      </c>
      <c r="Q296" s="2">
        <v>18.100000000000001</v>
      </c>
      <c r="R296" s="2">
        <v>-1.2</v>
      </c>
      <c r="S296" s="2">
        <v>-7</v>
      </c>
      <c r="T296" s="2">
        <v>-1.1000000000000001</v>
      </c>
      <c r="U296" s="5">
        <v>-30</v>
      </c>
      <c r="V296" s="51">
        <f t="shared" si="20"/>
        <v>0.60728810975609759</v>
      </c>
      <c r="W296" s="51">
        <f t="shared" si="21"/>
        <v>-6.92</v>
      </c>
      <c r="X296" s="51">
        <f t="shared" si="22"/>
        <v>-4.2024337195121957</v>
      </c>
      <c r="Y296" s="49">
        <f t="shared" si="23"/>
        <v>11.307176</v>
      </c>
      <c r="Z296" s="9">
        <f t="shared" si="24"/>
        <v>3.5523711402439022</v>
      </c>
    </row>
    <row r="297" spans="1:26" x14ac:dyDescent="0.2">
      <c r="A297" s="2" t="s">
        <v>1105</v>
      </c>
      <c r="B297" s="2" t="s">
        <v>47</v>
      </c>
      <c r="C297" s="2">
        <v>27</v>
      </c>
      <c r="D297" s="2">
        <v>40</v>
      </c>
      <c r="E297" s="2">
        <v>16.100000000000001</v>
      </c>
      <c r="F297" s="2">
        <v>0.36299999999999999</v>
      </c>
      <c r="G297" s="2">
        <v>0.30099999999999999</v>
      </c>
      <c r="H297" s="2">
        <v>0.92600000000000005</v>
      </c>
      <c r="I297" s="2">
        <v>0.7</v>
      </c>
      <c r="J297" s="2">
        <v>2.2999999999999998</v>
      </c>
      <c r="K297" s="2">
        <v>0.4</v>
      </c>
      <c r="L297" s="2">
        <v>0</v>
      </c>
      <c r="M297" s="2">
        <v>0.8</v>
      </c>
      <c r="N297" s="2">
        <v>1.3</v>
      </c>
      <c r="O297" s="2">
        <v>4</v>
      </c>
      <c r="P297" s="2">
        <v>0.47699999999999998</v>
      </c>
      <c r="Q297" s="2">
        <v>14.4</v>
      </c>
      <c r="R297" s="2">
        <v>0.2</v>
      </c>
      <c r="S297" s="2">
        <v>-5.8</v>
      </c>
      <c r="T297" s="2">
        <v>-0.6</v>
      </c>
      <c r="U297" s="5">
        <v>-13</v>
      </c>
      <c r="V297" s="51">
        <f t="shared" si="20"/>
        <v>0.63614634146341476</v>
      </c>
      <c r="W297" s="51">
        <f t="shared" si="21"/>
        <v>-2.7600000000000002</v>
      </c>
      <c r="X297" s="51">
        <f t="shared" si="22"/>
        <v>-1.7557639024390248</v>
      </c>
      <c r="Y297" s="49">
        <f t="shared" si="23"/>
        <v>8.4768000000000008</v>
      </c>
      <c r="Z297" s="9">
        <f t="shared" si="24"/>
        <v>3.360518048780488</v>
      </c>
    </row>
    <row r="298" spans="1:26" x14ac:dyDescent="0.2">
      <c r="A298" s="2" t="s">
        <v>999</v>
      </c>
      <c r="B298" s="2" t="s">
        <v>26</v>
      </c>
      <c r="C298" s="2">
        <v>53</v>
      </c>
      <c r="D298" s="2">
        <v>32</v>
      </c>
      <c r="E298" s="2">
        <v>6.8</v>
      </c>
      <c r="F298" s="2">
        <v>0.46300000000000002</v>
      </c>
      <c r="G298" s="2">
        <v>0.26900000000000002</v>
      </c>
      <c r="H298" s="2">
        <v>0.5</v>
      </c>
      <c r="I298" s="2">
        <v>0.9</v>
      </c>
      <c r="J298" s="2">
        <v>1.2</v>
      </c>
      <c r="K298" s="2">
        <v>0.4</v>
      </c>
      <c r="L298" s="2">
        <v>0</v>
      </c>
      <c r="M298" s="2">
        <v>0.4</v>
      </c>
      <c r="N298" s="2">
        <v>0.5</v>
      </c>
      <c r="O298" s="2">
        <v>3.3</v>
      </c>
      <c r="P298" s="2">
        <v>0.51800000000000002</v>
      </c>
      <c r="Q298" s="2">
        <v>24</v>
      </c>
      <c r="R298" s="2">
        <v>0.5</v>
      </c>
      <c r="S298" s="2">
        <v>0.1</v>
      </c>
      <c r="T298" s="2">
        <v>0.1</v>
      </c>
      <c r="U298" s="5">
        <v>2</v>
      </c>
      <c r="V298" s="51">
        <f t="shared" si="20"/>
        <v>0.7032195121951218</v>
      </c>
      <c r="W298" s="51">
        <f t="shared" si="21"/>
        <v>0.64</v>
      </c>
      <c r="X298" s="51">
        <f t="shared" si="22"/>
        <v>0.45006048780487795</v>
      </c>
      <c r="Y298" s="49">
        <f t="shared" si="23"/>
        <v>6.2584319999999991</v>
      </c>
      <c r="Z298" s="9">
        <f t="shared" si="24"/>
        <v>3.3542462439024385</v>
      </c>
    </row>
    <row r="299" spans="1:26" x14ac:dyDescent="0.2">
      <c r="A299" s="2" t="s">
        <v>1078</v>
      </c>
      <c r="B299" s="2" t="s">
        <v>42</v>
      </c>
      <c r="C299" s="2">
        <v>26</v>
      </c>
      <c r="D299" s="2">
        <v>57</v>
      </c>
      <c r="E299" s="2">
        <v>11.4</v>
      </c>
      <c r="F299" s="2">
        <v>0.625</v>
      </c>
      <c r="G299" s="3"/>
      <c r="H299" s="2">
        <v>0.76500000000000001</v>
      </c>
      <c r="I299" s="2">
        <v>1.8</v>
      </c>
      <c r="J299" s="2">
        <v>0.9</v>
      </c>
      <c r="K299" s="2">
        <v>0.2</v>
      </c>
      <c r="L299" s="2">
        <v>0.2</v>
      </c>
      <c r="M299" s="2">
        <v>0.6</v>
      </c>
      <c r="N299" s="2">
        <v>2.1</v>
      </c>
      <c r="O299" s="2">
        <v>1.5</v>
      </c>
      <c r="P299" s="2">
        <v>0.65400000000000003</v>
      </c>
      <c r="Q299" s="2">
        <v>6.9</v>
      </c>
      <c r="R299" s="2">
        <v>0.6</v>
      </c>
      <c r="S299" s="2">
        <v>-2.1</v>
      </c>
      <c r="T299" s="2">
        <v>0</v>
      </c>
      <c r="U299" s="5">
        <v>-5</v>
      </c>
      <c r="V299" s="51">
        <f t="shared" si="20"/>
        <v>0.29617408536585366</v>
      </c>
      <c r="W299" s="51">
        <f t="shared" si="21"/>
        <v>-0.76</v>
      </c>
      <c r="X299" s="51">
        <f t="shared" si="22"/>
        <v>-0.22509230487804879</v>
      </c>
      <c r="Y299" s="49">
        <f t="shared" si="23"/>
        <v>6.8194800000000022</v>
      </c>
      <c r="Z299" s="9">
        <f t="shared" si="24"/>
        <v>3.2971938475609766</v>
      </c>
    </row>
    <row r="300" spans="1:26" x14ac:dyDescent="0.2">
      <c r="A300" s="2" t="s">
        <v>454</v>
      </c>
      <c r="B300" s="2" t="s">
        <v>30</v>
      </c>
      <c r="C300" s="2">
        <v>40</v>
      </c>
      <c r="D300" s="2">
        <v>32</v>
      </c>
      <c r="E300" s="2">
        <v>14.3</v>
      </c>
      <c r="F300" s="2">
        <v>0.432</v>
      </c>
      <c r="G300" s="2">
        <v>0</v>
      </c>
      <c r="H300" s="2">
        <v>0.56699999999999995</v>
      </c>
      <c r="I300" s="2">
        <v>3.4</v>
      </c>
      <c r="J300" s="2">
        <v>0.5</v>
      </c>
      <c r="K300" s="2">
        <v>0.4</v>
      </c>
      <c r="L300" s="2">
        <v>0.4</v>
      </c>
      <c r="M300" s="2">
        <v>0.7</v>
      </c>
      <c r="N300" s="2">
        <v>1.9</v>
      </c>
      <c r="O300" s="2">
        <v>4.5</v>
      </c>
      <c r="P300" s="2">
        <v>0.44900000000000001</v>
      </c>
      <c r="Q300" s="2">
        <v>17.399999999999999</v>
      </c>
      <c r="R300" s="2">
        <v>0.3</v>
      </c>
      <c r="S300" s="2">
        <v>-4.3</v>
      </c>
      <c r="T300" s="2">
        <v>-0.3</v>
      </c>
      <c r="U300" s="5">
        <v>-12</v>
      </c>
      <c r="V300" s="51">
        <f t="shared" si="20"/>
        <v>0.8091707317073169</v>
      </c>
      <c r="W300" s="51">
        <f t="shared" si="21"/>
        <v>-2.4000000000000004</v>
      </c>
      <c r="X300" s="51">
        <f t="shared" si="22"/>
        <v>-1.9420097560975609</v>
      </c>
      <c r="Y300" s="49">
        <f t="shared" si="23"/>
        <v>8.5126400000000011</v>
      </c>
      <c r="Z300" s="9">
        <f t="shared" si="24"/>
        <v>3.28531512195122</v>
      </c>
    </row>
    <row r="301" spans="1:26" x14ac:dyDescent="0.2">
      <c r="A301" s="2" t="s">
        <v>1146</v>
      </c>
      <c r="B301" s="2" t="s">
        <v>33</v>
      </c>
      <c r="C301" s="2">
        <v>55</v>
      </c>
      <c r="D301" s="2">
        <v>18</v>
      </c>
      <c r="E301" s="2">
        <v>15.8</v>
      </c>
      <c r="F301" s="2">
        <v>0.46200000000000002</v>
      </c>
      <c r="G301" s="2">
        <v>0.372</v>
      </c>
      <c r="H301" s="2">
        <v>0.875</v>
      </c>
      <c r="I301" s="2">
        <v>2.2999999999999998</v>
      </c>
      <c r="J301" s="2">
        <v>0.8</v>
      </c>
      <c r="K301" s="2">
        <v>0.6</v>
      </c>
      <c r="L301" s="2">
        <v>0.1</v>
      </c>
      <c r="M301" s="2">
        <v>0.8</v>
      </c>
      <c r="N301" s="2">
        <v>1.7</v>
      </c>
      <c r="O301" s="2">
        <v>7.5</v>
      </c>
      <c r="P301" s="2">
        <v>0.57899999999999996</v>
      </c>
      <c r="Q301" s="2">
        <v>21.1</v>
      </c>
      <c r="R301" s="2">
        <v>0.7</v>
      </c>
      <c r="S301" s="2">
        <v>-0.4</v>
      </c>
      <c r="T301" s="2">
        <v>0.1</v>
      </c>
      <c r="U301" s="5">
        <v>3</v>
      </c>
      <c r="V301" s="51">
        <f t="shared" si="20"/>
        <v>0.83853201219512197</v>
      </c>
      <c r="W301" s="51">
        <f t="shared" si="21"/>
        <v>0.92</v>
      </c>
      <c r="X301" s="51">
        <f t="shared" si="22"/>
        <v>0.77144945121951225</v>
      </c>
      <c r="Y301" s="49">
        <f t="shared" si="23"/>
        <v>5.6897999999999982</v>
      </c>
      <c r="Z301" s="9">
        <f t="shared" si="24"/>
        <v>3.2306247256097551</v>
      </c>
    </row>
    <row r="302" spans="1:26" x14ac:dyDescent="0.2">
      <c r="A302" s="2" t="s">
        <v>297</v>
      </c>
      <c r="B302" s="2" t="s">
        <v>24</v>
      </c>
      <c r="C302" s="2">
        <v>50</v>
      </c>
      <c r="D302" s="2">
        <v>26</v>
      </c>
      <c r="E302" s="2">
        <v>6.3</v>
      </c>
      <c r="F302" s="2">
        <v>0.63600000000000001</v>
      </c>
      <c r="G302" s="3"/>
      <c r="H302" s="2">
        <v>0.66</v>
      </c>
      <c r="I302" s="2">
        <v>2</v>
      </c>
      <c r="J302" s="2">
        <v>0.1</v>
      </c>
      <c r="K302" s="2">
        <v>0.1</v>
      </c>
      <c r="L302" s="2">
        <v>0.3</v>
      </c>
      <c r="M302" s="2">
        <v>0.6</v>
      </c>
      <c r="N302" s="2">
        <v>1.2</v>
      </c>
      <c r="O302" s="2">
        <v>3.9</v>
      </c>
      <c r="P302" s="2">
        <v>0.66700000000000004</v>
      </c>
      <c r="Q302" s="2">
        <v>25.2</v>
      </c>
      <c r="R302" s="2">
        <v>0.7</v>
      </c>
      <c r="S302" s="2">
        <v>-3.9</v>
      </c>
      <c r="T302" s="2">
        <v>-0.1</v>
      </c>
      <c r="U302" s="5">
        <v>15</v>
      </c>
      <c r="V302" s="51">
        <f t="shared" si="20"/>
        <v>0.52435975609756103</v>
      </c>
      <c r="W302" s="51">
        <f t="shared" si="21"/>
        <v>3.2399999999999998</v>
      </c>
      <c r="X302" s="51">
        <f t="shared" si="22"/>
        <v>1.6989256097560976</v>
      </c>
      <c r="Y302" s="49">
        <f t="shared" si="23"/>
        <v>4.733352</v>
      </c>
      <c r="Z302" s="9">
        <f t="shared" si="24"/>
        <v>3.2161388048780486</v>
      </c>
    </row>
    <row r="303" spans="1:26" x14ac:dyDescent="0.2">
      <c r="A303" s="2" t="s">
        <v>847</v>
      </c>
      <c r="B303" s="2" t="s">
        <v>30</v>
      </c>
      <c r="C303" s="2">
        <v>40</v>
      </c>
      <c r="D303" s="2">
        <v>38</v>
      </c>
      <c r="E303" s="2">
        <v>15.5</v>
      </c>
      <c r="F303" s="2">
        <v>0.371</v>
      </c>
      <c r="G303" s="2">
        <v>0.17899999999999999</v>
      </c>
      <c r="H303" s="2">
        <v>0.81499999999999995</v>
      </c>
      <c r="I303" s="2">
        <v>1.7</v>
      </c>
      <c r="J303" s="2">
        <v>2.8</v>
      </c>
      <c r="K303" s="2">
        <v>0.9</v>
      </c>
      <c r="L303" s="2">
        <v>0.1</v>
      </c>
      <c r="M303" s="2">
        <v>1.7</v>
      </c>
      <c r="N303" s="2">
        <v>1.8</v>
      </c>
      <c r="O303" s="2">
        <v>3.5</v>
      </c>
      <c r="P303" s="2">
        <v>0.438</v>
      </c>
      <c r="Q303" s="2">
        <v>16</v>
      </c>
      <c r="R303" s="2">
        <v>-0.3</v>
      </c>
      <c r="S303" s="2">
        <v>-4.0999999999999996</v>
      </c>
      <c r="T303" s="2">
        <v>-0.3</v>
      </c>
      <c r="U303" s="5">
        <v>-23</v>
      </c>
      <c r="V303" s="51">
        <f t="shared" si="20"/>
        <v>0.95772357723577239</v>
      </c>
      <c r="W303" s="51">
        <f t="shared" si="21"/>
        <v>-4.8400000000000007</v>
      </c>
      <c r="X303" s="51">
        <f t="shared" si="22"/>
        <v>-4.6353821138211391</v>
      </c>
      <c r="Y303" s="49">
        <f t="shared" si="23"/>
        <v>11.054960000000001</v>
      </c>
      <c r="Z303" s="9">
        <f t="shared" si="24"/>
        <v>3.2097889430894311</v>
      </c>
    </row>
    <row r="304" spans="1:26" x14ac:dyDescent="0.2">
      <c r="A304" s="2" t="s">
        <v>1103</v>
      </c>
      <c r="B304" s="2" t="s">
        <v>36</v>
      </c>
      <c r="C304" s="2">
        <v>59</v>
      </c>
      <c r="D304" s="2">
        <v>52</v>
      </c>
      <c r="E304" s="2">
        <v>27.3</v>
      </c>
      <c r="F304" s="2">
        <v>0.34799999999999998</v>
      </c>
      <c r="G304" s="2">
        <v>0.34499999999999997</v>
      </c>
      <c r="H304" s="2">
        <v>0.72799999999999998</v>
      </c>
      <c r="I304" s="2">
        <v>2.5</v>
      </c>
      <c r="J304" s="2">
        <v>3.4</v>
      </c>
      <c r="K304" s="2">
        <v>1</v>
      </c>
      <c r="L304" s="2">
        <v>0.2</v>
      </c>
      <c r="M304" s="2">
        <v>1.8</v>
      </c>
      <c r="N304" s="2">
        <v>2</v>
      </c>
      <c r="O304" s="2">
        <v>8.1999999999999993</v>
      </c>
      <c r="P304" s="2">
        <v>0.443</v>
      </c>
      <c r="Q304" s="2">
        <v>18.8</v>
      </c>
      <c r="R304" s="2">
        <v>-0.4</v>
      </c>
      <c r="S304" s="2">
        <v>-3.7</v>
      </c>
      <c r="T304" s="2">
        <v>-0.6</v>
      </c>
      <c r="U304" s="5">
        <v>-20</v>
      </c>
      <c r="V304" s="51">
        <f t="shared" si="20"/>
        <v>4.0005597560975605</v>
      </c>
      <c r="W304" s="51">
        <f t="shared" si="21"/>
        <v>-4.4000000000000004</v>
      </c>
      <c r="X304" s="51">
        <f t="shared" si="22"/>
        <v>-17.602462926829268</v>
      </c>
      <c r="Y304" s="49">
        <f t="shared" si="23"/>
        <v>23.987807999999994</v>
      </c>
      <c r="Z304" s="9">
        <f t="shared" si="24"/>
        <v>3.1926725365853628</v>
      </c>
    </row>
    <row r="305" spans="1:26" x14ac:dyDescent="0.2">
      <c r="A305" s="2" t="s">
        <v>1014</v>
      </c>
      <c r="B305" s="2" t="s">
        <v>21</v>
      </c>
      <c r="C305" s="2">
        <v>47</v>
      </c>
      <c r="D305" s="2">
        <v>36</v>
      </c>
      <c r="E305" s="2">
        <v>10</v>
      </c>
      <c r="F305" s="2">
        <v>0.5</v>
      </c>
      <c r="G305" s="3"/>
      <c r="H305" s="2">
        <v>0.35599999999999998</v>
      </c>
      <c r="I305" s="2">
        <v>3.4</v>
      </c>
      <c r="J305" s="2">
        <v>0</v>
      </c>
      <c r="K305" s="2">
        <v>0.3</v>
      </c>
      <c r="L305" s="2">
        <v>0.3</v>
      </c>
      <c r="M305" s="2">
        <v>0.5</v>
      </c>
      <c r="N305" s="2">
        <v>1.6</v>
      </c>
      <c r="O305" s="2">
        <v>2.1</v>
      </c>
      <c r="P305" s="2">
        <v>0.47</v>
      </c>
      <c r="Q305" s="2">
        <v>13</v>
      </c>
      <c r="R305" s="2">
        <v>0.6</v>
      </c>
      <c r="S305" s="2">
        <v>-7</v>
      </c>
      <c r="T305" s="2">
        <v>-0.5</v>
      </c>
      <c r="U305" s="5">
        <v>-5</v>
      </c>
      <c r="V305" s="51">
        <f t="shared" si="20"/>
        <v>0.55884146341463414</v>
      </c>
      <c r="W305" s="51">
        <f t="shared" si="21"/>
        <v>-0.96</v>
      </c>
      <c r="X305" s="51">
        <f t="shared" si="22"/>
        <v>-0.53648780487804881</v>
      </c>
      <c r="Y305" s="49">
        <f t="shared" si="23"/>
        <v>6.8644799999999986</v>
      </c>
      <c r="Z305" s="9">
        <f t="shared" si="24"/>
        <v>3.1639960975609749</v>
      </c>
    </row>
    <row r="306" spans="1:26" x14ac:dyDescent="0.2">
      <c r="A306" s="2" t="s">
        <v>1121</v>
      </c>
      <c r="B306" s="2" t="s">
        <v>24</v>
      </c>
      <c r="C306" s="2">
        <v>50</v>
      </c>
      <c r="D306" s="2">
        <v>47</v>
      </c>
      <c r="E306" s="2">
        <v>6.7</v>
      </c>
      <c r="F306" s="2">
        <v>0.52600000000000002</v>
      </c>
      <c r="G306" s="2">
        <v>0.182</v>
      </c>
      <c r="H306" s="2">
        <v>0.56699999999999995</v>
      </c>
      <c r="I306" s="2">
        <v>1</v>
      </c>
      <c r="J306" s="2">
        <v>0.3</v>
      </c>
      <c r="K306" s="2">
        <v>0.1</v>
      </c>
      <c r="L306" s="2">
        <v>0.2</v>
      </c>
      <c r="M306" s="2">
        <v>0.2</v>
      </c>
      <c r="N306" s="2">
        <v>0.6</v>
      </c>
      <c r="O306" s="2">
        <v>2.1</v>
      </c>
      <c r="P306" s="2">
        <v>0.55500000000000005</v>
      </c>
      <c r="Q306" s="2">
        <v>14.5</v>
      </c>
      <c r="R306" s="2">
        <v>0.7</v>
      </c>
      <c r="S306" s="2">
        <v>-2</v>
      </c>
      <c r="T306" s="2">
        <v>0</v>
      </c>
      <c r="U306" s="5">
        <v>5</v>
      </c>
      <c r="V306" s="51">
        <f t="shared" si="20"/>
        <v>0.58003683943089424</v>
      </c>
      <c r="W306" s="51">
        <f t="shared" si="21"/>
        <v>1.28</v>
      </c>
      <c r="X306" s="51">
        <f t="shared" si="22"/>
        <v>0.74244715447154463</v>
      </c>
      <c r="Y306" s="49">
        <f t="shared" si="23"/>
        <v>5.4811399999999999</v>
      </c>
      <c r="Z306" s="9">
        <f t="shared" si="24"/>
        <v>3.1117935772357721</v>
      </c>
    </row>
    <row r="307" spans="1:26" x14ac:dyDescent="0.2">
      <c r="A307" s="2" t="s">
        <v>992</v>
      </c>
      <c r="B307" s="2" t="s">
        <v>26</v>
      </c>
      <c r="C307" s="2">
        <v>53</v>
      </c>
      <c r="D307" s="2">
        <v>49</v>
      </c>
      <c r="E307" s="2">
        <v>8.3000000000000007</v>
      </c>
      <c r="F307" s="2">
        <v>0.54700000000000004</v>
      </c>
      <c r="G307" s="2">
        <v>0</v>
      </c>
      <c r="H307" s="2">
        <v>0.42099999999999999</v>
      </c>
      <c r="I307" s="2">
        <v>1.8</v>
      </c>
      <c r="J307" s="2">
        <v>0.3</v>
      </c>
      <c r="K307" s="2">
        <v>0.1</v>
      </c>
      <c r="L307" s="2">
        <v>0.4</v>
      </c>
      <c r="M307" s="2">
        <v>0.5</v>
      </c>
      <c r="N307" s="2">
        <v>1.6</v>
      </c>
      <c r="O307" s="2">
        <v>2.6</v>
      </c>
      <c r="P307" s="2">
        <v>0.53300000000000003</v>
      </c>
      <c r="Q307" s="2">
        <v>15.8</v>
      </c>
      <c r="R307" s="2">
        <v>0.6</v>
      </c>
      <c r="S307" s="2">
        <v>-2.9</v>
      </c>
      <c r="T307" s="2">
        <v>-0.1</v>
      </c>
      <c r="U307" s="5">
        <v>-5</v>
      </c>
      <c r="V307" s="51">
        <f t="shared" si="20"/>
        <v>0.86527078252032541</v>
      </c>
      <c r="W307" s="51">
        <f t="shared" si="21"/>
        <v>-0.8</v>
      </c>
      <c r="X307" s="51">
        <f t="shared" si="22"/>
        <v>-0.69221662601626033</v>
      </c>
      <c r="Y307" s="49">
        <f t="shared" si="23"/>
        <v>6.6557679999999992</v>
      </c>
      <c r="Z307" s="9">
        <f t="shared" si="24"/>
        <v>2.9817756869918695</v>
      </c>
    </row>
    <row r="308" spans="1:26" x14ac:dyDescent="0.2">
      <c r="A308" s="2" t="s">
        <v>998</v>
      </c>
      <c r="B308" s="2" t="s">
        <v>32</v>
      </c>
      <c r="C308" s="2">
        <v>46</v>
      </c>
      <c r="D308" s="2">
        <v>32</v>
      </c>
      <c r="E308" s="2">
        <v>9.8000000000000007</v>
      </c>
      <c r="F308" s="2">
        <v>0.438</v>
      </c>
      <c r="G308" s="3"/>
      <c r="H308" s="2">
        <v>0.4</v>
      </c>
      <c r="I308" s="2">
        <v>2.9</v>
      </c>
      <c r="J308" s="2">
        <v>0.4</v>
      </c>
      <c r="K308" s="2">
        <v>0.3</v>
      </c>
      <c r="L308" s="2">
        <v>0.4</v>
      </c>
      <c r="M308" s="2">
        <v>0.5</v>
      </c>
      <c r="N308" s="2">
        <v>2</v>
      </c>
      <c r="O308" s="2">
        <v>2.8</v>
      </c>
      <c r="P308" s="2">
        <v>0.44</v>
      </c>
      <c r="Q308" s="2">
        <v>16.600000000000001</v>
      </c>
      <c r="R308" s="2">
        <v>0.5</v>
      </c>
      <c r="S308" s="2">
        <v>-2.4</v>
      </c>
      <c r="T308" s="2">
        <v>0</v>
      </c>
      <c r="U308" s="5">
        <v>-4</v>
      </c>
      <c r="V308" s="51">
        <f t="shared" si="20"/>
        <v>0.60839674796747978</v>
      </c>
      <c r="W308" s="51">
        <f t="shared" si="21"/>
        <v>-0.60000000000000009</v>
      </c>
      <c r="X308" s="51">
        <f t="shared" si="22"/>
        <v>-0.3650380487804879</v>
      </c>
      <c r="Y308" s="49">
        <f t="shared" si="23"/>
        <v>6.2873599999999996</v>
      </c>
      <c r="Z308" s="9">
        <f t="shared" si="24"/>
        <v>2.9611609756097557</v>
      </c>
    </row>
    <row r="309" spans="1:26" x14ac:dyDescent="0.2">
      <c r="A309" s="2" t="s">
        <v>1135</v>
      </c>
      <c r="B309" s="2" t="s">
        <v>38</v>
      </c>
      <c r="C309" s="2">
        <v>25</v>
      </c>
      <c r="D309" s="2">
        <v>37</v>
      </c>
      <c r="E309" s="2">
        <v>8.9</v>
      </c>
      <c r="F309" s="2">
        <v>0.45900000000000002</v>
      </c>
      <c r="G309" s="2">
        <v>0</v>
      </c>
      <c r="H309" s="2">
        <v>0.65600000000000003</v>
      </c>
      <c r="I309" s="2">
        <v>1.9</v>
      </c>
      <c r="J309" s="2">
        <v>0.5</v>
      </c>
      <c r="K309" s="2">
        <v>0.3</v>
      </c>
      <c r="L309" s="2">
        <v>0.2</v>
      </c>
      <c r="M309" s="2">
        <v>0.5</v>
      </c>
      <c r="N309" s="2">
        <v>1.2</v>
      </c>
      <c r="O309" s="2">
        <v>3.3</v>
      </c>
      <c r="P309" s="2">
        <v>0.49199999999999999</v>
      </c>
      <c r="Q309" s="2">
        <v>19.3</v>
      </c>
      <c r="R309" s="2">
        <v>0.3</v>
      </c>
      <c r="S309" s="2">
        <v>-4.3</v>
      </c>
      <c r="T309" s="2">
        <v>-0.2</v>
      </c>
      <c r="U309" s="5">
        <v>-9</v>
      </c>
      <c r="V309" s="51">
        <f t="shared" si="20"/>
        <v>0.40367695630081307</v>
      </c>
      <c r="W309" s="51">
        <f t="shared" si="21"/>
        <v>-1.76</v>
      </c>
      <c r="X309" s="51">
        <f t="shared" si="22"/>
        <v>-0.710471443089431</v>
      </c>
      <c r="Y309" s="49">
        <f t="shared" si="23"/>
        <v>6.591327999999999</v>
      </c>
      <c r="Z309" s="9">
        <f t="shared" si="24"/>
        <v>2.940428278455284</v>
      </c>
    </row>
    <row r="310" spans="1:26" x14ac:dyDescent="0.2">
      <c r="A310" s="2" t="s">
        <v>1145</v>
      </c>
      <c r="B310" s="2" t="s">
        <v>38</v>
      </c>
      <c r="C310" s="2">
        <v>25</v>
      </c>
      <c r="D310" s="2">
        <v>26</v>
      </c>
      <c r="E310" s="2">
        <v>12</v>
      </c>
      <c r="F310" s="2">
        <v>0.48599999999999999</v>
      </c>
      <c r="G310" s="3"/>
      <c r="H310" s="2">
        <v>0.58299999999999996</v>
      </c>
      <c r="I310" s="2">
        <v>3.3</v>
      </c>
      <c r="J310" s="2">
        <v>0.6</v>
      </c>
      <c r="K310" s="2">
        <v>0.4</v>
      </c>
      <c r="L310" s="2">
        <v>0.4</v>
      </c>
      <c r="M310" s="2">
        <v>0.7</v>
      </c>
      <c r="N310" s="2">
        <v>1.6</v>
      </c>
      <c r="O310" s="2">
        <v>1.6</v>
      </c>
      <c r="P310" s="2">
        <v>0.50900000000000001</v>
      </c>
      <c r="Q310" s="2">
        <v>8.1</v>
      </c>
      <c r="R310" s="2">
        <v>0.4</v>
      </c>
      <c r="S310" s="2">
        <v>-1.1000000000000001</v>
      </c>
      <c r="T310" s="2">
        <v>0.1</v>
      </c>
      <c r="U310" s="5">
        <v>-6</v>
      </c>
      <c r="V310" s="51">
        <f t="shared" si="20"/>
        <v>0.16051829268292683</v>
      </c>
      <c r="W310" s="51">
        <f t="shared" si="21"/>
        <v>-1.0000000000000002</v>
      </c>
      <c r="X310" s="51">
        <f t="shared" si="22"/>
        <v>-0.16051829268292686</v>
      </c>
      <c r="Y310" s="49">
        <f t="shared" si="23"/>
        <v>6.005376</v>
      </c>
      <c r="Z310" s="9">
        <f t="shared" si="24"/>
        <v>2.9224288536585368</v>
      </c>
    </row>
    <row r="311" spans="1:26" x14ac:dyDescent="0.2">
      <c r="A311" s="2" t="s">
        <v>742</v>
      </c>
      <c r="B311" s="2" t="s">
        <v>35</v>
      </c>
      <c r="C311" s="2">
        <v>40</v>
      </c>
      <c r="D311" s="2">
        <v>28</v>
      </c>
      <c r="E311" s="2">
        <v>11.1</v>
      </c>
      <c r="F311" s="2">
        <v>0.49299999999999999</v>
      </c>
      <c r="G311" s="3"/>
      <c r="H311" s="2">
        <v>0.45</v>
      </c>
      <c r="I311" s="2">
        <v>3.8</v>
      </c>
      <c r="J311" s="2">
        <v>0.3</v>
      </c>
      <c r="K311" s="2">
        <v>0.5</v>
      </c>
      <c r="L311" s="2">
        <v>0.1</v>
      </c>
      <c r="M311" s="2">
        <v>0.8</v>
      </c>
      <c r="N311" s="2">
        <v>1.6</v>
      </c>
      <c r="O311" s="2">
        <v>3.4</v>
      </c>
      <c r="P311" s="2">
        <v>0.498</v>
      </c>
      <c r="Q311" s="2">
        <v>17.2</v>
      </c>
      <c r="R311" s="2">
        <v>0.2</v>
      </c>
      <c r="S311" s="2">
        <v>-4.9000000000000004</v>
      </c>
      <c r="T311" s="2">
        <v>-0.2</v>
      </c>
      <c r="U311" s="5">
        <v>-11</v>
      </c>
      <c r="V311" s="51">
        <f t="shared" si="20"/>
        <v>0.54326829268292676</v>
      </c>
      <c r="W311" s="51">
        <f t="shared" si="21"/>
        <v>-2.2000000000000002</v>
      </c>
      <c r="X311" s="51">
        <f t="shared" si="22"/>
        <v>-1.1951902439024389</v>
      </c>
      <c r="Y311" s="49">
        <f t="shared" si="23"/>
        <v>6.835583999999999</v>
      </c>
      <c r="Z311" s="9">
        <f t="shared" si="24"/>
        <v>2.8201968780487801</v>
      </c>
    </row>
    <row r="312" spans="1:26" x14ac:dyDescent="0.2">
      <c r="A312" s="2" t="s">
        <v>723</v>
      </c>
      <c r="B312" s="2" t="s">
        <v>28</v>
      </c>
      <c r="C312" s="2">
        <v>29</v>
      </c>
      <c r="D312" s="2">
        <v>7</v>
      </c>
      <c r="E312" s="2">
        <v>33.1</v>
      </c>
      <c r="F312" s="2">
        <v>0.441</v>
      </c>
      <c r="G312" s="3"/>
      <c r="H312" s="2">
        <v>0.75900000000000001</v>
      </c>
      <c r="I312" s="2">
        <v>11</v>
      </c>
      <c r="J312" s="2">
        <v>1.1000000000000001</v>
      </c>
      <c r="K312" s="2">
        <v>0.6</v>
      </c>
      <c r="L312" s="2">
        <v>0.6</v>
      </c>
      <c r="M312" s="2">
        <v>1.6</v>
      </c>
      <c r="N312" s="2">
        <v>3.4</v>
      </c>
      <c r="O312" s="2">
        <v>11.7</v>
      </c>
      <c r="P312" s="2">
        <v>0.50800000000000001</v>
      </c>
      <c r="Q312" s="2">
        <v>17.899999999999999</v>
      </c>
      <c r="R312" s="2">
        <v>0.4</v>
      </c>
      <c r="S312" s="2">
        <v>-3.8</v>
      </c>
      <c r="T312" s="2">
        <v>-0.1</v>
      </c>
      <c r="U312" s="5">
        <v>0</v>
      </c>
      <c r="V312" s="51">
        <f t="shared" si="20"/>
        <v>0.30557792174796744</v>
      </c>
      <c r="W312" s="51">
        <f t="shared" si="21"/>
        <v>0.12000000000000002</v>
      </c>
      <c r="X312" s="51">
        <f t="shared" si="22"/>
        <v>3.6669350609756103E-2</v>
      </c>
      <c r="Y312" s="49">
        <f t="shared" si="23"/>
        <v>5.4302080000000004</v>
      </c>
      <c r="Z312" s="9">
        <f t="shared" si="24"/>
        <v>2.7334386753048783</v>
      </c>
    </row>
    <row r="313" spans="1:26" x14ac:dyDescent="0.2">
      <c r="A313" s="2" t="s">
        <v>773</v>
      </c>
      <c r="B313" s="2" t="s">
        <v>25</v>
      </c>
      <c r="C313" s="2">
        <v>41</v>
      </c>
      <c r="D313" s="2">
        <v>63</v>
      </c>
      <c r="E313" s="2">
        <v>13.2</v>
      </c>
      <c r="F313" s="2">
        <v>0.34599999999999997</v>
      </c>
      <c r="G313" s="2">
        <v>0.27500000000000002</v>
      </c>
      <c r="H313" s="2">
        <v>0.93300000000000005</v>
      </c>
      <c r="I313" s="2">
        <v>1.2</v>
      </c>
      <c r="J313" s="2">
        <v>1.4</v>
      </c>
      <c r="K313" s="2">
        <v>0.5</v>
      </c>
      <c r="L313" s="2">
        <v>0</v>
      </c>
      <c r="M313" s="2">
        <v>0.8</v>
      </c>
      <c r="N313" s="2">
        <v>1.1000000000000001</v>
      </c>
      <c r="O313" s="2">
        <v>5.5</v>
      </c>
      <c r="P313" s="2">
        <v>0.42899999999999999</v>
      </c>
      <c r="Q313" s="2">
        <v>24.4</v>
      </c>
      <c r="R313" s="2">
        <v>-0.3</v>
      </c>
      <c r="S313" s="2">
        <v>-5.6</v>
      </c>
      <c r="T313" s="2">
        <v>-0.8</v>
      </c>
      <c r="U313" s="5">
        <v>-18</v>
      </c>
      <c r="V313" s="51">
        <f t="shared" si="20"/>
        <v>2.1136499999999998</v>
      </c>
      <c r="W313" s="51">
        <f t="shared" si="21"/>
        <v>-4.04</v>
      </c>
      <c r="X313" s="51">
        <f t="shared" si="22"/>
        <v>-8.5391459999999988</v>
      </c>
      <c r="Y313" s="49">
        <f t="shared" si="23"/>
        <v>13.858739999999997</v>
      </c>
      <c r="Z313" s="9">
        <f t="shared" si="24"/>
        <v>2.6597969999999993</v>
      </c>
    </row>
    <row r="314" spans="1:26" x14ac:dyDescent="0.2">
      <c r="A314" s="2" t="s">
        <v>1113</v>
      </c>
      <c r="B314" s="2" t="s">
        <v>45</v>
      </c>
      <c r="C314" s="2">
        <v>29</v>
      </c>
      <c r="D314" s="2">
        <v>36</v>
      </c>
      <c r="E314" s="2">
        <v>13.9</v>
      </c>
      <c r="F314" s="2">
        <v>0.434</v>
      </c>
      <c r="G314" s="2">
        <v>0.38100000000000001</v>
      </c>
      <c r="H314" s="2">
        <v>0.58099999999999996</v>
      </c>
      <c r="I314" s="2">
        <v>1.6</v>
      </c>
      <c r="J314" s="2">
        <v>1.1000000000000001</v>
      </c>
      <c r="K314" s="2">
        <v>0.3</v>
      </c>
      <c r="L314" s="2">
        <v>0.1</v>
      </c>
      <c r="M314" s="2">
        <v>0.8</v>
      </c>
      <c r="N314" s="2">
        <v>1.1000000000000001</v>
      </c>
      <c r="O314" s="2">
        <v>4.4000000000000004</v>
      </c>
      <c r="P314" s="2">
        <v>0.504</v>
      </c>
      <c r="Q314" s="2">
        <v>16.8</v>
      </c>
      <c r="R314" s="2">
        <v>0.1</v>
      </c>
      <c r="S314" s="2">
        <v>-5.0999999999999996</v>
      </c>
      <c r="T314" s="2">
        <v>-0.4</v>
      </c>
      <c r="U314" s="5">
        <v>-17</v>
      </c>
      <c r="V314" s="51">
        <f t="shared" si="20"/>
        <v>0.61939756097560983</v>
      </c>
      <c r="W314" s="51">
        <f t="shared" si="21"/>
        <v>-3.5200000000000005</v>
      </c>
      <c r="X314" s="51">
        <f t="shared" si="22"/>
        <v>-2.1802794146341471</v>
      </c>
      <c r="Y314" s="49">
        <f t="shared" si="23"/>
        <v>7.3261440000000002</v>
      </c>
      <c r="Z314" s="9">
        <f t="shared" si="24"/>
        <v>2.5729322926829266</v>
      </c>
    </row>
    <row r="315" spans="1:26" x14ac:dyDescent="0.2">
      <c r="A315" s="2" t="s">
        <v>1049</v>
      </c>
      <c r="B315" s="2" t="s">
        <v>35</v>
      </c>
      <c r="C315" s="2">
        <v>40</v>
      </c>
      <c r="D315" s="2">
        <v>22</v>
      </c>
      <c r="E315" s="2">
        <v>11.1</v>
      </c>
      <c r="F315" s="2">
        <v>0.53400000000000003</v>
      </c>
      <c r="G315" s="2">
        <v>0.29199999999999998</v>
      </c>
      <c r="H315" s="2">
        <v>0.82799999999999996</v>
      </c>
      <c r="I315" s="2">
        <v>1</v>
      </c>
      <c r="J315" s="2">
        <v>1.2</v>
      </c>
      <c r="K315" s="2">
        <v>0.5</v>
      </c>
      <c r="L315" s="2">
        <v>0.1</v>
      </c>
      <c r="M315" s="2">
        <v>0.9</v>
      </c>
      <c r="N315" s="2">
        <v>1.4</v>
      </c>
      <c r="O315" s="2">
        <v>5</v>
      </c>
      <c r="P315" s="2">
        <v>0.63500000000000001</v>
      </c>
      <c r="Q315" s="2">
        <v>19.8</v>
      </c>
      <c r="R315" s="2">
        <v>0.5</v>
      </c>
      <c r="S315" s="2">
        <v>-0.7</v>
      </c>
      <c r="T315" s="2">
        <v>0.1</v>
      </c>
      <c r="U315" s="5">
        <v>0</v>
      </c>
      <c r="V315" s="51">
        <f t="shared" si="20"/>
        <v>0.49137804878048774</v>
      </c>
      <c r="W315" s="51">
        <f t="shared" si="21"/>
        <v>0.24000000000000002</v>
      </c>
      <c r="X315" s="51">
        <f t="shared" si="22"/>
        <v>0.11793073170731706</v>
      </c>
      <c r="Y315" s="49">
        <f t="shared" si="23"/>
        <v>4.9939999999999989</v>
      </c>
      <c r="Z315" s="9">
        <f t="shared" si="24"/>
        <v>2.5559653658536581</v>
      </c>
    </row>
    <row r="316" spans="1:26" x14ac:dyDescent="0.2">
      <c r="A316" s="2" t="s">
        <v>1029</v>
      </c>
      <c r="B316" s="2" t="s">
        <v>970</v>
      </c>
      <c r="C316" s="2">
        <v>12</v>
      </c>
      <c r="D316" s="2">
        <v>23</v>
      </c>
      <c r="E316" s="2">
        <v>17.2</v>
      </c>
      <c r="F316" s="2">
        <v>0.35899999999999999</v>
      </c>
      <c r="G316" s="2">
        <v>0.317</v>
      </c>
      <c r="H316" s="2">
        <v>0.9</v>
      </c>
      <c r="I316" s="2">
        <v>2.7</v>
      </c>
      <c r="J316" s="2">
        <v>0.7</v>
      </c>
      <c r="K316" s="2">
        <v>0.7</v>
      </c>
      <c r="L316" s="2">
        <v>0.1</v>
      </c>
      <c r="M316" s="2">
        <v>0.8</v>
      </c>
      <c r="N316" s="2">
        <v>2.2999999999999998</v>
      </c>
      <c r="O316" s="2">
        <v>5.3</v>
      </c>
      <c r="P316" s="2">
        <v>0.48499999999999999</v>
      </c>
      <c r="Q316" s="2">
        <v>16.8</v>
      </c>
      <c r="R316" s="2">
        <v>0.1</v>
      </c>
      <c r="S316" s="2">
        <v>-4.2</v>
      </c>
      <c r="T316" s="2">
        <v>-0.2</v>
      </c>
      <c r="U316" s="5">
        <v>-16</v>
      </c>
      <c r="V316" s="51">
        <f t="shared" si="20"/>
        <v>0.20262439024390247</v>
      </c>
      <c r="W316" s="51">
        <f t="shared" si="21"/>
        <v>-3.24</v>
      </c>
      <c r="X316" s="51">
        <f t="shared" si="22"/>
        <v>-0.65650302439024399</v>
      </c>
      <c r="Y316" s="49">
        <f t="shared" si="23"/>
        <v>5.6676599999999997</v>
      </c>
      <c r="Z316" s="9">
        <f t="shared" si="24"/>
        <v>2.5055784878048777</v>
      </c>
    </row>
    <row r="317" spans="1:26" x14ac:dyDescent="0.2">
      <c r="A317" s="2" t="s">
        <v>852</v>
      </c>
      <c r="B317" s="2" t="s">
        <v>18</v>
      </c>
      <c r="C317" s="2">
        <v>50</v>
      </c>
      <c r="D317" s="2">
        <v>12</v>
      </c>
      <c r="E317" s="2">
        <v>8.5</v>
      </c>
      <c r="F317" s="2">
        <v>0.61</v>
      </c>
      <c r="G317" s="3"/>
      <c r="H317" s="2">
        <v>0.9</v>
      </c>
      <c r="I317" s="2">
        <v>1.9</v>
      </c>
      <c r="J317" s="2">
        <v>0.3</v>
      </c>
      <c r="K317" s="2">
        <v>0.4</v>
      </c>
      <c r="L317" s="2">
        <v>0.3</v>
      </c>
      <c r="M317" s="2">
        <v>0.3</v>
      </c>
      <c r="N317" s="2">
        <v>1</v>
      </c>
      <c r="O317" s="2">
        <v>4.9000000000000004</v>
      </c>
      <c r="P317" s="2">
        <v>0.65</v>
      </c>
      <c r="Q317" s="2">
        <v>21.3</v>
      </c>
      <c r="R317" s="2">
        <v>0.6</v>
      </c>
      <c r="S317" s="2">
        <v>3.3</v>
      </c>
      <c r="T317" s="2">
        <v>0.1</v>
      </c>
      <c r="U317" s="5">
        <v>30</v>
      </c>
      <c r="V317" s="51">
        <f t="shared" si="20"/>
        <v>0.27599085365853659</v>
      </c>
      <c r="W317" s="51">
        <f t="shared" si="21"/>
        <v>6.28</v>
      </c>
      <c r="X317" s="51">
        <f t="shared" si="22"/>
        <v>1.7332225609756098</v>
      </c>
      <c r="Y317" s="49">
        <f t="shared" si="23"/>
        <v>3.2232000000000003</v>
      </c>
      <c r="Z317" s="9">
        <f t="shared" si="24"/>
        <v>2.4782112804878049</v>
      </c>
    </row>
    <row r="318" spans="1:26" x14ac:dyDescent="0.2">
      <c r="A318" s="2" t="s">
        <v>587</v>
      </c>
      <c r="B318" s="2" t="s">
        <v>557</v>
      </c>
      <c r="C318" s="2">
        <v>44</v>
      </c>
      <c r="D318" s="2">
        <v>43</v>
      </c>
      <c r="E318" s="2">
        <v>8.3000000000000007</v>
      </c>
      <c r="F318" s="2">
        <v>0.35599999999999998</v>
      </c>
      <c r="G318" s="2">
        <v>0.21099999999999999</v>
      </c>
      <c r="H318" s="2">
        <v>0.745</v>
      </c>
      <c r="I318" s="2">
        <v>1.3</v>
      </c>
      <c r="J318" s="2">
        <v>0.3</v>
      </c>
      <c r="K318" s="2">
        <v>0.2</v>
      </c>
      <c r="L318" s="2">
        <v>0.2</v>
      </c>
      <c r="M318" s="2">
        <v>0.3</v>
      </c>
      <c r="N318" s="2">
        <v>0.6</v>
      </c>
      <c r="O318" s="2">
        <v>2.6</v>
      </c>
      <c r="P318" s="2">
        <v>0.45300000000000001</v>
      </c>
      <c r="Q318" s="2">
        <v>18.2</v>
      </c>
      <c r="R318" s="2">
        <v>0.4</v>
      </c>
      <c r="S318" s="2">
        <v>-4.7</v>
      </c>
      <c r="T318" s="2">
        <v>-0.2</v>
      </c>
      <c r="U318" s="5">
        <v>-8</v>
      </c>
      <c r="V318" s="51">
        <f t="shared" si="20"/>
        <v>0.72613191056910564</v>
      </c>
      <c r="W318" s="51">
        <f t="shared" si="21"/>
        <v>-1.52</v>
      </c>
      <c r="X318" s="51">
        <f t="shared" si="22"/>
        <v>-1.1037205040650406</v>
      </c>
      <c r="Y318" s="49">
        <f t="shared" si="23"/>
        <v>5.9990160000000001</v>
      </c>
      <c r="Z318" s="9">
        <f t="shared" si="24"/>
        <v>2.4476477479674799</v>
      </c>
    </row>
    <row r="319" spans="1:26" x14ac:dyDescent="0.2">
      <c r="A319" s="2" t="s">
        <v>997</v>
      </c>
      <c r="B319" s="2" t="s">
        <v>31</v>
      </c>
      <c r="C319" s="2">
        <v>32</v>
      </c>
      <c r="D319" s="2">
        <v>16</v>
      </c>
      <c r="E319" s="2">
        <v>15.9</v>
      </c>
      <c r="F319" s="2">
        <v>0.47799999999999998</v>
      </c>
      <c r="G319" s="2">
        <v>0</v>
      </c>
      <c r="H319" s="2">
        <v>0.55600000000000005</v>
      </c>
      <c r="I319" s="2">
        <v>5.0999999999999996</v>
      </c>
      <c r="J319" s="2">
        <v>1.3</v>
      </c>
      <c r="K319" s="2">
        <v>0.2</v>
      </c>
      <c r="L319" s="2">
        <v>0.3</v>
      </c>
      <c r="M319" s="2">
        <v>0.9</v>
      </c>
      <c r="N319" s="2">
        <v>2.8</v>
      </c>
      <c r="O319" s="2">
        <v>3.1</v>
      </c>
      <c r="P319" s="2">
        <v>0.49</v>
      </c>
      <c r="Q319" s="2">
        <v>11.1</v>
      </c>
      <c r="R319" s="2">
        <v>0.4</v>
      </c>
      <c r="S319" s="2">
        <v>-1.3</v>
      </c>
      <c r="T319" s="2">
        <v>0</v>
      </c>
      <c r="U319" s="5">
        <v>0</v>
      </c>
      <c r="V319" s="51">
        <f t="shared" si="20"/>
        <v>0.22958048780487805</v>
      </c>
      <c r="W319" s="51">
        <f t="shared" si="21"/>
        <v>0.16000000000000003</v>
      </c>
      <c r="X319" s="51">
        <f t="shared" si="22"/>
        <v>3.6732878048780497E-2</v>
      </c>
      <c r="Y319" s="49">
        <f t="shared" si="23"/>
        <v>4.7289599999999989</v>
      </c>
      <c r="Z319" s="9">
        <f t="shared" si="24"/>
        <v>2.3828464390243895</v>
      </c>
    </row>
    <row r="320" spans="1:26" x14ac:dyDescent="0.2">
      <c r="A320" s="2" t="s">
        <v>884</v>
      </c>
      <c r="B320" s="2" t="s">
        <v>21</v>
      </c>
      <c r="C320" s="2">
        <v>47</v>
      </c>
      <c r="D320" s="2">
        <v>45</v>
      </c>
      <c r="E320" s="2">
        <v>15.4</v>
      </c>
      <c r="F320" s="2">
        <v>0.32</v>
      </c>
      <c r="G320" s="2">
        <v>0.317</v>
      </c>
      <c r="H320" s="2">
        <v>0.84</v>
      </c>
      <c r="I320" s="2">
        <v>1.8</v>
      </c>
      <c r="J320" s="2">
        <v>1</v>
      </c>
      <c r="K320" s="2">
        <v>0.3</v>
      </c>
      <c r="L320" s="2">
        <v>0.2</v>
      </c>
      <c r="M320" s="2">
        <v>0.5</v>
      </c>
      <c r="N320" s="2">
        <v>1.1000000000000001</v>
      </c>
      <c r="O320" s="2">
        <v>5</v>
      </c>
      <c r="P320" s="2">
        <v>0.42199999999999999</v>
      </c>
      <c r="Q320" s="2">
        <v>19.600000000000001</v>
      </c>
      <c r="R320" s="2">
        <v>0.1</v>
      </c>
      <c r="S320" s="2">
        <v>-4.5</v>
      </c>
      <c r="T320" s="2">
        <v>-0.4</v>
      </c>
      <c r="U320" s="5">
        <v>-17</v>
      </c>
      <c r="V320" s="51">
        <f t="shared" si="20"/>
        <v>1.621929878048781</v>
      </c>
      <c r="W320" s="51">
        <f t="shared" si="21"/>
        <v>-3.5200000000000005</v>
      </c>
      <c r="X320" s="51">
        <f t="shared" si="22"/>
        <v>-5.7091931707317096</v>
      </c>
      <c r="Y320" s="49">
        <f t="shared" si="23"/>
        <v>10.206</v>
      </c>
      <c r="Z320" s="9">
        <f t="shared" si="24"/>
        <v>2.2484034146341449</v>
      </c>
    </row>
    <row r="321" spans="1:26" x14ac:dyDescent="0.2">
      <c r="A321" s="2" t="s">
        <v>891</v>
      </c>
      <c r="B321" s="2" t="s">
        <v>557</v>
      </c>
      <c r="C321" s="2">
        <v>44</v>
      </c>
      <c r="D321" s="2">
        <v>27</v>
      </c>
      <c r="E321" s="2">
        <v>9.6999999999999993</v>
      </c>
      <c r="F321" s="2">
        <v>0.51700000000000002</v>
      </c>
      <c r="G321" s="3"/>
      <c r="H321" s="2">
        <v>0.222</v>
      </c>
      <c r="I321" s="2">
        <v>2.4</v>
      </c>
      <c r="J321" s="2">
        <v>0.2</v>
      </c>
      <c r="K321" s="2">
        <v>0.2</v>
      </c>
      <c r="L321" s="2">
        <v>0.5</v>
      </c>
      <c r="M321" s="2">
        <v>0.4</v>
      </c>
      <c r="N321" s="2">
        <v>1.1000000000000001</v>
      </c>
      <c r="O321" s="2">
        <v>1.2</v>
      </c>
      <c r="P321" s="2">
        <v>0.48499999999999999</v>
      </c>
      <c r="Q321" s="2">
        <v>8</v>
      </c>
      <c r="R321" s="2">
        <v>0.4</v>
      </c>
      <c r="S321" s="2">
        <v>-2</v>
      </c>
      <c r="T321" s="2">
        <v>0</v>
      </c>
      <c r="U321" s="5">
        <v>-7</v>
      </c>
      <c r="V321" s="51">
        <f t="shared" si="20"/>
        <v>0.23421951219512194</v>
      </c>
      <c r="W321" s="51">
        <f t="shared" si="21"/>
        <v>-1.2400000000000002</v>
      </c>
      <c r="X321" s="51">
        <f t="shared" si="22"/>
        <v>-0.29043219512195123</v>
      </c>
      <c r="Y321" s="49">
        <f t="shared" si="23"/>
        <v>4.71096</v>
      </c>
      <c r="Z321" s="9">
        <f t="shared" si="24"/>
        <v>2.2102639024390243</v>
      </c>
    </row>
    <row r="322" spans="1:26" x14ac:dyDescent="0.2">
      <c r="A322" s="2" t="s">
        <v>1106</v>
      </c>
      <c r="B322" s="2" t="s">
        <v>28</v>
      </c>
      <c r="C322" s="2">
        <v>29</v>
      </c>
      <c r="D322" s="2">
        <v>25</v>
      </c>
      <c r="E322" s="2">
        <v>11.7</v>
      </c>
      <c r="F322" s="2">
        <v>0.4</v>
      </c>
      <c r="G322" s="2">
        <v>0.35899999999999999</v>
      </c>
      <c r="H322" s="2">
        <v>0.92300000000000004</v>
      </c>
      <c r="I322" s="2">
        <v>2.1</v>
      </c>
      <c r="J322" s="2">
        <v>0.6</v>
      </c>
      <c r="K322" s="2">
        <v>0.1</v>
      </c>
      <c r="L322" s="2">
        <v>0.7</v>
      </c>
      <c r="M322" s="2">
        <v>1.1000000000000001</v>
      </c>
      <c r="N322" s="2">
        <v>1.3</v>
      </c>
      <c r="O322" s="2">
        <v>4.7</v>
      </c>
      <c r="P322" s="2">
        <v>0.52900000000000003</v>
      </c>
      <c r="Q322" s="2">
        <v>21.6</v>
      </c>
      <c r="R322" s="2">
        <v>0</v>
      </c>
      <c r="S322" s="2">
        <v>-5.4</v>
      </c>
      <c r="T322" s="2">
        <v>-0.2</v>
      </c>
      <c r="U322" s="5">
        <v>-18</v>
      </c>
      <c r="V322" s="51">
        <f t="shared" si="20"/>
        <v>0.46550304878048782</v>
      </c>
      <c r="W322" s="51">
        <f t="shared" si="21"/>
        <v>-3.68</v>
      </c>
      <c r="X322" s="51">
        <f t="shared" si="22"/>
        <v>-1.7130512195121952</v>
      </c>
      <c r="Y322" s="49">
        <f t="shared" si="23"/>
        <v>5.9063000000000008</v>
      </c>
      <c r="Z322" s="9">
        <f t="shared" si="24"/>
        <v>2.0966243902439028</v>
      </c>
    </row>
    <row r="323" spans="1:26" x14ac:dyDescent="0.2">
      <c r="A323" s="2" t="s">
        <v>951</v>
      </c>
      <c r="B323" s="2" t="s">
        <v>39</v>
      </c>
      <c r="C323" s="2">
        <v>57</v>
      </c>
      <c r="D323" s="2">
        <v>29</v>
      </c>
      <c r="E323" s="2">
        <v>9.4</v>
      </c>
      <c r="F323" s="2">
        <v>0.35699999999999998</v>
      </c>
      <c r="G323" s="2">
        <v>0.41199999999999998</v>
      </c>
      <c r="H323" s="2">
        <v>0.5</v>
      </c>
      <c r="I323" s="2">
        <v>1.3</v>
      </c>
      <c r="J323" s="2">
        <v>1.4</v>
      </c>
      <c r="K323" s="2">
        <v>0.3</v>
      </c>
      <c r="L323" s="2">
        <v>0</v>
      </c>
      <c r="M323" s="2">
        <v>0.4</v>
      </c>
      <c r="N323" s="2">
        <v>0.7</v>
      </c>
      <c r="O323" s="2">
        <v>2.4</v>
      </c>
      <c r="P323" s="2">
        <v>0.40200000000000002</v>
      </c>
      <c r="Q323" s="2">
        <v>16.100000000000001</v>
      </c>
      <c r="R323" s="2">
        <v>0.3</v>
      </c>
      <c r="S323" s="2">
        <v>-3.4</v>
      </c>
      <c r="T323" s="2">
        <v>-0.1</v>
      </c>
      <c r="U323" s="5">
        <v>-9</v>
      </c>
      <c r="V323" s="51">
        <f t="shared" si="20"/>
        <v>0.63558185975609771</v>
      </c>
      <c r="W323" s="51">
        <f t="shared" si="21"/>
        <v>-1.72</v>
      </c>
      <c r="X323" s="51">
        <f t="shared" si="22"/>
        <v>-1.0932007987804881</v>
      </c>
      <c r="Y323" s="49">
        <f t="shared" si="23"/>
        <v>5.1327679999999987</v>
      </c>
      <c r="Z323" s="9">
        <f t="shared" si="24"/>
        <v>2.0197836006097551</v>
      </c>
    </row>
    <row r="324" spans="1:26" x14ac:dyDescent="0.2">
      <c r="A324" s="2" t="s">
        <v>580</v>
      </c>
      <c r="B324" s="2" t="s">
        <v>42</v>
      </c>
      <c r="C324" s="2">
        <v>26</v>
      </c>
      <c r="D324" s="2">
        <v>11</v>
      </c>
      <c r="E324" s="2">
        <v>16.5</v>
      </c>
      <c r="F324" s="2">
        <v>0.47499999999999998</v>
      </c>
      <c r="G324" s="2">
        <v>0.77800000000000002</v>
      </c>
      <c r="H324" s="2">
        <v>0.621</v>
      </c>
      <c r="I324" s="2">
        <v>3</v>
      </c>
      <c r="J324" s="2">
        <v>0.6</v>
      </c>
      <c r="K324" s="2">
        <v>0.6</v>
      </c>
      <c r="L324" s="2">
        <v>0.1</v>
      </c>
      <c r="M324" s="2">
        <v>0.9</v>
      </c>
      <c r="N324" s="2">
        <v>1.2</v>
      </c>
      <c r="O324" s="2">
        <v>7.4</v>
      </c>
      <c r="P324" s="2">
        <v>0.56399999999999995</v>
      </c>
      <c r="Q324" s="2">
        <v>20.399999999999999</v>
      </c>
      <c r="R324" s="2">
        <v>0.4</v>
      </c>
      <c r="S324" s="2">
        <v>-1.4</v>
      </c>
      <c r="T324" s="2">
        <v>0</v>
      </c>
      <c r="U324" s="5">
        <v>1</v>
      </c>
      <c r="V324" s="51">
        <f t="shared" si="20"/>
        <v>0.24458231707317071</v>
      </c>
      <c r="W324" s="51">
        <f t="shared" si="21"/>
        <v>0.36000000000000004</v>
      </c>
      <c r="X324" s="51">
        <f t="shared" si="22"/>
        <v>8.8049634146341468E-2</v>
      </c>
      <c r="Y324" s="49">
        <f t="shared" si="23"/>
        <v>3.8163839999999993</v>
      </c>
      <c r="Z324" s="9">
        <f t="shared" si="24"/>
        <v>1.9522168170731704</v>
      </c>
    </row>
    <row r="325" spans="1:26" x14ac:dyDescent="0.2">
      <c r="A325" s="2" t="s">
        <v>1081</v>
      </c>
      <c r="B325" s="2" t="s">
        <v>22</v>
      </c>
      <c r="C325" s="2">
        <v>61</v>
      </c>
      <c r="D325" s="2">
        <v>20</v>
      </c>
      <c r="E325" s="2">
        <v>11.8</v>
      </c>
      <c r="F325" s="2">
        <v>0.42899999999999999</v>
      </c>
      <c r="G325" s="3"/>
      <c r="H325" s="2">
        <v>0.58699999999999997</v>
      </c>
      <c r="I325" s="2">
        <v>3.1</v>
      </c>
      <c r="J325" s="2">
        <v>0</v>
      </c>
      <c r="K325" s="2">
        <v>0.3</v>
      </c>
      <c r="L325" s="2">
        <v>0.1</v>
      </c>
      <c r="M325" s="2">
        <v>0.6</v>
      </c>
      <c r="N325" s="2">
        <v>1.8</v>
      </c>
      <c r="O325" s="2">
        <v>4</v>
      </c>
      <c r="P325" s="2">
        <v>0.51500000000000001</v>
      </c>
      <c r="Q325" s="2">
        <v>17.3</v>
      </c>
      <c r="R325" s="2">
        <v>0.5</v>
      </c>
      <c r="S325" s="2">
        <v>-9.9</v>
      </c>
      <c r="T325" s="2">
        <v>-0.5</v>
      </c>
      <c r="U325" s="5">
        <v>0</v>
      </c>
      <c r="V325" s="51">
        <f t="shared" si="20"/>
        <v>0.63275101626016284</v>
      </c>
      <c r="W325" s="51">
        <f t="shared" si="21"/>
        <v>0</v>
      </c>
      <c r="X325" s="51">
        <f t="shared" si="22"/>
        <v>0</v>
      </c>
      <c r="Y325" s="49">
        <f t="shared" si="23"/>
        <v>3.6639999999999997</v>
      </c>
      <c r="Z325" s="9">
        <f t="shared" si="24"/>
        <v>1.8319999999999999</v>
      </c>
    </row>
    <row r="326" spans="1:26" x14ac:dyDescent="0.2">
      <c r="A326" s="2" t="s">
        <v>1043</v>
      </c>
      <c r="B326" s="2" t="s">
        <v>970</v>
      </c>
      <c r="C326" s="2">
        <v>12</v>
      </c>
      <c r="D326" s="2">
        <v>20</v>
      </c>
      <c r="E326" s="2">
        <v>11.4</v>
      </c>
      <c r="F326" s="2">
        <v>0.42899999999999999</v>
      </c>
      <c r="G326" s="2">
        <v>0</v>
      </c>
      <c r="H326" s="2">
        <v>0.52600000000000002</v>
      </c>
      <c r="I326" s="2">
        <v>2.2999999999999998</v>
      </c>
      <c r="J326" s="2">
        <v>0.1</v>
      </c>
      <c r="K326" s="2">
        <v>0.4</v>
      </c>
      <c r="L326" s="2">
        <v>1</v>
      </c>
      <c r="M326" s="2">
        <v>1</v>
      </c>
      <c r="N326" s="2">
        <v>2.1</v>
      </c>
      <c r="O326" s="2">
        <v>2.6</v>
      </c>
      <c r="P326" s="2">
        <v>0.45300000000000001</v>
      </c>
      <c r="Q326" s="2">
        <v>15.6</v>
      </c>
      <c r="R326" s="2">
        <v>-0.2</v>
      </c>
      <c r="S326" s="2">
        <v>-6.6</v>
      </c>
      <c r="T326" s="2">
        <v>-0.3</v>
      </c>
      <c r="U326" s="5">
        <v>-27</v>
      </c>
      <c r="V326" s="51">
        <f t="shared" si="20"/>
        <v>0.10843902439024392</v>
      </c>
      <c r="W326" s="51">
        <f t="shared" si="21"/>
        <v>-5.6000000000000005</v>
      </c>
      <c r="X326" s="51">
        <f t="shared" si="22"/>
        <v>-0.60725853658536599</v>
      </c>
      <c r="Y326" s="49">
        <f t="shared" si="23"/>
        <v>4.1502399999999993</v>
      </c>
      <c r="Z326" s="9">
        <f t="shared" si="24"/>
        <v>1.7714907317073165</v>
      </c>
    </row>
    <row r="327" spans="1:26" x14ac:dyDescent="0.2">
      <c r="A327" s="2" t="s">
        <v>936</v>
      </c>
      <c r="B327" s="2" t="s">
        <v>970</v>
      </c>
      <c r="C327" s="2">
        <v>12</v>
      </c>
      <c r="D327" s="2">
        <v>25</v>
      </c>
      <c r="E327" s="2">
        <v>8.9</v>
      </c>
      <c r="F327" s="2">
        <v>0.35699999999999998</v>
      </c>
      <c r="G327" s="2">
        <v>0.313</v>
      </c>
      <c r="H327" s="2">
        <v>1</v>
      </c>
      <c r="I327" s="2">
        <v>0.6</v>
      </c>
      <c r="J327" s="2">
        <v>1.2</v>
      </c>
      <c r="K327" s="2">
        <v>0.4</v>
      </c>
      <c r="L327" s="2">
        <v>0</v>
      </c>
      <c r="M327" s="2">
        <v>0.4</v>
      </c>
      <c r="N327" s="2">
        <v>0.6</v>
      </c>
      <c r="O327" s="2">
        <v>2.2000000000000002</v>
      </c>
      <c r="P327" s="2">
        <v>0.47699999999999998</v>
      </c>
      <c r="Q327" s="2">
        <v>14.1</v>
      </c>
      <c r="R327" s="2">
        <v>0.1</v>
      </c>
      <c r="S327" s="2">
        <v>-5.2</v>
      </c>
      <c r="T327" s="2">
        <v>-0.2</v>
      </c>
      <c r="U327" s="5">
        <v>-13</v>
      </c>
      <c r="V327" s="51">
        <f t="shared" si="20"/>
        <v>9.5647865853658531E-2</v>
      </c>
      <c r="W327" s="51">
        <f t="shared" si="21"/>
        <v>-2.64</v>
      </c>
      <c r="X327" s="51">
        <f t="shared" si="22"/>
        <v>-0.25251036585365855</v>
      </c>
      <c r="Y327" s="49">
        <f t="shared" si="23"/>
        <v>3.7693999999999992</v>
      </c>
      <c r="Z327" s="9">
        <f t="shared" si="24"/>
        <v>1.7584448170731704</v>
      </c>
    </row>
    <row r="328" spans="1:26" x14ac:dyDescent="0.2">
      <c r="A328" s="2" t="s">
        <v>609</v>
      </c>
      <c r="B328" s="2" t="s">
        <v>45</v>
      </c>
      <c r="C328" s="2">
        <v>29</v>
      </c>
      <c r="D328" s="2">
        <v>54</v>
      </c>
      <c r="E328" s="2">
        <v>6.7</v>
      </c>
      <c r="F328" s="2">
        <v>0.38900000000000001</v>
      </c>
      <c r="G328" s="2">
        <v>0.31</v>
      </c>
      <c r="H328" s="2">
        <v>0.77800000000000002</v>
      </c>
      <c r="I328" s="2">
        <v>0.6</v>
      </c>
      <c r="J328" s="2">
        <v>0.1</v>
      </c>
      <c r="K328" s="2">
        <v>0.1</v>
      </c>
      <c r="L328" s="2">
        <v>0</v>
      </c>
      <c r="M328" s="2">
        <v>0</v>
      </c>
      <c r="N328" s="2">
        <v>0.4</v>
      </c>
      <c r="O328" s="2">
        <v>2.1</v>
      </c>
      <c r="P328" s="2">
        <v>0.505</v>
      </c>
      <c r="Q328" s="2">
        <v>14.2</v>
      </c>
      <c r="R328" s="2">
        <v>0.3</v>
      </c>
      <c r="S328" s="2">
        <v>-5.4</v>
      </c>
      <c r="T328" s="2">
        <v>-0.3</v>
      </c>
      <c r="U328" s="5">
        <v>-6</v>
      </c>
      <c r="V328" s="51">
        <f t="shared" ref="V328:V380" si="25">C328*(E328/48*D328/82*Q328/100)</f>
        <v>0.37852957317073171</v>
      </c>
      <c r="W328" s="51">
        <f t="shared" ref="W328:W380" si="26">R328*0.4+T328*0.4+U328*0.2</f>
        <v>-1.2000000000000002</v>
      </c>
      <c r="X328" s="51">
        <f t="shared" ref="X328:X380" si="27">V328*W328</f>
        <v>-0.4542354878048781</v>
      </c>
      <c r="Y328" s="49">
        <f t="shared" ref="Y328:Y380" si="28">D328*(O328*P328+1.5*J328+1.2*I328+3*(K328+L328)-M328-N328)/25</f>
        <v>3.9538800000000003</v>
      </c>
      <c r="Z328" s="9">
        <f t="shared" ref="Z328:Z380" si="29">0.5*(X328)+0.5*(Y328)</f>
        <v>1.7498222560975611</v>
      </c>
    </row>
    <row r="329" spans="1:26" x14ac:dyDescent="0.2">
      <c r="A329" s="2" t="s">
        <v>1090</v>
      </c>
      <c r="B329" s="2" t="s">
        <v>34</v>
      </c>
      <c r="C329" s="2">
        <v>42</v>
      </c>
      <c r="D329" s="2">
        <v>31</v>
      </c>
      <c r="E329" s="2">
        <v>9.8000000000000007</v>
      </c>
      <c r="F329" s="2">
        <v>0.378</v>
      </c>
      <c r="G329" s="2">
        <v>0.22700000000000001</v>
      </c>
      <c r="H329" s="2">
        <v>0.71699999999999997</v>
      </c>
      <c r="I329" s="2">
        <v>1.5</v>
      </c>
      <c r="J329" s="2">
        <v>0.5</v>
      </c>
      <c r="K329" s="2">
        <v>0.3</v>
      </c>
      <c r="L329" s="2">
        <v>0.1</v>
      </c>
      <c r="M329" s="2">
        <v>0.6</v>
      </c>
      <c r="N329" s="2">
        <v>0.5</v>
      </c>
      <c r="O329" s="2">
        <v>4.0999999999999996</v>
      </c>
      <c r="P329" s="2">
        <v>0.46</v>
      </c>
      <c r="Q329" s="2">
        <v>23.1</v>
      </c>
      <c r="R329" s="2">
        <v>0.1</v>
      </c>
      <c r="S329" s="2">
        <v>-5.5</v>
      </c>
      <c r="T329" s="2">
        <v>-0.3</v>
      </c>
      <c r="U329" s="5">
        <v>-15</v>
      </c>
      <c r="V329" s="51">
        <f t="shared" si="25"/>
        <v>0.7488484756097562</v>
      </c>
      <c r="W329" s="51">
        <f t="shared" si="26"/>
        <v>-3.08</v>
      </c>
      <c r="X329" s="51">
        <f t="shared" si="27"/>
        <v>-2.3064533048780493</v>
      </c>
      <c r="Y329" s="49">
        <f t="shared" si="28"/>
        <v>5.6246400000000003</v>
      </c>
      <c r="Z329" s="9">
        <f t="shared" si="29"/>
        <v>1.6590933475609755</v>
      </c>
    </row>
    <row r="330" spans="1:26" x14ac:dyDescent="0.2">
      <c r="A330" s="2" t="s">
        <v>1095</v>
      </c>
      <c r="B330" s="2" t="s">
        <v>18</v>
      </c>
      <c r="C330" s="2">
        <v>50</v>
      </c>
      <c r="D330" s="2">
        <v>12</v>
      </c>
      <c r="E330" s="2">
        <v>12</v>
      </c>
      <c r="F330" s="2">
        <v>0.36399999999999999</v>
      </c>
      <c r="G330" s="2">
        <v>0.36799999999999999</v>
      </c>
      <c r="H330" s="2">
        <v>0.83299999999999996</v>
      </c>
      <c r="I330" s="2">
        <v>1.5</v>
      </c>
      <c r="J330" s="2">
        <v>0.9</v>
      </c>
      <c r="K330" s="2">
        <v>0.5</v>
      </c>
      <c r="L330" s="2">
        <v>0.5</v>
      </c>
      <c r="M330" s="2">
        <v>0.3</v>
      </c>
      <c r="N330" s="2">
        <v>1.1000000000000001</v>
      </c>
      <c r="O330" s="2">
        <v>3</v>
      </c>
      <c r="P330" s="2">
        <v>0.505</v>
      </c>
      <c r="Q330" s="2">
        <v>12.4</v>
      </c>
      <c r="R330" s="2">
        <v>0.3</v>
      </c>
      <c r="S330" s="2">
        <v>0</v>
      </c>
      <c r="T330" s="2">
        <v>0.1</v>
      </c>
      <c r="U330" s="5">
        <v>5</v>
      </c>
      <c r="V330" s="51">
        <f t="shared" si="25"/>
        <v>0.22682926829268291</v>
      </c>
      <c r="W330" s="51">
        <f t="shared" si="26"/>
        <v>1.1599999999999999</v>
      </c>
      <c r="X330" s="51">
        <f t="shared" si="27"/>
        <v>0.26312195121951215</v>
      </c>
      <c r="Y330" s="49">
        <f t="shared" si="28"/>
        <v>3.0072000000000001</v>
      </c>
      <c r="Z330" s="9">
        <f t="shared" si="29"/>
        <v>1.635160975609756</v>
      </c>
    </row>
    <row r="331" spans="1:26" x14ac:dyDescent="0.2">
      <c r="A331" s="2" t="s">
        <v>1141</v>
      </c>
      <c r="B331" s="2" t="s">
        <v>18</v>
      </c>
      <c r="C331" s="2">
        <v>50</v>
      </c>
      <c r="D331" s="2">
        <v>25</v>
      </c>
      <c r="E331" s="2">
        <v>10.5</v>
      </c>
      <c r="F331" s="2">
        <v>0.4</v>
      </c>
      <c r="G331" s="2">
        <v>0</v>
      </c>
      <c r="H331" s="2">
        <v>1</v>
      </c>
      <c r="I331" s="2">
        <v>1</v>
      </c>
      <c r="J331" s="2">
        <v>0.8</v>
      </c>
      <c r="K331" s="2">
        <v>0.4</v>
      </c>
      <c r="L331" s="2">
        <v>0</v>
      </c>
      <c r="M331" s="2">
        <v>0.2</v>
      </c>
      <c r="N331" s="2">
        <v>0.6</v>
      </c>
      <c r="O331" s="2">
        <v>1.8</v>
      </c>
      <c r="P331" s="2">
        <v>0.45300000000000001</v>
      </c>
      <c r="Q331" s="2">
        <v>9.3000000000000007</v>
      </c>
      <c r="R331" s="2">
        <v>0.3</v>
      </c>
      <c r="S331" s="2">
        <v>-3.5</v>
      </c>
      <c r="T331" s="2">
        <v>-0.1</v>
      </c>
      <c r="U331" s="5">
        <v>-6</v>
      </c>
      <c r="V331" s="51">
        <f t="shared" si="25"/>
        <v>0.3101181402439025</v>
      </c>
      <c r="W331" s="51">
        <f t="shared" si="26"/>
        <v>-1.1200000000000001</v>
      </c>
      <c r="X331" s="51">
        <f t="shared" si="27"/>
        <v>-0.3473323170731708</v>
      </c>
      <c r="Y331" s="49">
        <f t="shared" si="28"/>
        <v>3.6153999999999997</v>
      </c>
      <c r="Z331" s="9">
        <f t="shared" si="29"/>
        <v>1.6340338414634146</v>
      </c>
    </row>
    <row r="332" spans="1:26" x14ac:dyDescent="0.2">
      <c r="A332" s="2" t="s">
        <v>946</v>
      </c>
      <c r="B332" s="2" t="s">
        <v>47</v>
      </c>
      <c r="C332" s="2">
        <v>27</v>
      </c>
      <c r="D332" s="2">
        <v>44</v>
      </c>
      <c r="E332" s="2">
        <v>9.1999999999999993</v>
      </c>
      <c r="F332" s="2">
        <v>0.35399999999999998</v>
      </c>
      <c r="G332" s="2">
        <v>0.35699999999999998</v>
      </c>
      <c r="H332" s="2">
        <v>0.71099999999999997</v>
      </c>
      <c r="I332" s="2">
        <v>1</v>
      </c>
      <c r="J332" s="2">
        <v>0.4</v>
      </c>
      <c r="K332" s="2">
        <v>0.2</v>
      </c>
      <c r="L332" s="2">
        <v>0.2</v>
      </c>
      <c r="M332" s="2">
        <v>0.4</v>
      </c>
      <c r="N332" s="2">
        <v>1.2</v>
      </c>
      <c r="O332" s="2">
        <v>3</v>
      </c>
      <c r="P332" s="2">
        <v>0.45700000000000002</v>
      </c>
      <c r="Q332" s="2">
        <v>18.5</v>
      </c>
      <c r="R332" s="2">
        <v>0</v>
      </c>
      <c r="S332" s="2">
        <v>-5.8</v>
      </c>
      <c r="T332" s="2">
        <v>-0.4</v>
      </c>
      <c r="U332" s="5">
        <v>-17</v>
      </c>
      <c r="V332" s="51">
        <f t="shared" si="25"/>
        <v>0.51371341463414633</v>
      </c>
      <c r="W332" s="51">
        <f t="shared" si="26"/>
        <v>-3.5600000000000005</v>
      </c>
      <c r="X332" s="51">
        <f t="shared" si="27"/>
        <v>-1.8288197560975612</v>
      </c>
      <c r="Y332" s="49">
        <f t="shared" si="28"/>
        <v>4.8769600000000013</v>
      </c>
      <c r="Z332" s="9">
        <f t="shared" si="29"/>
        <v>1.52407012195122</v>
      </c>
    </row>
    <row r="333" spans="1:26" x14ac:dyDescent="0.2">
      <c r="A333" s="2" t="s">
        <v>1110</v>
      </c>
      <c r="B333" s="2" t="s">
        <v>45</v>
      </c>
      <c r="C333" s="2">
        <v>29</v>
      </c>
      <c r="D333" s="2">
        <v>43</v>
      </c>
      <c r="E333" s="2">
        <v>10.9</v>
      </c>
      <c r="F333" s="2">
        <v>0.36699999999999999</v>
      </c>
      <c r="G333" s="2">
        <v>0.23499999999999999</v>
      </c>
      <c r="H333" s="2">
        <v>0.61899999999999999</v>
      </c>
      <c r="I333" s="2">
        <v>1.2</v>
      </c>
      <c r="J333" s="2">
        <v>1</v>
      </c>
      <c r="K333" s="2">
        <v>0.5</v>
      </c>
      <c r="L333" s="2">
        <v>0</v>
      </c>
      <c r="M333" s="2">
        <v>0.7</v>
      </c>
      <c r="N333" s="2">
        <v>1</v>
      </c>
      <c r="O333" s="2">
        <v>2.6</v>
      </c>
      <c r="P333" s="2">
        <v>0.40400000000000003</v>
      </c>
      <c r="Q333" s="2">
        <v>16.3</v>
      </c>
      <c r="R333" s="2">
        <v>-0.5</v>
      </c>
      <c r="S333" s="2">
        <v>-6.2</v>
      </c>
      <c r="T333" s="2">
        <v>-0.5</v>
      </c>
      <c r="U333" s="5">
        <v>-29</v>
      </c>
      <c r="V333" s="51">
        <f t="shared" si="25"/>
        <v>0.56289250508130073</v>
      </c>
      <c r="W333" s="51">
        <f t="shared" si="26"/>
        <v>-6.2000000000000011</v>
      </c>
      <c r="X333" s="51">
        <f t="shared" si="27"/>
        <v>-3.4899335315040649</v>
      </c>
      <c r="Y333" s="49">
        <f t="shared" si="28"/>
        <v>6.5194879999999991</v>
      </c>
      <c r="Z333" s="9">
        <f t="shared" si="29"/>
        <v>1.5147772342479671</v>
      </c>
    </row>
    <row r="334" spans="1:26" x14ac:dyDescent="0.2">
      <c r="A334" s="2" t="s">
        <v>1091</v>
      </c>
      <c r="B334" s="2" t="s">
        <v>18</v>
      </c>
      <c r="C334" s="2">
        <v>50</v>
      </c>
      <c r="D334" s="2">
        <v>23</v>
      </c>
      <c r="E334" s="2">
        <v>14</v>
      </c>
      <c r="F334" s="2">
        <v>0.45600000000000002</v>
      </c>
      <c r="G334" s="3"/>
      <c r="H334" s="2">
        <v>0.59099999999999997</v>
      </c>
      <c r="I334" s="2">
        <v>2.8</v>
      </c>
      <c r="J334" s="2">
        <v>0</v>
      </c>
      <c r="K334" s="2">
        <v>0.2</v>
      </c>
      <c r="L334" s="2">
        <v>0.7</v>
      </c>
      <c r="M334" s="2">
        <v>0.8</v>
      </c>
      <c r="N334" s="2">
        <v>1.7</v>
      </c>
      <c r="O334" s="2">
        <v>3.3</v>
      </c>
      <c r="P334" s="2">
        <v>0.48299999999999998</v>
      </c>
      <c r="Q334" s="2">
        <v>13.4</v>
      </c>
      <c r="R334" s="2">
        <v>0.2</v>
      </c>
      <c r="S334" s="2">
        <v>-6.7</v>
      </c>
      <c r="T334" s="2">
        <v>-0.4</v>
      </c>
      <c r="U334" s="5">
        <v>-16</v>
      </c>
      <c r="V334" s="51">
        <f t="shared" si="25"/>
        <v>0.54811991869918708</v>
      </c>
      <c r="W334" s="51">
        <f t="shared" si="26"/>
        <v>-3.2800000000000002</v>
      </c>
      <c r="X334" s="51">
        <f t="shared" si="27"/>
        <v>-1.7978333333333338</v>
      </c>
      <c r="Y334" s="49">
        <f t="shared" si="28"/>
        <v>4.7415880000000001</v>
      </c>
      <c r="Z334" s="9">
        <f t="shared" si="29"/>
        <v>1.471877333333333</v>
      </c>
    </row>
    <row r="335" spans="1:26" x14ac:dyDescent="0.2">
      <c r="A335" s="2" t="s">
        <v>977</v>
      </c>
      <c r="B335" s="2" t="s">
        <v>40</v>
      </c>
      <c r="C335" s="2">
        <v>15</v>
      </c>
      <c r="D335" s="2">
        <v>29</v>
      </c>
      <c r="E335" s="2">
        <v>9.1999999999999993</v>
      </c>
      <c r="F335" s="2">
        <v>0.38900000000000001</v>
      </c>
      <c r="G335" s="2">
        <v>0.33300000000000002</v>
      </c>
      <c r="H335" s="2">
        <v>0.94399999999999995</v>
      </c>
      <c r="I335" s="2">
        <v>1</v>
      </c>
      <c r="J335" s="2">
        <v>0.8</v>
      </c>
      <c r="K335" s="2">
        <v>0.3</v>
      </c>
      <c r="L335" s="2">
        <v>0.1</v>
      </c>
      <c r="M335" s="2">
        <v>0.2</v>
      </c>
      <c r="N335" s="2">
        <v>1.9</v>
      </c>
      <c r="O335" s="2">
        <v>1.7</v>
      </c>
      <c r="P335" s="2">
        <v>0.54600000000000004</v>
      </c>
      <c r="Q335" s="2">
        <v>8.3000000000000007</v>
      </c>
      <c r="R335" s="2">
        <v>0.4</v>
      </c>
      <c r="S335" s="2">
        <v>-2.9</v>
      </c>
      <c r="T335" s="2">
        <v>-0.1</v>
      </c>
      <c r="U335" s="5">
        <v>5</v>
      </c>
      <c r="V335" s="51">
        <f t="shared" si="25"/>
        <v>8.4391768292682925E-2</v>
      </c>
      <c r="W335" s="51">
        <f t="shared" si="26"/>
        <v>1.1200000000000001</v>
      </c>
      <c r="X335" s="51">
        <f t="shared" si="27"/>
        <v>9.451878048780489E-2</v>
      </c>
      <c r="Y335" s="49">
        <f t="shared" si="28"/>
        <v>2.8167119999999999</v>
      </c>
      <c r="Z335" s="9">
        <f t="shared" si="29"/>
        <v>1.4556153902439024</v>
      </c>
    </row>
    <row r="336" spans="1:26" x14ac:dyDescent="0.2">
      <c r="A336" s="2" t="s">
        <v>1136</v>
      </c>
      <c r="B336" s="2" t="s">
        <v>20</v>
      </c>
      <c r="C336" s="2">
        <v>53</v>
      </c>
      <c r="D336" s="2">
        <v>28</v>
      </c>
      <c r="E336" s="2">
        <v>4.4000000000000004</v>
      </c>
      <c r="F336" s="2">
        <v>0.56100000000000005</v>
      </c>
      <c r="G336" s="3"/>
      <c r="H336" s="2">
        <v>0.59299999999999997</v>
      </c>
      <c r="I336" s="2">
        <v>1.4</v>
      </c>
      <c r="J336" s="2">
        <v>0.1</v>
      </c>
      <c r="K336" s="2">
        <v>0.2</v>
      </c>
      <c r="L336" s="2">
        <v>0.1</v>
      </c>
      <c r="M336" s="2">
        <v>0.4</v>
      </c>
      <c r="N336" s="2">
        <v>1.2</v>
      </c>
      <c r="O336" s="2">
        <v>2.2000000000000002</v>
      </c>
      <c r="P336" s="2">
        <v>0.58599999999999997</v>
      </c>
      <c r="Q336" s="2">
        <v>24.1</v>
      </c>
      <c r="R336" s="2">
        <v>0.3</v>
      </c>
      <c r="S336" s="2">
        <v>-6.6</v>
      </c>
      <c r="T336" s="2">
        <v>-0.1</v>
      </c>
      <c r="U336" s="5">
        <v>1</v>
      </c>
      <c r="V336" s="51">
        <f t="shared" si="25"/>
        <v>0.39980528455284559</v>
      </c>
      <c r="W336" s="51">
        <f t="shared" si="26"/>
        <v>0.28000000000000003</v>
      </c>
      <c r="X336" s="51">
        <f t="shared" si="27"/>
        <v>0.11194547967479677</v>
      </c>
      <c r="Y336" s="49">
        <f t="shared" si="28"/>
        <v>2.7095040000000012</v>
      </c>
      <c r="Z336" s="9">
        <f t="shared" si="29"/>
        <v>1.410724739837399</v>
      </c>
    </row>
    <row r="337" spans="1:26" x14ac:dyDescent="0.2">
      <c r="A337" s="2" t="s">
        <v>1143</v>
      </c>
      <c r="B337" s="2" t="s">
        <v>25</v>
      </c>
      <c r="C337" s="2">
        <v>41</v>
      </c>
      <c r="D337" s="2">
        <v>18</v>
      </c>
      <c r="E337" s="2">
        <v>12.4</v>
      </c>
      <c r="F337" s="2">
        <v>0.51700000000000002</v>
      </c>
      <c r="G337" s="3"/>
      <c r="H337" s="2">
        <v>0.63600000000000001</v>
      </c>
      <c r="I337" s="2">
        <v>3.3</v>
      </c>
      <c r="J337" s="2">
        <v>0.4</v>
      </c>
      <c r="K337" s="2">
        <v>0.4</v>
      </c>
      <c r="L337" s="2">
        <v>0.2</v>
      </c>
      <c r="M337" s="2">
        <v>0.8</v>
      </c>
      <c r="N337" s="2">
        <v>2.8</v>
      </c>
      <c r="O337" s="2">
        <v>2.1</v>
      </c>
      <c r="P337" s="2">
        <v>0.54700000000000004</v>
      </c>
      <c r="Q337" s="2">
        <v>9.6</v>
      </c>
      <c r="R337" s="2">
        <v>0.3</v>
      </c>
      <c r="S337" s="2">
        <v>-2.7</v>
      </c>
      <c r="T337" s="2">
        <v>0</v>
      </c>
      <c r="U337" s="5">
        <v>-7</v>
      </c>
      <c r="V337" s="51">
        <f t="shared" si="25"/>
        <v>0.22320000000000001</v>
      </c>
      <c r="W337" s="51">
        <f t="shared" si="26"/>
        <v>-1.2800000000000002</v>
      </c>
      <c r="X337" s="51">
        <f t="shared" si="27"/>
        <v>-0.28569600000000006</v>
      </c>
      <c r="Y337" s="49">
        <f t="shared" si="28"/>
        <v>2.8142639999999997</v>
      </c>
      <c r="Z337" s="9">
        <f t="shared" si="29"/>
        <v>1.2642839999999997</v>
      </c>
    </row>
    <row r="338" spans="1:26" x14ac:dyDescent="0.2">
      <c r="A338" s="2" t="s">
        <v>1128</v>
      </c>
      <c r="B338" s="2" t="s">
        <v>30</v>
      </c>
      <c r="C338" s="2">
        <v>40</v>
      </c>
      <c r="D338" s="2">
        <v>21</v>
      </c>
      <c r="E338" s="2">
        <v>7.5</v>
      </c>
      <c r="F338" s="2">
        <v>0.39500000000000002</v>
      </c>
      <c r="G338" s="3"/>
      <c r="H338" s="2">
        <v>0.52800000000000002</v>
      </c>
      <c r="I338" s="2">
        <v>2</v>
      </c>
      <c r="J338" s="2">
        <v>0</v>
      </c>
      <c r="K338" s="2">
        <v>0</v>
      </c>
      <c r="L338" s="2">
        <v>0.5</v>
      </c>
      <c r="M338" s="2">
        <v>0.4</v>
      </c>
      <c r="N338" s="2">
        <v>0.5</v>
      </c>
      <c r="O338" s="2">
        <v>2.5</v>
      </c>
      <c r="P338" s="2">
        <v>0.45</v>
      </c>
      <c r="Q338" s="2">
        <v>18.8</v>
      </c>
      <c r="R338" s="2">
        <v>0.1</v>
      </c>
      <c r="S338" s="2">
        <v>-10.9</v>
      </c>
      <c r="T338" s="2">
        <v>-0.4</v>
      </c>
      <c r="U338" s="5">
        <v>-15</v>
      </c>
      <c r="V338" s="51">
        <f t="shared" si="25"/>
        <v>0.30091463414634151</v>
      </c>
      <c r="W338" s="51">
        <f t="shared" si="26"/>
        <v>-3.12</v>
      </c>
      <c r="X338" s="51">
        <f t="shared" si="27"/>
        <v>-0.93885365853658553</v>
      </c>
      <c r="Y338" s="49">
        <f t="shared" si="28"/>
        <v>3.4649999999999999</v>
      </c>
      <c r="Z338" s="9">
        <f t="shared" si="29"/>
        <v>1.2630731707317071</v>
      </c>
    </row>
    <row r="339" spans="1:26" x14ac:dyDescent="0.2">
      <c r="A339" s="2" t="s">
        <v>1097</v>
      </c>
      <c r="B339" s="2" t="s">
        <v>20</v>
      </c>
      <c r="C339" s="2">
        <v>53</v>
      </c>
      <c r="D339" s="2">
        <v>39</v>
      </c>
      <c r="E339" s="2">
        <v>3.6</v>
      </c>
      <c r="F339" s="2">
        <v>0.57099999999999995</v>
      </c>
      <c r="G339" s="2">
        <v>0</v>
      </c>
      <c r="H339" s="2">
        <v>0.6</v>
      </c>
      <c r="I339" s="2">
        <v>0.7</v>
      </c>
      <c r="J339" s="2">
        <v>0.2</v>
      </c>
      <c r="K339" s="2">
        <v>0.2</v>
      </c>
      <c r="L339" s="2">
        <v>0</v>
      </c>
      <c r="M339" s="2">
        <v>0.2</v>
      </c>
      <c r="N339" s="2">
        <v>0.6</v>
      </c>
      <c r="O339" s="2">
        <v>0.8</v>
      </c>
      <c r="P339" s="2">
        <v>0.59099999999999997</v>
      </c>
      <c r="Q339" s="2">
        <v>10.5</v>
      </c>
      <c r="R339" s="2">
        <v>0.3</v>
      </c>
      <c r="S339" s="2">
        <v>-0.8</v>
      </c>
      <c r="T339" s="2">
        <v>0</v>
      </c>
      <c r="U339" s="5">
        <v>6</v>
      </c>
      <c r="V339" s="51">
        <f t="shared" si="25"/>
        <v>0.19850762195121952</v>
      </c>
      <c r="W339" s="51">
        <f t="shared" si="26"/>
        <v>1.3200000000000003</v>
      </c>
      <c r="X339" s="51">
        <f t="shared" si="27"/>
        <v>0.26203006097560982</v>
      </c>
      <c r="Y339" s="49">
        <f t="shared" si="28"/>
        <v>2.2039679999999997</v>
      </c>
      <c r="Z339" s="9">
        <f t="shared" si="29"/>
        <v>1.2329990304878047</v>
      </c>
    </row>
    <row r="340" spans="1:26" x14ac:dyDescent="0.2">
      <c r="A340" s="2" t="s">
        <v>197</v>
      </c>
      <c r="B340" s="2" t="s">
        <v>22</v>
      </c>
      <c r="C340" s="2">
        <v>61</v>
      </c>
      <c r="D340" s="2">
        <v>20</v>
      </c>
      <c r="E340" s="2">
        <v>5.8</v>
      </c>
      <c r="F340" s="2">
        <v>0.38500000000000001</v>
      </c>
      <c r="G340" s="2">
        <v>0.27300000000000002</v>
      </c>
      <c r="H340" s="2">
        <v>0.66700000000000004</v>
      </c>
      <c r="I340" s="2">
        <v>0.9</v>
      </c>
      <c r="J340" s="2">
        <v>0.3</v>
      </c>
      <c r="K340" s="2">
        <v>0.3</v>
      </c>
      <c r="L340" s="2">
        <v>0.2</v>
      </c>
      <c r="M340" s="2">
        <v>0.3</v>
      </c>
      <c r="N340" s="2">
        <v>0.5</v>
      </c>
      <c r="O340" s="2">
        <v>2</v>
      </c>
      <c r="P340" s="2">
        <v>0.48</v>
      </c>
      <c r="Q340" s="2">
        <v>18.899999999999999</v>
      </c>
      <c r="R340" s="2">
        <v>0.2</v>
      </c>
      <c r="S340" s="2">
        <v>-0.8</v>
      </c>
      <c r="T340" s="2">
        <v>0</v>
      </c>
      <c r="U340" s="5">
        <v>-3</v>
      </c>
      <c r="V340" s="51">
        <f t="shared" si="25"/>
        <v>0.33977743902439017</v>
      </c>
      <c r="W340" s="51">
        <f t="shared" si="26"/>
        <v>-0.52</v>
      </c>
      <c r="X340" s="51">
        <f t="shared" si="27"/>
        <v>-0.17668426829268288</v>
      </c>
      <c r="Y340" s="49">
        <f t="shared" si="28"/>
        <v>2.5520000000000005</v>
      </c>
      <c r="Z340" s="9">
        <f t="shared" si="29"/>
        <v>1.1876578658536587</v>
      </c>
    </row>
    <row r="341" spans="1:26" x14ac:dyDescent="0.2">
      <c r="A341" s="2" t="s">
        <v>899</v>
      </c>
      <c r="B341" s="2" t="s">
        <v>30</v>
      </c>
      <c r="C341" s="2">
        <v>40</v>
      </c>
      <c r="D341" s="2">
        <v>36</v>
      </c>
      <c r="E341" s="2">
        <v>6.7</v>
      </c>
      <c r="F341" s="2">
        <v>0.38700000000000001</v>
      </c>
      <c r="G341" s="2">
        <v>0</v>
      </c>
      <c r="H341" s="2">
        <v>0.73699999999999999</v>
      </c>
      <c r="I341" s="2">
        <v>2.1</v>
      </c>
      <c r="J341" s="2">
        <v>0.3</v>
      </c>
      <c r="K341" s="2">
        <v>0</v>
      </c>
      <c r="L341" s="2">
        <v>0.4</v>
      </c>
      <c r="M341" s="2">
        <v>0.6</v>
      </c>
      <c r="N341" s="2">
        <v>1.6</v>
      </c>
      <c r="O341" s="2">
        <v>1.7</v>
      </c>
      <c r="P341" s="2">
        <v>0.441</v>
      </c>
      <c r="Q341" s="2">
        <v>16.5</v>
      </c>
      <c r="R341" s="2">
        <v>0</v>
      </c>
      <c r="S341" s="2">
        <v>-5.6</v>
      </c>
      <c r="T341" s="2">
        <v>-0.2</v>
      </c>
      <c r="U341" s="5">
        <v>-19</v>
      </c>
      <c r="V341" s="51">
        <f t="shared" si="25"/>
        <v>0.40445121951219515</v>
      </c>
      <c r="W341" s="51">
        <f t="shared" si="26"/>
        <v>-3.8800000000000003</v>
      </c>
      <c r="X341" s="51">
        <f t="shared" si="27"/>
        <v>-1.5692707317073173</v>
      </c>
      <c r="Y341" s="49">
        <f t="shared" si="28"/>
        <v>3.9163680000000012</v>
      </c>
      <c r="Z341" s="9">
        <f t="shared" si="29"/>
        <v>1.1735486341463419</v>
      </c>
    </row>
    <row r="342" spans="1:26" x14ac:dyDescent="0.2">
      <c r="A342" s="2" t="s">
        <v>839</v>
      </c>
      <c r="B342" s="2" t="s">
        <v>39</v>
      </c>
      <c r="C342" s="2">
        <v>57</v>
      </c>
      <c r="D342" s="2">
        <v>63</v>
      </c>
      <c r="E342" s="2">
        <v>9.1999999999999993</v>
      </c>
      <c r="F342" s="2">
        <v>0.36599999999999999</v>
      </c>
      <c r="G342" s="2">
        <v>0.438</v>
      </c>
      <c r="H342" s="2">
        <v>0.64500000000000002</v>
      </c>
      <c r="I342" s="2">
        <v>1.8</v>
      </c>
      <c r="J342" s="2">
        <v>0.6</v>
      </c>
      <c r="K342" s="2">
        <v>0.1</v>
      </c>
      <c r="L342" s="2">
        <v>0.1</v>
      </c>
      <c r="M342" s="2">
        <v>0.5</v>
      </c>
      <c r="N342" s="2">
        <v>1.1000000000000001</v>
      </c>
      <c r="O342" s="2">
        <v>2.7</v>
      </c>
      <c r="P342" s="2">
        <v>0.40699999999999997</v>
      </c>
      <c r="Q342" s="2">
        <v>18.600000000000001</v>
      </c>
      <c r="R342" s="2">
        <v>0</v>
      </c>
      <c r="S342" s="2">
        <v>-6.2</v>
      </c>
      <c r="T342" s="2">
        <v>-0.6</v>
      </c>
      <c r="U342" s="5">
        <v>-17</v>
      </c>
      <c r="V342" s="51">
        <f t="shared" si="25"/>
        <v>1.5612091463414637</v>
      </c>
      <c r="W342" s="51">
        <f t="shared" si="26"/>
        <v>-3.6400000000000006</v>
      </c>
      <c r="X342" s="51">
        <f t="shared" si="27"/>
        <v>-5.682801292682929</v>
      </c>
      <c r="Y342" s="49">
        <f t="shared" si="28"/>
        <v>7.9604280000000021</v>
      </c>
      <c r="Z342" s="9">
        <f t="shared" si="29"/>
        <v>1.1388133536585365</v>
      </c>
    </row>
    <row r="343" spans="1:26" x14ac:dyDescent="0.2">
      <c r="A343" s="2" t="s">
        <v>1046</v>
      </c>
      <c r="B343" s="2" t="s">
        <v>23</v>
      </c>
      <c r="C343" s="2">
        <v>53</v>
      </c>
      <c r="D343" s="2">
        <v>51</v>
      </c>
      <c r="E343" s="2">
        <v>8.9</v>
      </c>
      <c r="F343" s="2">
        <v>0.39700000000000002</v>
      </c>
      <c r="G343" s="2">
        <v>0.16700000000000001</v>
      </c>
      <c r="H343" s="2">
        <v>0.92300000000000004</v>
      </c>
      <c r="I343" s="2">
        <v>1.6</v>
      </c>
      <c r="J343" s="2">
        <v>0.3</v>
      </c>
      <c r="K343" s="2">
        <v>0.2</v>
      </c>
      <c r="L343" s="2">
        <v>0.1</v>
      </c>
      <c r="M343" s="2">
        <v>0.4</v>
      </c>
      <c r="N343" s="2">
        <v>1.3</v>
      </c>
      <c r="O343" s="2">
        <v>2.1</v>
      </c>
      <c r="P343" s="2">
        <v>0.43099999999999999</v>
      </c>
      <c r="Q343" s="2">
        <v>14</v>
      </c>
      <c r="R343" s="2">
        <v>0.1</v>
      </c>
      <c r="S343" s="2">
        <v>-5</v>
      </c>
      <c r="T343" s="2">
        <v>-0.3</v>
      </c>
      <c r="U343" s="5">
        <v>-17</v>
      </c>
      <c r="V343" s="51">
        <f t="shared" si="25"/>
        <v>0.85567530487804877</v>
      </c>
      <c r="W343" s="51">
        <f t="shared" si="26"/>
        <v>-3.4800000000000004</v>
      </c>
      <c r="X343" s="51">
        <f t="shared" si="27"/>
        <v>-2.9777500609756102</v>
      </c>
      <c r="Y343" s="49">
        <f t="shared" si="28"/>
        <v>5.0492040000000005</v>
      </c>
      <c r="Z343" s="9">
        <f t="shared" si="29"/>
        <v>1.0357269695121951</v>
      </c>
    </row>
    <row r="344" spans="1:26" x14ac:dyDescent="0.2">
      <c r="A344" s="2" t="s">
        <v>1027</v>
      </c>
      <c r="B344" s="2" t="s">
        <v>41</v>
      </c>
      <c r="C344" s="2">
        <v>50</v>
      </c>
      <c r="D344" s="2">
        <v>52</v>
      </c>
      <c r="E344" s="2">
        <v>9.1</v>
      </c>
      <c r="F344" s="2">
        <v>0.34100000000000003</v>
      </c>
      <c r="G344" s="2">
        <v>0.32700000000000001</v>
      </c>
      <c r="H344" s="2">
        <v>0.66700000000000004</v>
      </c>
      <c r="I344" s="2">
        <v>0.9</v>
      </c>
      <c r="J344" s="2">
        <v>0.5</v>
      </c>
      <c r="K344" s="2">
        <v>0.2</v>
      </c>
      <c r="L344" s="2">
        <v>0.1</v>
      </c>
      <c r="M344" s="2">
        <v>0.3</v>
      </c>
      <c r="N344" s="2">
        <v>1.1000000000000001</v>
      </c>
      <c r="O344" s="2">
        <v>1.5</v>
      </c>
      <c r="P344" s="2">
        <v>0.44500000000000001</v>
      </c>
      <c r="Q344" s="2">
        <v>10.4</v>
      </c>
      <c r="R344" s="2">
        <v>0.2</v>
      </c>
      <c r="S344" s="2">
        <v>-4</v>
      </c>
      <c r="T344" s="2">
        <v>-0.2</v>
      </c>
      <c r="U344" s="5">
        <v>-19</v>
      </c>
      <c r="V344" s="51">
        <f t="shared" si="25"/>
        <v>0.62516260162601622</v>
      </c>
      <c r="W344" s="51">
        <f t="shared" si="26"/>
        <v>-3.8000000000000003</v>
      </c>
      <c r="X344" s="51">
        <f t="shared" si="27"/>
        <v>-2.3756178861788619</v>
      </c>
      <c r="Y344" s="49">
        <f t="shared" si="28"/>
        <v>4.1547999999999998</v>
      </c>
      <c r="Z344" s="9">
        <f t="shared" si="29"/>
        <v>0.88959105691056894</v>
      </c>
    </row>
    <row r="345" spans="1:26" x14ac:dyDescent="0.2">
      <c r="A345" s="2" t="s">
        <v>271</v>
      </c>
      <c r="B345" s="2" t="s">
        <v>26</v>
      </c>
      <c r="C345" s="2">
        <v>53</v>
      </c>
      <c r="D345" s="2">
        <v>36</v>
      </c>
      <c r="E345" s="2">
        <v>4.8</v>
      </c>
      <c r="F345" s="2">
        <v>0.46800000000000003</v>
      </c>
      <c r="G345" s="3"/>
      <c r="H345" s="2">
        <v>0.6</v>
      </c>
      <c r="I345" s="2">
        <v>1.3</v>
      </c>
      <c r="J345" s="2">
        <v>0.2</v>
      </c>
      <c r="K345" s="2">
        <v>0.1</v>
      </c>
      <c r="L345" s="2">
        <v>0.1</v>
      </c>
      <c r="M345" s="2">
        <v>0.4</v>
      </c>
      <c r="N345" s="2">
        <v>0.7</v>
      </c>
      <c r="O345" s="2">
        <v>1.5</v>
      </c>
      <c r="P345" s="2">
        <v>0.49399999999999999</v>
      </c>
      <c r="Q345" s="2">
        <v>17.899999999999999</v>
      </c>
      <c r="R345" s="2">
        <v>0</v>
      </c>
      <c r="S345" s="2">
        <v>-6.6</v>
      </c>
      <c r="T345" s="2">
        <v>-0.2</v>
      </c>
      <c r="U345" s="5">
        <v>-15</v>
      </c>
      <c r="V345" s="51">
        <f t="shared" si="25"/>
        <v>0.41650243902439016</v>
      </c>
      <c r="W345" s="51">
        <f t="shared" si="26"/>
        <v>-3.08</v>
      </c>
      <c r="X345" s="51">
        <f t="shared" si="27"/>
        <v>-1.2828275121951218</v>
      </c>
      <c r="Y345" s="49">
        <f t="shared" si="28"/>
        <v>3.0254399999999997</v>
      </c>
      <c r="Z345" s="9">
        <f t="shared" si="29"/>
        <v>0.87130624390243894</v>
      </c>
    </row>
    <row r="346" spans="1:26" x14ac:dyDescent="0.2">
      <c r="A346" s="2" t="s">
        <v>1137</v>
      </c>
      <c r="B346" s="2" t="s">
        <v>39</v>
      </c>
      <c r="C346" s="2">
        <v>57</v>
      </c>
      <c r="D346" s="2">
        <v>31</v>
      </c>
      <c r="E346" s="2">
        <v>7.8</v>
      </c>
      <c r="F346" s="2">
        <v>0.376</v>
      </c>
      <c r="G346" s="2">
        <v>0.23799999999999999</v>
      </c>
      <c r="H346" s="2">
        <v>0.625</v>
      </c>
      <c r="I346" s="2">
        <v>1</v>
      </c>
      <c r="J346" s="2">
        <v>0.6</v>
      </c>
      <c r="K346" s="2">
        <v>0.1</v>
      </c>
      <c r="L346" s="2">
        <v>0.1</v>
      </c>
      <c r="M346" s="2">
        <v>0.3</v>
      </c>
      <c r="N346" s="2">
        <v>0.5</v>
      </c>
      <c r="O346" s="2">
        <v>2.4</v>
      </c>
      <c r="P346" s="2">
        <v>0.41799999999999998</v>
      </c>
      <c r="Q346" s="2">
        <v>18.3</v>
      </c>
      <c r="R346" s="2">
        <v>0</v>
      </c>
      <c r="S346" s="2">
        <v>-6.2</v>
      </c>
      <c r="T346" s="2">
        <v>-0.3</v>
      </c>
      <c r="U346" s="5">
        <v>-16</v>
      </c>
      <c r="V346" s="51">
        <f t="shared" si="25"/>
        <v>0.64080685975609764</v>
      </c>
      <c r="W346" s="51">
        <f t="shared" si="26"/>
        <v>-3.3200000000000003</v>
      </c>
      <c r="X346" s="51">
        <f t="shared" si="27"/>
        <v>-2.1274787743902444</v>
      </c>
      <c r="Y346" s="49">
        <f t="shared" si="28"/>
        <v>3.5999680000000001</v>
      </c>
      <c r="Z346" s="9">
        <f t="shared" si="29"/>
        <v>0.73624461280487785</v>
      </c>
    </row>
    <row r="347" spans="1:26" x14ac:dyDescent="0.2">
      <c r="A347" s="2" t="s">
        <v>1053</v>
      </c>
      <c r="B347" s="2" t="s">
        <v>19</v>
      </c>
      <c r="C347" s="2">
        <v>54</v>
      </c>
      <c r="D347" s="2">
        <v>34</v>
      </c>
      <c r="E347" s="2">
        <v>7.7</v>
      </c>
      <c r="F347" s="2">
        <v>0.38700000000000001</v>
      </c>
      <c r="G347" s="3"/>
      <c r="H347" s="2">
        <v>0.4</v>
      </c>
      <c r="I347" s="2">
        <v>1.8</v>
      </c>
      <c r="J347" s="2">
        <v>0.2</v>
      </c>
      <c r="K347" s="2">
        <v>0.1</v>
      </c>
      <c r="L347" s="2">
        <v>0.1</v>
      </c>
      <c r="M347" s="2">
        <v>0.3</v>
      </c>
      <c r="N347" s="2">
        <v>1.2</v>
      </c>
      <c r="O347" s="2">
        <v>1</v>
      </c>
      <c r="P347" s="2">
        <v>0.40500000000000003</v>
      </c>
      <c r="Q347" s="2">
        <v>8.8000000000000007</v>
      </c>
      <c r="R347" s="2">
        <v>0.1</v>
      </c>
      <c r="S347" s="2">
        <v>-4.2</v>
      </c>
      <c r="T347" s="2">
        <v>-0.1</v>
      </c>
      <c r="U347" s="5">
        <v>-19</v>
      </c>
      <c r="V347" s="51">
        <f t="shared" si="25"/>
        <v>0.31607560975609761</v>
      </c>
      <c r="W347" s="51">
        <f t="shared" si="26"/>
        <v>-3.8000000000000003</v>
      </c>
      <c r="X347" s="51">
        <f t="shared" si="27"/>
        <v>-1.2010873170731711</v>
      </c>
      <c r="Y347" s="49">
        <f t="shared" si="28"/>
        <v>2.6724000000000006</v>
      </c>
      <c r="Z347" s="9">
        <f t="shared" si="29"/>
        <v>0.73565634146341474</v>
      </c>
    </row>
    <row r="348" spans="1:26" x14ac:dyDescent="0.2">
      <c r="A348" s="2" t="s">
        <v>733</v>
      </c>
      <c r="B348" s="2" t="s">
        <v>19</v>
      </c>
      <c r="C348" s="2">
        <v>54</v>
      </c>
      <c r="D348" s="2">
        <v>51</v>
      </c>
      <c r="E348" s="2">
        <v>7.5</v>
      </c>
      <c r="F348" s="2">
        <v>0.371</v>
      </c>
      <c r="G348" s="2">
        <v>0.4</v>
      </c>
      <c r="H348" s="2">
        <v>0.72199999999999998</v>
      </c>
      <c r="I348" s="2">
        <v>1.2</v>
      </c>
      <c r="J348" s="2">
        <v>0.4</v>
      </c>
      <c r="K348" s="2">
        <v>0.1</v>
      </c>
      <c r="L348" s="2">
        <v>0.3</v>
      </c>
      <c r="M348" s="2">
        <v>0.5</v>
      </c>
      <c r="N348" s="2">
        <v>0.5</v>
      </c>
      <c r="O348" s="2">
        <v>2.7</v>
      </c>
      <c r="P348" s="2">
        <v>0.42</v>
      </c>
      <c r="Q348" s="2">
        <v>21.9</v>
      </c>
      <c r="R348" s="2">
        <v>-0.3</v>
      </c>
      <c r="S348" s="2">
        <v>-6.9</v>
      </c>
      <c r="T348" s="2">
        <v>-0.5</v>
      </c>
      <c r="U348" s="5">
        <v>-22</v>
      </c>
      <c r="V348" s="51">
        <f t="shared" si="25"/>
        <v>1.1492492378048778</v>
      </c>
      <c r="W348" s="51">
        <f t="shared" si="26"/>
        <v>-4.7200000000000006</v>
      </c>
      <c r="X348" s="51">
        <f t="shared" si="27"/>
        <v>-5.4244564024390236</v>
      </c>
      <c r="Y348" s="49">
        <f t="shared" si="28"/>
        <v>6.8829600000000015</v>
      </c>
      <c r="Z348" s="9">
        <f t="shared" si="29"/>
        <v>0.72925179878048896</v>
      </c>
    </row>
    <row r="349" spans="1:26" x14ac:dyDescent="0.2">
      <c r="A349" s="2" t="s">
        <v>1148</v>
      </c>
      <c r="B349" s="2" t="s">
        <v>32</v>
      </c>
      <c r="C349" s="2">
        <v>46</v>
      </c>
      <c r="D349" s="2">
        <v>13</v>
      </c>
      <c r="E349" s="2">
        <v>7.5</v>
      </c>
      <c r="F349" s="2">
        <v>0.46700000000000003</v>
      </c>
      <c r="G349" s="2">
        <v>0.25</v>
      </c>
      <c r="H349" s="2">
        <v>0.81799999999999995</v>
      </c>
      <c r="I349" s="2">
        <v>0.2</v>
      </c>
      <c r="J349" s="2">
        <v>0.9</v>
      </c>
      <c r="K349" s="2">
        <v>0.1</v>
      </c>
      <c r="L349" s="2">
        <v>0</v>
      </c>
      <c r="M349" s="2">
        <v>0.5</v>
      </c>
      <c r="N349" s="2">
        <v>0.5</v>
      </c>
      <c r="O349" s="2">
        <v>3.1</v>
      </c>
      <c r="P349" s="2">
        <v>0.57399999999999995</v>
      </c>
      <c r="Q349" s="2">
        <v>19.100000000000001</v>
      </c>
      <c r="R349" s="2">
        <v>0.2</v>
      </c>
      <c r="S349" s="2">
        <v>-5.7</v>
      </c>
      <c r="T349" s="2">
        <v>-0.1</v>
      </c>
      <c r="U349" s="5">
        <v>0</v>
      </c>
      <c r="V349" s="51">
        <f t="shared" si="25"/>
        <v>0.21764100609756101</v>
      </c>
      <c r="W349" s="51">
        <f t="shared" si="26"/>
        <v>4.0000000000000008E-2</v>
      </c>
      <c r="X349" s="51">
        <f t="shared" si="27"/>
        <v>8.7056402439024422E-3</v>
      </c>
      <c r="Y349" s="49">
        <f t="shared" si="28"/>
        <v>1.3880879999999995</v>
      </c>
      <c r="Z349" s="9">
        <f t="shared" si="29"/>
        <v>0.69839682012195103</v>
      </c>
    </row>
    <row r="350" spans="1:26" x14ac:dyDescent="0.2">
      <c r="A350" s="2" t="s">
        <v>1068</v>
      </c>
      <c r="B350" s="2" t="s">
        <v>26</v>
      </c>
      <c r="C350" s="2">
        <v>53</v>
      </c>
      <c r="D350" s="2">
        <v>14</v>
      </c>
      <c r="E350" s="2">
        <v>5.2</v>
      </c>
      <c r="F350" s="2">
        <v>0.41399999999999998</v>
      </c>
      <c r="G350" s="3"/>
      <c r="H350" s="2">
        <v>0.68400000000000005</v>
      </c>
      <c r="I350" s="2">
        <v>1.4</v>
      </c>
      <c r="J350" s="2">
        <v>0.1</v>
      </c>
      <c r="K350" s="2">
        <v>0.3</v>
      </c>
      <c r="L350" s="2">
        <v>0</v>
      </c>
      <c r="M350" s="2">
        <v>0.4</v>
      </c>
      <c r="N350" s="2">
        <v>0.7</v>
      </c>
      <c r="O350" s="2">
        <v>2.6</v>
      </c>
      <c r="P350" s="2">
        <v>0.495</v>
      </c>
      <c r="Q350" s="2">
        <v>26.7</v>
      </c>
      <c r="R350" s="2">
        <v>0.1</v>
      </c>
      <c r="S350" s="2">
        <v>-8.5</v>
      </c>
      <c r="T350" s="2">
        <v>-0.1</v>
      </c>
      <c r="U350" s="5">
        <v>-5</v>
      </c>
      <c r="V350" s="51">
        <f t="shared" si="25"/>
        <v>0.26173597560975609</v>
      </c>
      <c r="W350" s="51">
        <f t="shared" si="26"/>
        <v>-1</v>
      </c>
      <c r="X350" s="51">
        <f t="shared" si="27"/>
        <v>-0.26173597560975609</v>
      </c>
      <c r="Y350" s="49">
        <f t="shared" si="28"/>
        <v>1.6335199999999999</v>
      </c>
      <c r="Z350" s="9">
        <f t="shared" si="29"/>
        <v>0.68589201219512186</v>
      </c>
    </row>
    <row r="351" spans="1:26" x14ac:dyDescent="0.2">
      <c r="A351" s="2" t="s">
        <v>966</v>
      </c>
      <c r="B351" s="2" t="s">
        <v>970</v>
      </c>
      <c r="C351" s="2">
        <v>12</v>
      </c>
      <c r="D351" s="2">
        <v>15</v>
      </c>
      <c r="E351" s="2">
        <v>8.9</v>
      </c>
      <c r="F351" s="2">
        <v>0.35</v>
      </c>
      <c r="G351" s="2">
        <v>0.25</v>
      </c>
      <c r="H351" s="2">
        <v>0.7</v>
      </c>
      <c r="I351" s="2">
        <v>1.5</v>
      </c>
      <c r="J351" s="2">
        <v>0.2</v>
      </c>
      <c r="K351" s="2">
        <v>0.3</v>
      </c>
      <c r="L351" s="2">
        <v>0.1</v>
      </c>
      <c r="M351" s="2">
        <v>0.2</v>
      </c>
      <c r="N351" s="2">
        <v>1.3</v>
      </c>
      <c r="O351" s="2">
        <v>2.4</v>
      </c>
      <c r="P351" s="2">
        <v>0.40500000000000003</v>
      </c>
      <c r="Q351" s="2">
        <v>16.2</v>
      </c>
      <c r="R351" s="2">
        <v>0</v>
      </c>
      <c r="S351" s="2">
        <v>-8.4</v>
      </c>
      <c r="T351" s="2">
        <v>-0.2</v>
      </c>
      <c r="U351" s="5">
        <v>-22</v>
      </c>
      <c r="V351" s="51">
        <f t="shared" si="25"/>
        <v>6.5935975609756087E-2</v>
      </c>
      <c r="W351" s="51">
        <f t="shared" si="26"/>
        <v>-4.4800000000000004</v>
      </c>
      <c r="X351" s="51">
        <f t="shared" si="27"/>
        <v>-0.29539317073170729</v>
      </c>
      <c r="Y351" s="49">
        <f t="shared" si="28"/>
        <v>1.6632000000000002</v>
      </c>
      <c r="Z351" s="9">
        <f t="shared" si="29"/>
        <v>0.6839034146341465</v>
      </c>
    </row>
    <row r="352" spans="1:26" x14ac:dyDescent="0.2">
      <c r="A352" s="2" t="s">
        <v>965</v>
      </c>
      <c r="B352" s="2" t="s">
        <v>23</v>
      </c>
      <c r="C352" s="2">
        <v>53</v>
      </c>
      <c r="D352" s="2">
        <v>13</v>
      </c>
      <c r="E352" s="2">
        <v>7</v>
      </c>
      <c r="F352" s="2">
        <v>0.33300000000000002</v>
      </c>
      <c r="G352" s="2">
        <v>0</v>
      </c>
      <c r="H352" s="2">
        <v>0.33300000000000002</v>
      </c>
      <c r="I352" s="2">
        <v>1.8</v>
      </c>
      <c r="J352" s="2">
        <v>0.5</v>
      </c>
      <c r="K352" s="2">
        <v>0.6</v>
      </c>
      <c r="L352" s="2">
        <v>0.2</v>
      </c>
      <c r="M352" s="2">
        <v>0.5</v>
      </c>
      <c r="N352" s="2">
        <v>1.2</v>
      </c>
      <c r="O352" s="2">
        <v>1.1000000000000001</v>
      </c>
      <c r="P352" s="2">
        <v>0.33900000000000002</v>
      </c>
      <c r="Q352" s="2">
        <v>13</v>
      </c>
      <c r="R352" s="2">
        <v>0</v>
      </c>
      <c r="S352" s="2">
        <v>-1.1000000000000001</v>
      </c>
      <c r="T352" s="2">
        <v>0</v>
      </c>
      <c r="U352" s="5">
        <v>-25</v>
      </c>
      <c r="V352" s="51">
        <f t="shared" si="25"/>
        <v>0.15929623983739838</v>
      </c>
      <c r="W352" s="51">
        <f t="shared" si="26"/>
        <v>-5</v>
      </c>
      <c r="X352" s="51">
        <f t="shared" si="27"/>
        <v>-0.7964811991869919</v>
      </c>
      <c r="Y352" s="49">
        <f t="shared" si="28"/>
        <v>2.0711079999999997</v>
      </c>
      <c r="Z352" s="9">
        <f t="shared" si="29"/>
        <v>0.63731340040650397</v>
      </c>
    </row>
    <row r="353" spans="1:26" x14ac:dyDescent="0.2">
      <c r="A353" s="2" t="s">
        <v>1073</v>
      </c>
      <c r="B353" s="2" t="s">
        <v>876</v>
      </c>
      <c r="C353" s="2">
        <v>37</v>
      </c>
      <c r="D353" s="2">
        <v>14</v>
      </c>
      <c r="E353" s="2">
        <v>5.4</v>
      </c>
      <c r="F353" s="2">
        <v>0.5</v>
      </c>
      <c r="G353" s="3"/>
      <c r="H353" s="2">
        <v>0.4</v>
      </c>
      <c r="I353" s="2">
        <v>1.6</v>
      </c>
      <c r="J353" s="2">
        <v>0.1</v>
      </c>
      <c r="K353" s="2">
        <v>0</v>
      </c>
      <c r="L353" s="2">
        <v>0.2</v>
      </c>
      <c r="M353" s="2">
        <v>0.1</v>
      </c>
      <c r="N353" s="2">
        <v>1.2</v>
      </c>
      <c r="O353" s="2">
        <v>0.7</v>
      </c>
      <c r="P353" s="2">
        <v>0.49</v>
      </c>
      <c r="Q353" s="2">
        <v>7.4</v>
      </c>
      <c r="R353" s="2">
        <v>0.2</v>
      </c>
      <c r="S353" s="2">
        <v>-1.5</v>
      </c>
      <c r="T353" s="2">
        <v>0</v>
      </c>
      <c r="U353" s="5">
        <v>14</v>
      </c>
      <c r="V353" s="51">
        <f t="shared" si="25"/>
        <v>5.258963414634147E-2</v>
      </c>
      <c r="W353" s="51">
        <f t="shared" si="26"/>
        <v>2.8800000000000003</v>
      </c>
      <c r="X353" s="51">
        <f t="shared" si="27"/>
        <v>0.15145814634146346</v>
      </c>
      <c r="Y353" s="49">
        <f t="shared" si="28"/>
        <v>0.95928000000000002</v>
      </c>
      <c r="Z353" s="9">
        <f t="shared" si="29"/>
        <v>0.5553690731707317</v>
      </c>
    </row>
    <row r="354" spans="1:26" x14ac:dyDescent="0.2">
      <c r="A354" s="2" t="s">
        <v>1031</v>
      </c>
      <c r="B354" s="2" t="s">
        <v>45</v>
      </c>
      <c r="C354" s="2">
        <v>29</v>
      </c>
      <c r="D354" s="2">
        <v>16</v>
      </c>
      <c r="E354" s="2">
        <v>7.7</v>
      </c>
      <c r="F354" s="2">
        <v>0.4</v>
      </c>
      <c r="G354" s="3"/>
      <c r="H354" s="2">
        <v>0.75</v>
      </c>
      <c r="I354" s="2">
        <v>1.7</v>
      </c>
      <c r="J354" s="2">
        <v>0</v>
      </c>
      <c r="K354" s="2">
        <v>0.2</v>
      </c>
      <c r="L354" s="2">
        <v>0.3</v>
      </c>
      <c r="M354" s="2">
        <v>0.4</v>
      </c>
      <c r="N354" s="2">
        <v>1.3</v>
      </c>
      <c r="O354" s="2">
        <v>1.6</v>
      </c>
      <c r="P354" s="2">
        <v>0.45600000000000002</v>
      </c>
      <c r="Q354" s="2">
        <v>13.1</v>
      </c>
      <c r="R354" s="2">
        <v>0</v>
      </c>
      <c r="S354" s="2">
        <v>-10.4</v>
      </c>
      <c r="T354" s="2">
        <v>-0.3</v>
      </c>
      <c r="U354" s="5">
        <v>-22</v>
      </c>
      <c r="V354" s="51">
        <f t="shared" si="25"/>
        <v>0.11891178861788618</v>
      </c>
      <c r="W354" s="51">
        <f t="shared" si="26"/>
        <v>-4.5200000000000005</v>
      </c>
      <c r="X354" s="51">
        <f t="shared" si="27"/>
        <v>-0.53748128455284561</v>
      </c>
      <c r="Y354" s="49">
        <f t="shared" si="28"/>
        <v>1.6445440000000002</v>
      </c>
      <c r="Z354" s="9">
        <f t="shared" si="29"/>
        <v>0.55353135772357731</v>
      </c>
    </row>
    <row r="355" spans="1:26" x14ac:dyDescent="0.2">
      <c r="A355" s="2" t="s">
        <v>1122</v>
      </c>
      <c r="B355" s="2" t="s">
        <v>24</v>
      </c>
      <c r="C355" s="2">
        <v>50</v>
      </c>
      <c r="D355" s="2">
        <v>10</v>
      </c>
      <c r="E355" s="2">
        <v>4.4000000000000004</v>
      </c>
      <c r="F355" s="2">
        <v>0.47599999999999998</v>
      </c>
      <c r="G355" s="2">
        <v>0.6</v>
      </c>
      <c r="H355" s="2">
        <v>0.4</v>
      </c>
      <c r="I355" s="2">
        <v>1</v>
      </c>
      <c r="J355" s="2">
        <v>0</v>
      </c>
      <c r="K355" s="2">
        <v>0</v>
      </c>
      <c r="L355" s="2">
        <v>0.2</v>
      </c>
      <c r="M355" s="2">
        <v>0.3</v>
      </c>
      <c r="N355" s="2">
        <v>0.5</v>
      </c>
      <c r="O355" s="2">
        <v>2.5</v>
      </c>
      <c r="P355" s="2">
        <v>0.53900000000000003</v>
      </c>
      <c r="Q355" s="2">
        <v>27.3</v>
      </c>
      <c r="R355" s="2">
        <v>0.1</v>
      </c>
      <c r="S355" s="2">
        <v>-10.5</v>
      </c>
      <c r="T355" s="2">
        <v>-0.1</v>
      </c>
      <c r="U355" s="5">
        <v>-6</v>
      </c>
      <c r="V355" s="51">
        <f t="shared" si="25"/>
        <v>0.15259146341463414</v>
      </c>
      <c r="W355" s="51">
        <f t="shared" si="26"/>
        <v>-1.2000000000000002</v>
      </c>
      <c r="X355" s="51">
        <f t="shared" si="27"/>
        <v>-0.183109756097561</v>
      </c>
      <c r="Y355" s="49">
        <f t="shared" si="28"/>
        <v>0.93900000000000017</v>
      </c>
      <c r="Z355" s="9">
        <f t="shared" si="29"/>
        <v>0.3779451219512196</v>
      </c>
    </row>
    <row r="356" spans="1:26" x14ac:dyDescent="0.2">
      <c r="A356" s="2" t="s">
        <v>1140</v>
      </c>
      <c r="B356" s="2" t="s">
        <v>35</v>
      </c>
      <c r="C356" s="2">
        <v>40</v>
      </c>
      <c r="D356" s="2">
        <v>11</v>
      </c>
      <c r="E356" s="2">
        <v>4.5999999999999996</v>
      </c>
      <c r="F356" s="2">
        <v>0.53300000000000003</v>
      </c>
      <c r="G356" s="2">
        <v>0</v>
      </c>
      <c r="H356" s="2">
        <v>0.5</v>
      </c>
      <c r="I356" s="2">
        <v>1</v>
      </c>
      <c r="J356" s="2">
        <v>0.1</v>
      </c>
      <c r="K356" s="2">
        <v>0.2</v>
      </c>
      <c r="L356" s="2">
        <v>0.4</v>
      </c>
      <c r="M356" s="2">
        <v>0.5</v>
      </c>
      <c r="N356" s="2">
        <v>1.1000000000000001</v>
      </c>
      <c r="O356" s="2">
        <v>1.7</v>
      </c>
      <c r="P356" s="2">
        <v>0.53900000000000003</v>
      </c>
      <c r="Q356" s="2">
        <v>20.3</v>
      </c>
      <c r="R356" s="2">
        <v>0</v>
      </c>
      <c r="S356" s="2">
        <v>-5.2</v>
      </c>
      <c r="T356" s="2">
        <v>0</v>
      </c>
      <c r="U356" s="5">
        <v>-19</v>
      </c>
      <c r="V356" s="51">
        <f t="shared" si="25"/>
        <v>0.10438821138211382</v>
      </c>
      <c r="W356" s="51">
        <f t="shared" si="26"/>
        <v>-3.8000000000000003</v>
      </c>
      <c r="X356" s="51">
        <f t="shared" si="27"/>
        <v>-0.39667520325203254</v>
      </c>
      <c r="Y356" s="49">
        <f t="shared" si="28"/>
        <v>1.085172</v>
      </c>
      <c r="Z356" s="9">
        <f t="shared" si="29"/>
        <v>0.34424839837398374</v>
      </c>
    </row>
    <row r="357" spans="1:26" x14ac:dyDescent="0.2">
      <c r="A357" s="2" t="s">
        <v>1134</v>
      </c>
      <c r="B357" s="2" t="s">
        <v>38</v>
      </c>
      <c r="C357" s="2">
        <v>25</v>
      </c>
      <c r="D357" s="2">
        <v>5</v>
      </c>
      <c r="E357" s="2">
        <v>13.2</v>
      </c>
      <c r="F357" s="2">
        <v>0.41699999999999998</v>
      </c>
      <c r="G357" s="3"/>
      <c r="H357" s="2">
        <v>0.75</v>
      </c>
      <c r="I357" s="2">
        <v>2.6</v>
      </c>
      <c r="J357" s="2">
        <v>0.4</v>
      </c>
      <c r="K357" s="2">
        <v>0.2</v>
      </c>
      <c r="L357" s="2">
        <v>0.2</v>
      </c>
      <c r="M357" s="2">
        <v>0.8</v>
      </c>
      <c r="N357" s="2">
        <v>1</v>
      </c>
      <c r="O357" s="2">
        <v>2.6</v>
      </c>
      <c r="P357" s="2">
        <v>0.47199999999999998</v>
      </c>
      <c r="Q357" s="2">
        <v>11.9</v>
      </c>
      <c r="R357" s="2">
        <v>0</v>
      </c>
      <c r="S357" s="2">
        <v>-6.5</v>
      </c>
      <c r="T357" s="2">
        <v>-0.1</v>
      </c>
      <c r="U357" s="5">
        <v>-22</v>
      </c>
      <c r="V357" s="51">
        <f t="shared" si="25"/>
        <v>4.988567073170732E-2</v>
      </c>
      <c r="W357" s="51">
        <f t="shared" si="26"/>
        <v>-4.4400000000000004</v>
      </c>
      <c r="X357" s="51">
        <f t="shared" si="27"/>
        <v>-0.22149237804878052</v>
      </c>
      <c r="Y357" s="49">
        <f t="shared" si="28"/>
        <v>0.86944000000000021</v>
      </c>
      <c r="Z357" s="9">
        <f t="shared" si="29"/>
        <v>0.32397381097560984</v>
      </c>
    </row>
    <row r="358" spans="1:26" x14ac:dyDescent="0.2">
      <c r="A358" s="2" t="s">
        <v>1144</v>
      </c>
      <c r="B358" s="2" t="s">
        <v>45</v>
      </c>
      <c r="C358" s="2">
        <v>29</v>
      </c>
      <c r="D358" s="2">
        <v>7</v>
      </c>
      <c r="E358" s="2">
        <v>8.3000000000000007</v>
      </c>
      <c r="F358" s="2">
        <v>0.36399999999999999</v>
      </c>
      <c r="G358" s="2">
        <v>0.33300000000000002</v>
      </c>
      <c r="H358" s="3"/>
      <c r="I358" s="2">
        <v>0.9</v>
      </c>
      <c r="J358" s="2">
        <v>0.6</v>
      </c>
      <c r="K358" s="2">
        <v>0.3</v>
      </c>
      <c r="L358" s="2">
        <v>0.4</v>
      </c>
      <c r="M358" s="2">
        <v>0.4</v>
      </c>
      <c r="N358" s="2">
        <v>1.1000000000000001</v>
      </c>
      <c r="O358" s="2">
        <v>1.3</v>
      </c>
      <c r="P358" s="2">
        <v>0.40899999999999997</v>
      </c>
      <c r="Q358" s="2">
        <v>10.9</v>
      </c>
      <c r="R358" s="2">
        <v>0</v>
      </c>
      <c r="S358" s="2">
        <v>-4.5</v>
      </c>
      <c r="T358" s="2">
        <v>0</v>
      </c>
      <c r="U358" s="5">
        <v>-29</v>
      </c>
      <c r="V358" s="51">
        <f t="shared" si="25"/>
        <v>4.6660086382113837E-2</v>
      </c>
      <c r="W358" s="51">
        <f t="shared" si="26"/>
        <v>-5.8000000000000007</v>
      </c>
      <c r="X358" s="51">
        <f t="shared" si="27"/>
        <v>-0.27062850101626029</v>
      </c>
      <c r="Y358" s="49">
        <f t="shared" si="28"/>
        <v>0.87127599999999961</v>
      </c>
      <c r="Z358" s="9">
        <f t="shared" si="29"/>
        <v>0.30032374949186968</v>
      </c>
    </row>
    <row r="359" spans="1:26" x14ac:dyDescent="0.2">
      <c r="A359" s="2" t="s">
        <v>1108</v>
      </c>
      <c r="B359" s="2" t="s">
        <v>18</v>
      </c>
      <c r="C359" s="2">
        <v>50</v>
      </c>
      <c r="D359" s="2">
        <v>1</v>
      </c>
      <c r="E359" s="2">
        <v>8</v>
      </c>
      <c r="F359" s="2">
        <v>1</v>
      </c>
      <c r="G359" s="3"/>
      <c r="H359" s="2">
        <v>1</v>
      </c>
      <c r="I359" s="2">
        <v>2</v>
      </c>
      <c r="J359" s="2">
        <v>0</v>
      </c>
      <c r="K359" s="2">
        <v>1</v>
      </c>
      <c r="L359" s="2">
        <v>0</v>
      </c>
      <c r="M359" s="2">
        <v>0</v>
      </c>
      <c r="N359" s="2">
        <v>2</v>
      </c>
      <c r="O359" s="2">
        <v>4</v>
      </c>
      <c r="P359" s="2">
        <v>1.0640000000000001</v>
      </c>
      <c r="Q359" s="2">
        <v>10.5</v>
      </c>
      <c r="R359" s="2">
        <v>0.1</v>
      </c>
      <c r="S359" s="2">
        <v>8.1</v>
      </c>
      <c r="T359" s="2">
        <v>0</v>
      </c>
      <c r="U359" s="5">
        <v>128</v>
      </c>
      <c r="V359" s="51">
        <f t="shared" si="25"/>
        <v>1.0670731707317072E-2</v>
      </c>
      <c r="W359" s="51">
        <f t="shared" si="26"/>
        <v>25.64</v>
      </c>
      <c r="X359" s="51">
        <f t="shared" si="27"/>
        <v>0.27359756097560972</v>
      </c>
      <c r="Y359" s="49">
        <f t="shared" si="28"/>
        <v>0.30624000000000001</v>
      </c>
      <c r="Z359" s="9">
        <f t="shared" si="29"/>
        <v>0.28991878048780484</v>
      </c>
    </row>
    <row r="360" spans="1:26" x14ac:dyDescent="0.2">
      <c r="A360" s="2" t="s">
        <v>1133</v>
      </c>
      <c r="B360" s="2" t="s">
        <v>41</v>
      </c>
      <c r="C360" s="2">
        <v>50</v>
      </c>
      <c r="D360" s="2">
        <v>1</v>
      </c>
      <c r="E360" s="2">
        <v>22</v>
      </c>
      <c r="F360" s="2">
        <v>0.5</v>
      </c>
      <c r="G360" s="2">
        <v>0.5</v>
      </c>
      <c r="H360" s="3"/>
      <c r="I360" s="2">
        <v>4</v>
      </c>
      <c r="J360" s="2">
        <v>2</v>
      </c>
      <c r="K360" s="2">
        <v>0</v>
      </c>
      <c r="L360" s="2">
        <v>0</v>
      </c>
      <c r="M360" s="2">
        <v>1</v>
      </c>
      <c r="N360" s="2">
        <v>0</v>
      </c>
      <c r="O360" s="2">
        <v>7</v>
      </c>
      <c r="P360" s="2">
        <v>0.58299999999999996</v>
      </c>
      <c r="Q360" s="2">
        <v>14.9</v>
      </c>
      <c r="R360" s="2">
        <v>0</v>
      </c>
      <c r="S360" s="2">
        <v>-2.8</v>
      </c>
      <c r="T360" s="2">
        <v>0</v>
      </c>
      <c r="U360" s="5">
        <v>3</v>
      </c>
      <c r="V360" s="51">
        <f t="shared" si="25"/>
        <v>4.1641260162601626E-2</v>
      </c>
      <c r="W360" s="51">
        <f t="shared" si="26"/>
        <v>0.60000000000000009</v>
      </c>
      <c r="X360" s="51">
        <f t="shared" si="27"/>
        <v>2.498475609756098E-2</v>
      </c>
      <c r="Y360" s="49">
        <f t="shared" si="28"/>
        <v>0.43524000000000002</v>
      </c>
      <c r="Z360" s="9">
        <f t="shared" si="29"/>
        <v>0.23011237804878049</v>
      </c>
    </row>
    <row r="361" spans="1:26" x14ac:dyDescent="0.2">
      <c r="A361" s="2" t="s">
        <v>1112</v>
      </c>
      <c r="B361" s="2" t="s">
        <v>42</v>
      </c>
      <c r="C361" s="2">
        <v>26</v>
      </c>
      <c r="D361" s="2">
        <v>2</v>
      </c>
      <c r="E361" s="2">
        <v>4</v>
      </c>
      <c r="F361" s="2">
        <v>0.5</v>
      </c>
      <c r="G361" s="3"/>
      <c r="H361" s="2">
        <v>0.5</v>
      </c>
      <c r="I361" s="2">
        <v>0</v>
      </c>
      <c r="J361" s="2">
        <v>1.5</v>
      </c>
      <c r="K361" s="2">
        <v>0</v>
      </c>
      <c r="L361" s="2">
        <v>0.5</v>
      </c>
      <c r="M361" s="2">
        <v>0</v>
      </c>
      <c r="N361" s="2">
        <v>0</v>
      </c>
      <c r="O361" s="2">
        <v>2.5</v>
      </c>
      <c r="P361" s="2">
        <v>0.51200000000000001</v>
      </c>
      <c r="Q361" s="2">
        <v>27.6</v>
      </c>
      <c r="R361" s="2">
        <v>0</v>
      </c>
      <c r="S361" s="2">
        <v>-4.7</v>
      </c>
      <c r="T361" s="2">
        <v>0</v>
      </c>
      <c r="U361" s="5">
        <v>18</v>
      </c>
      <c r="V361" s="51">
        <f t="shared" si="25"/>
        <v>1.4585365853658536E-2</v>
      </c>
      <c r="W361" s="51">
        <f t="shared" si="26"/>
        <v>3.6</v>
      </c>
      <c r="X361" s="51">
        <f t="shared" si="27"/>
        <v>5.2507317073170731E-2</v>
      </c>
      <c r="Y361" s="49">
        <f t="shared" si="28"/>
        <v>0.40240000000000004</v>
      </c>
      <c r="Z361" s="9">
        <f t="shared" si="29"/>
        <v>0.22745365853658539</v>
      </c>
    </row>
    <row r="362" spans="1:26" x14ac:dyDescent="0.2">
      <c r="A362" s="2" t="s">
        <v>1119</v>
      </c>
      <c r="B362" s="2" t="s">
        <v>30</v>
      </c>
      <c r="C362" s="2">
        <v>40</v>
      </c>
      <c r="D362" s="2">
        <v>2</v>
      </c>
      <c r="E362" s="2">
        <v>2.5</v>
      </c>
      <c r="F362" s="2">
        <v>1</v>
      </c>
      <c r="G362" s="3"/>
      <c r="H362" s="3"/>
      <c r="I362" s="2">
        <v>0.5</v>
      </c>
      <c r="J362" s="2">
        <v>0</v>
      </c>
      <c r="K362" s="2">
        <v>0.5</v>
      </c>
      <c r="L362" s="2">
        <v>0</v>
      </c>
      <c r="M362" s="2">
        <v>0</v>
      </c>
      <c r="N362" s="2">
        <v>0</v>
      </c>
      <c r="O362" s="2">
        <v>1</v>
      </c>
      <c r="P362" s="2">
        <v>1</v>
      </c>
      <c r="Q362" s="2">
        <v>8.8000000000000007</v>
      </c>
      <c r="R362" s="2">
        <v>0</v>
      </c>
      <c r="S362" s="2">
        <v>7.6</v>
      </c>
      <c r="T362" s="2">
        <v>0</v>
      </c>
      <c r="U362" s="5">
        <v>109</v>
      </c>
      <c r="V362" s="51">
        <f t="shared" si="25"/>
        <v>4.4715447154471547E-3</v>
      </c>
      <c r="W362" s="51">
        <f t="shared" si="26"/>
        <v>21.8</v>
      </c>
      <c r="X362" s="51">
        <f t="shared" si="27"/>
        <v>9.7479674796747975E-2</v>
      </c>
      <c r="Y362" s="49">
        <f t="shared" si="28"/>
        <v>0.248</v>
      </c>
      <c r="Z362" s="9">
        <f t="shared" si="29"/>
        <v>0.17273983739837398</v>
      </c>
    </row>
    <row r="363" spans="1:26" x14ac:dyDescent="0.2">
      <c r="A363" s="2" t="s">
        <v>486</v>
      </c>
      <c r="B363" s="2" t="s">
        <v>42</v>
      </c>
      <c r="C363" s="2">
        <v>26</v>
      </c>
      <c r="D363" s="2">
        <v>4</v>
      </c>
      <c r="E363" s="2">
        <v>11.5</v>
      </c>
      <c r="F363" s="2">
        <v>0.3</v>
      </c>
      <c r="G363" s="2">
        <v>0.33300000000000002</v>
      </c>
      <c r="H363" s="2">
        <v>0.5</v>
      </c>
      <c r="I363" s="2">
        <v>0.8</v>
      </c>
      <c r="J363" s="2">
        <v>1.3</v>
      </c>
      <c r="K363" s="2">
        <v>0.8</v>
      </c>
      <c r="L363" s="2">
        <v>0</v>
      </c>
      <c r="M363" s="2">
        <v>1.3</v>
      </c>
      <c r="N363" s="2">
        <v>0.8</v>
      </c>
      <c r="O363" s="2">
        <v>4.5</v>
      </c>
      <c r="P363" s="2">
        <v>0.38300000000000001</v>
      </c>
      <c r="Q363" s="2">
        <v>28.1</v>
      </c>
      <c r="R363" s="2">
        <v>-0.1</v>
      </c>
      <c r="S363" s="2">
        <v>-8.5</v>
      </c>
      <c r="T363" s="2">
        <v>-0.1</v>
      </c>
      <c r="U363" s="5">
        <v>-33</v>
      </c>
      <c r="V363" s="51">
        <f t="shared" si="25"/>
        <v>8.5385162601626013E-2</v>
      </c>
      <c r="W363" s="51">
        <f t="shared" si="26"/>
        <v>-6.6800000000000006</v>
      </c>
      <c r="X363" s="51">
        <f t="shared" si="27"/>
        <v>-0.57037288617886184</v>
      </c>
      <c r="Y363" s="49">
        <f t="shared" si="28"/>
        <v>0.78936000000000006</v>
      </c>
      <c r="Z363" s="9">
        <f t="shared" si="29"/>
        <v>0.10949355691056911</v>
      </c>
    </row>
    <row r="364" spans="1:26" x14ac:dyDescent="0.2">
      <c r="A364" s="2" t="s">
        <v>1149</v>
      </c>
      <c r="B364" s="2" t="s">
        <v>18</v>
      </c>
      <c r="C364" s="2">
        <v>50</v>
      </c>
      <c r="D364" s="2">
        <v>4</v>
      </c>
      <c r="E364" s="2">
        <v>14.8</v>
      </c>
      <c r="F364" s="2">
        <v>0.5</v>
      </c>
      <c r="G364" s="2">
        <v>0.66700000000000004</v>
      </c>
      <c r="H364" s="2">
        <v>0.5</v>
      </c>
      <c r="I364" s="2">
        <v>1</v>
      </c>
      <c r="J364" s="2">
        <v>1</v>
      </c>
      <c r="K364" s="2">
        <v>0</v>
      </c>
      <c r="L364" s="2">
        <v>0</v>
      </c>
      <c r="M364" s="2">
        <v>1</v>
      </c>
      <c r="N364" s="2">
        <v>1.3</v>
      </c>
      <c r="O364" s="2">
        <v>4</v>
      </c>
      <c r="P364" s="2">
        <v>0.58099999999999996</v>
      </c>
      <c r="Q364" s="2">
        <v>13.5</v>
      </c>
      <c r="R364" s="2">
        <v>0</v>
      </c>
      <c r="S364" s="2">
        <v>-6.2</v>
      </c>
      <c r="T364" s="2">
        <v>-0.1</v>
      </c>
      <c r="U364" s="5">
        <v>-13</v>
      </c>
      <c r="V364" s="51">
        <f t="shared" si="25"/>
        <v>0.10152439024390245</v>
      </c>
      <c r="W364" s="51">
        <f t="shared" si="26"/>
        <v>-2.64</v>
      </c>
      <c r="X364" s="51">
        <f t="shared" si="27"/>
        <v>-0.26802439024390246</v>
      </c>
      <c r="Y364" s="49">
        <f t="shared" si="28"/>
        <v>0.43584000000000001</v>
      </c>
      <c r="Z364" s="9">
        <f t="shared" si="29"/>
        <v>8.3907804878048775E-2</v>
      </c>
    </row>
    <row r="365" spans="1:26" x14ac:dyDescent="0.2">
      <c r="A365" s="2" t="s">
        <v>1102</v>
      </c>
      <c r="B365" s="2" t="s">
        <v>25</v>
      </c>
      <c r="C365" s="2">
        <v>41</v>
      </c>
      <c r="D365" s="2">
        <v>8</v>
      </c>
      <c r="E365" s="2">
        <v>3.6</v>
      </c>
      <c r="F365" s="2">
        <v>0.16700000000000001</v>
      </c>
      <c r="G365" s="2">
        <v>0</v>
      </c>
      <c r="H365" s="2">
        <v>0.66700000000000004</v>
      </c>
      <c r="I365" s="2">
        <v>0.6</v>
      </c>
      <c r="J365" s="2">
        <v>0.3</v>
      </c>
      <c r="K365" s="2">
        <v>0.1</v>
      </c>
      <c r="L365" s="2">
        <v>0.1</v>
      </c>
      <c r="M365" s="2">
        <v>0</v>
      </c>
      <c r="N365" s="2">
        <v>1.1000000000000001</v>
      </c>
      <c r="O365" s="2">
        <v>0.5</v>
      </c>
      <c r="P365" s="2">
        <v>0.27300000000000002</v>
      </c>
      <c r="Q365" s="2">
        <v>11.3</v>
      </c>
      <c r="R365" s="2">
        <v>0</v>
      </c>
      <c r="S365" s="2">
        <v>-3.7</v>
      </c>
      <c r="T365" s="2">
        <v>0</v>
      </c>
      <c r="U365" s="5">
        <v>-16</v>
      </c>
      <c r="V365" s="51">
        <f t="shared" si="25"/>
        <v>3.39E-2</v>
      </c>
      <c r="W365" s="51">
        <f t="shared" si="26"/>
        <v>-3.2</v>
      </c>
      <c r="X365" s="51">
        <f t="shared" si="27"/>
        <v>-0.10848000000000001</v>
      </c>
      <c r="Y365" s="49">
        <f t="shared" si="28"/>
        <v>0.25807999999999998</v>
      </c>
      <c r="Z365" s="9">
        <f t="shared" si="29"/>
        <v>7.4799999999999978E-2</v>
      </c>
    </row>
    <row r="366" spans="1:26" x14ac:dyDescent="0.2">
      <c r="A366" s="2" t="s">
        <v>559</v>
      </c>
      <c r="B366" s="2" t="s">
        <v>557</v>
      </c>
      <c r="C366" s="2">
        <v>44</v>
      </c>
      <c r="D366" s="2">
        <v>6</v>
      </c>
      <c r="E366" s="2">
        <v>5</v>
      </c>
      <c r="F366" s="2">
        <v>0.5</v>
      </c>
      <c r="G366" s="3"/>
      <c r="H366" s="2">
        <v>0</v>
      </c>
      <c r="I366" s="2">
        <v>0.7</v>
      </c>
      <c r="J366" s="2">
        <v>0</v>
      </c>
      <c r="K366" s="2">
        <v>0.2</v>
      </c>
      <c r="L366" s="2">
        <v>0.2</v>
      </c>
      <c r="M366" s="2">
        <v>0.3</v>
      </c>
      <c r="N366" s="2">
        <v>0.8</v>
      </c>
      <c r="O366" s="2">
        <v>1.7</v>
      </c>
      <c r="P366" s="2">
        <v>0.47899999999999998</v>
      </c>
      <c r="Q366" s="2">
        <v>19.3</v>
      </c>
      <c r="R366" s="2">
        <v>0</v>
      </c>
      <c r="S366" s="2">
        <v>-10.4</v>
      </c>
      <c r="T366" s="2">
        <v>-0.1</v>
      </c>
      <c r="U366" s="5">
        <v>-22</v>
      </c>
      <c r="V366" s="51">
        <f t="shared" si="25"/>
        <v>6.4725609756097563E-2</v>
      </c>
      <c r="W366" s="51">
        <f t="shared" si="26"/>
        <v>-4.4400000000000004</v>
      </c>
      <c r="X366" s="51">
        <f t="shared" si="27"/>
        <v>-0.28738170731707319</v>
      </c>
      <c r="Y366" s="49">
        <f t="shared" si="28"/>
        <v>0.42103200000000007</v>
      </c>
      <c r="Z366" s="9">
        <f t="shared" si="29"/>
        <v>6.6825146341463443E-2</v>
      </c>
    </row>
    <row r="367" spans="1:26" x14ac:dyDescent="0.2">
      <c r="A367" s="2" t="s">
        <v>1127</v>
      </c>
      <c r="B367" s="2" t="s">
        <v>20</v>
      </c>
      <c r="C367" s="2">
        <v>53</v>
      </c>
      <c r="D367" s="2">
        <v>7</v>
      </c>
      <c r="E367" s="2">
        <v>4.7</v>
      </c>
      <c r="F367" s="2">
        <v>0.33300000000000002</v>
      </c>
      <c r="G367" s="3"/>
      <c r="H367" s="2">
        <v>0.75</v>
      </c>
      <c r="I367" s="2">
        <v>1.7</v>
      </c>
      <c r="J367" s="2">
        <v>0</v>
      </c>
      <c r="K367" s="2">
        <v>0</v>
      </c>
      <c r="L367" s="2">
        <v>0.1</v>
      </c>
      <c r="M367" s="2">
        <v>0.4</v>
      </c>
      <c r="N367" s="2">
        <v>0.7</v>
      </c>
      <c r="O367" s="2">
        <v>1.6</v>
      </c>
      <c r="P367" s="2">
        <v>0.4</v>
      </c>
      <c r="Q367" s="2">
        <v>23.4</v>
      </c>
      <c r="R367" s="2">
        <v>0</v>
      </c>
      <c r="S367" s="2">
        <v>-16.5</v>
      </c>
      <c r="T367" s="2">
        <v>-0.1</v>
      </c>
      <c r="U367" s="5">
        <v>-19</v>
      </c>
      <c r="V367" s="51">
        <f t="shared" si="25"/>
        <v>0.10366509146341463</v>
      </c>
      <c r="W367" s="51">
        <f t="shared" si="26"/>
        <v>-3.8400000000000003</v>
      </c>
      <c r="X367" s="51">
        <f t="shared" si="27"/>
        <v>-0.39807395121951222</v>
      </c>
      <c r="Y367" s="49">
        <f t="shared" si="28"/>
        <v>0.5264000000000002</v>
      </c>
      <c r="Z367" s="9">
        <f t="shared" si="29"/>
        <v>6.4163024390243989E-2</v>
      </c>
    </row>
    <row r="368" spans="1:26" x14ac:dyDescent="0.2">
      <c r="A368" s="2" t="s">
        <v>1132</v>
      </c>
      <c r="B368" s="2" t="s">
        <v>19</v>
      </c>
      <c r="C368" s="2">
        <v>54</v>
      </c>
      <c r="D368" s="2">
        <v>2</v>
      </c>
      <c r="E368" s="2">
        <v>3.5</v>
      </c>
      <c r="F368" s="3"/>
      <c r="G368" s="3"/>
      <c r="H368" s="3"/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0.5</v>
      </c>
      <c r="O368" s="2">
        <v>0</v>
      </c>
      <c r="P368" s="3"/>
      <c r="Q368" s="2">
        <v>0</v>
      </c>
      <c r="R368" s="2">
        <v>0</v>
      </c>
      <c r="S368" s="2">
        <v>-8.1999999999999993</v>
      </c>
      <c r="T368" s="2">
        <v>0</v>
      </c>
      <c r="U368" s="5">
        <v>-108</v>
      </c>
      <c r="V368" s="51">
        <f t="shared" si="25"/>
        <v>0</v>
      </c>
      <c r="W368" s="51">
        <f t="shared" si="26"/>
        <v>-21.6</v>
      </c>
      <c r="X368" s="51">
        <f t="shared" si="27"/>
        <v>0</v>
      </c>
      <c r="Y368" s="49">
        <f t="shared" si="28"/>
        <v>5.5999999999999994E-2</v>
      </c>
      <c r="Z368" s="9">
        <f t="shared" si="29"/>
        <v>2.7999999999999997E-2</v>
      </c>
    </row>
    <row r="369" spans="1:26" x14ac:dyDescent="0.2">
      <c r="A369" s="2" t="s">
        <v>1120</v>
      </c>
      <c r="B369" s="2" t="s">
        <v>19</v>
      </c>
      <c r="C369" s="2">
        <v>54</v>
      </c>
      <c r="D369" s="2">
        <v>8</v>
      </c>
      <c r="E369" s="2">
        <v>4</v>
      </c>
      <c r="F369" s="2">
        <v>0.4</v>
      </c>
      <c r="G369" s="2">
        <v>0</v>
      </c>
      <c r="H369" s="2">
        <v>0.5</v>
      </c>
      <c r="I369" s="2">
        <v>0.3</v>
      </c>
      <c r="J369" s="2">
        <v>0.1</v>
      </c>
      <c r="K369" s="2">
        <v>0</v>
      </c>
      <c r="L369" s="2">
        <v>0.3</v>
      </c>
      <c r="M369" s="2">
        <v>0.1</v>
      </c>
      <c r="N369" s="2">
        <v>0.5</v>
      </c>
      <c r="O369" s="2">
        <v>1.3</v>
      </c>
      <c r="P369" s="2">
        <v>0.42499999999999999</v>
      </c>
      <c r="Q369" s="2">
        <v>17.600000000000001</v>
      </c>
      <c r="R369" s="2">
        <v>0</v>
      </c>
      <c r="S369" s="2">
        <v>-7.3</v>
      </c>
      <c r="T369" s="2">
        <v>0</v>
      </c>
      <c r="U369" s="5">
        <v>-26</v>
      </c>
      <c r="V369" s="51">
        <f t="shared" si="25"/>
        <v>7.7268292682926829E-2</v>
      </c>
      <c r="W369" s="51">
        <f t="shared" si="26"/>
        <v>-5.2</v>
      </c>
      <c r="X369" s="51">
        <f t="shared" si="27"/>
        <v>-0.40179512195121952</v>
      </c>
      <c r="Y369" s="49">
        <f t="shared" si="28"/>
        <v>0.43599999999999994</v>
      </c>
      <c r="Z369" s="9">
        <f t="shared" si="29"/>
        <v>1.7102439024390209E-2</v>
      </c>
    </row>
    <row r="370" spans="1:26" x14ac:dyDescent="0.2">
      <c r="A370" s="2" t="s">
        <v>1111</v>
      </c>
      <c r="B370" s="2" t="s">
        <v>45</v>
      </c>
      <c r="C370" s="2">
        <v>29</v>
      </c>
      <c r="D370" s="2">
        <v>1</v>
      </c>
      <c r="E370" s="2">
        <v>0</v>
      </c>
      <c r="F370" s="3"/>
      <c r="G370" s="3"/>
      <c r="H370" s="3"/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3"/>
      <c r="Q370" s="3"/>
      <c r="R370" s="2">
        <v>0</v>
      </c>
      <c r="S370" s="2">
        <v>-6.9</v>
      </c>
      <c r="T370" s="2">
        <v>0</v>
      </c>
      <c r="V370" s="51">
        <f t="shared" si="25"/>
        <v>0</v>
      </c>
      <c r="W370" s="51">
        <f t="shared" si="26"/>
        <v>0</v>
      </c>
      <c r="X370" s="51">
        <f t="shared" si="27"/>
        <v>0</v>
      </c>
      <c r="Y370" s="49">
        <f t="shared" si="28"/>
        <v>0</v>
      </c>
      <c r="Z370" s="9">
        <f t="shared" si="29"/>
        <v>0</v>
      </c>
    </row>
    <row r="371" spans="1:26" x14ac:dyDescent="0.2">
      <c r="A371" s="2" t="s">
        <v>882</v>
      </c>
      <c r="B371" s="2" t="s">
        <v>33</v>
      </c>
      <c r="C371" s="2">
        <v>55</v>
      </c>
      <c r="D371" s="2">
        <v>25</v>
      </c>
      <c r="E371" s="2">
        <v>4.8</v>
      </c>
      <c r="F371" s="2">
        <v>0.36</v>
      </c>
      <c r="G371" s="2">
        <v>0.21099999999999999</v>
      </c>
      <c r="H371" s="2">
        <v>1</v>
      </c>
      <c r="I371" s="2">
        <v>0.5</v>
      </c>
      <c r="J371" s="2">
        <v>0.2</v>
      </c>
      <c r="K371" s="2">
        <v>0.2</v>
      </c>
      <c r="L371" s="2">
        <v>0</v>
      </c>
      <c r="M371" s="2">
        <v>0.3</v>
      </c>
      <c r="N371" s="2">
        <v>0.5</v>
      </c>
      <c r="O371" s="2">
        <v>1.8</v>
      </c>
      <c r="P371" s="2">
        <v>0.437</v>
      </c>
      <c r="Q371" s="2">
        <v>22.7</v>
      </c>
      <c r="R371" s="2">
        <v>-0.1</v>
      </c>
      <c r="S371" s="2">
        <v>-6.6</v>
      </c>
      <c r="T371" s="2">
        <v>-0.1</v>
      </c>
      <c r="U371" s="5">
        <v>-21</v>
      </c>
      <c r="V371" s="51">
        <f t="shared" si="25"/>
        <v>0.380640243902439</v>
      </c>
      <c r="W371" s="51">
        <f t="shared" si="26"/>
        <v>-4.28</v>
      </c>
      <c r="X371" s="51">
        <f t="shared" si="27"/>
        <v>-1.6291402439024389</v>
      </c>
      <c r="Y371" s="49">
        <f t="shared" si="28"/>
        <v>1.4865999999999999</v>
      </c>
      <c r="Z371" s="9">
        <f t="shared" si="29"/>
        <v>-7.1270121951219512E-2</v>
      </c>
    </row>
    <row r="372" spans="1:26" x14ac:dyDescent="0.2">
      <c r="A372" s="2" t="s">
        <v>1104</v>
      </c>
      <c r="B372" s="2" t="s">
        <v>18</v>
      </c>
      <c r="C372" s="2">
        <v>50</v>
      </c>
      <c r="D372" s="2">
        <v>1</v>
      </c>
      <c r="E372" s="2">
        <v>15</v>
      </c>
      <c r="F372" s="2">
        <v>0.33300000000000002</v>
      </c>
      <c r="G372" s="3"/>
      <c r="H372" s="3"/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2</v>
      </c>
      <c r="P372" s="2">
        <v>0.33300000000000002</v>
      </c>
      <c r="Q372" s="2">
        <v>12</v>
      </c>
      <c r="R372" s="2">
        <v>0</v>
      </c>
      <c r="S372" s="2">
        <v>-11.4</v>
      </c>
      <c r="T372" s="2">
        <v>0</v>
      </c>
      <c r="U372" s="5">
        <v>-48</v>
      </c>
      <c r="V372" s="51">
        <f t="shared" si="25"/>
        <v>2.2865853658536585E-2</v>
      </c>
      <c r="W372" s="51">
        <f t="shared" si="26"/>
        <v>-9.6000000000000014</v>
      </c>
      <c r="X372" s="51">
        <f t="shared" si="27"/>
        <v>-0.21951219512195125</v>
      </c>
      <c r="Y372" s="49">
        <f t="shared" si="28"/>
        <v>-5.3599999999999958E-3</v>
      </c>
      <c r="Z372" s="9">
        <f t="shared" si="29"/>
        <v>-0.11243609756097563</v>
      </c>
    </row>
    <row r="373" spans="1:26" x14ac:dyDescent="0.2">
      <c r="A373" s="2" t="s">
        <v>319</v>
      </c>
      <c r="B373" s="2" t="s">
        <v>29</v>
      </c>
      <c r="C373" s="2">
        <v>50</v>
      </c>
      <c r="D373" s="2">
        <v>10</v>
      </c>
      <c r="E373" s="2">
        <v>3.8</v>
      </c>
      <c r="F373" s="2">
        <v>0.41699999999999998</v>
      </c>
      <c r="G373" s="2">
        <v>0.5</v>
      </c>
      <c r="H373" s="2">
        <v>0.57099999999999995</v>
      </c>
      <c r="I373" s="2">
        <v>0.2</v>
      </c>
      <c r="J373" s="2">
        <v>0.5</v>
      </c>
      <c r="K373" s="2">
        <v>0</v>
      </c>
      <c r="L373" s="2">
        <v>0</v>
      </c>
      <c r="M373" s="2">
        <v>0.4</v>
      </c>
      <c r="N373" s="2">
        <v>0.6</v>
      </c>
      <c r="O373" s="2">
        <v>2.6</v>
      </c>
      <c r="P373" s="2">
        <v>0.48</v>
      </c>
      <c r="Q373" s="2">
        <v>38.9</v>
      </c>
      <c r="R373" s="2">
        <v>0</v>
      </c>
      <c r="S373" s="2">
        <v>-8.5</v>
      </c>
      <c r="T373" s="2">
        <v>-0.1</v>
      </c>
      <c r="U373" s="5">
        <v>-19</v>
      </c>
      <c r="V373" s="51">
        <f t="shared" si="25"/>
        <v>0.18777947154471542</v>
      </c>
      <c r="W373" s="51">
        <f t="shared" si="26"/>
        <v>-3.8400000000000003</v>
      </c>
      <c r="X373" s="51">
        <f t="shared" si="27"/>
        <v>-0.72107317073170729</v>
      </c>
      <c r="Y373" s="49">
        <f t="shared" si="28"/>
        <v>0.49519999999999997</v>
      </c>
      <c r="Z373" s="9">
        <f t="shared" si="29"/>
        <v>-0.11293658536585366</v>
      </c>
    </row>
    <row r="374" spans="1:26" x14ac:dyDescent="0.2">
      <c r="A374" s="2" t="s">
        <v>883</v>
      </c>
      <c r="B374" s="2" t="s">
        <v>34</v>
      </c>
      <c r="C374" s="2">
        <v>42</v>
      </c>
      <c r="D374" s="2">
        <v>5</v>
      </c>
      <c r="E374" s="2">
        <v>7.2</v>
      </c>
      <c r="F374" s="2">
        <v>0.3</v>
      </c>
      <c r="G374" s="2">
        <v>0</v>
      </c>
      <c r="H374" s="2">
        <v>0</v>
      </c>
      <c r="I374" s="2">
        <v>0.6</v>
      </c>
      <c r="J374" s="2">
        <v>1.4</v>
      </c>
      <c r="K374" s="2">
        <v>0</v>
      </c>
      <c r="L374" s="2">
        <v>0</v>
      </c>
      <c r="M374" s="2">
        <v>0.8</v>
      </c>
      <c r="N374" s="2">
        <v>1</v>
      </c>
      <c r="O374" s="2">
        <v>1.2</v>
      </c>
      <c r="P374" s="2">
        <v>0.27600000000000002</v>
      </c>
      <c r="Q374" s="2">
        <v>18.3</v>
      </c>
      <c r="R374" s="2">
        <v>-0.1</v>
      </c>
      <c r="S374" s="2">
        <v>-14</v>
      </c>
      <c r="T374" s="2">
        <v>-0.1</v>
      </c>
      <c r="U374" s="5">
        <v>-50</v>
      </c>
      <c r="V374" s="51">
        <f t="shared" si="25"/>
        <v>7.0298780487804885E-2</v>
      </c>
      <c r="W374" s="51">
        <f t="shared" si="26"/>
        <v>-10.08</v>
      </c>
      <c r="X374" s="51">
        <f t="shared" si="27"/>
        <v>-0.70861170731707324</v>
      </c>
      <c r="Y374" s="49">
        <f t="shared" si="28"/>
        <v>0.27023999999999992</v>
      </c>
      <c r="Z374" s="9">
        <f t="shared" si="29"/>
        <v>-0.21918585365853666</v>
      </c>
    </row>
    <row r="375" spans="1:26" x14ac:dyDescent="0.2">
      <c r="A375" s="2" t="s">
        <v>925</v>
      </c>
      <c r="B375" s="2" t="s">
        <v>18</v>
      </c>
      <c r="C375" s="2">
        <v>50</v>
      </c>
      <c r="D375" s="2">
        <v>13</v>
      </c>
      <c r="E375" s="2">
        <v>4.2</v>
      </c>
      <c r="F375" s="2">
        <v>0.36799999999999999</v>
      </c>
      <c r="G375" s="3"/>
      <c r="H375" s="3"/>
      <c r="I375" s="2">
        <v>0.8</v>
      </c>
      <c r="J375" s="2">
        <v>0.1</v>
      </c>
      <c r="K375" s="2">
        <v>0.2</v>
      </c>
      <c r="L375" s="2">
        <v>0</v>
      </c>
      <c r="M375" s="2">
        <v>0.3</v>
      </c>
      <c r="N375" s="2">
        <v>1</v>
      </c>
      <c r="O375" s="2">
        <v>1.1000000000000001</v>
      </c>
      <c r="P375" s="2">
        <v>0.36799999999999999</v>
      </c>
      <c r="Q375" s="2">
        <v>19.100000000000001</v>
      </c>
      <c r="R375" s="2">
        <v>-0.1</v>
      </c>
      <c r="S375" s="2">
        <v>-10.5</v>
      </c>
      <c r="T375" s="2">
        <v>-0.1</v>
      </c>
      <c r="U375" s="5">
        <v>-33</v>
      </c>
      <c r="V375" s="51">
        <f t="shared" si="25"/>
        <v>0.13247713414634149</v>
      </c>
      <c r="W375" s="51">
        <f t="shared" si="26"/>
        <v>-6.6800000000000006</v>
      </c>
      <c r="X375" s="51">
        <f t="shared" si="27"/>
        <v>-0.8849472560975612</v>
      </c>
      <c r="Y375" s="49">
        <f t="shared" si="28"/>
        <v>0.42369600000000013</v>
      </c>
      <c r="Z375" s="9">
        <f t="shared" si="29"/>
        <v>-0.23062562804878053</v>
      </c>
    </row>
    <row r="376" spans="1:26" x14ac:dyDescent="0.2">
      <c r="A376" s="2" t="s">
        <v>979</v>
      </c>
      <c r="B376" s="2" t="s">
        <v>34</v>
      </c>
      <c r="C376" s="2">
        <v>42</v>
      </c>
      <c r="D376" s="2">
        <v>15</v>
      </c>
      <c r="E376" s="2">
        <v>2.9</v>
      </c>
      <c r="F376" s="2">
        <v>0.30399999999999999</v>
      </c>
      <c r="G376" s="2">
        <v>0.222</v>
      </c>
      <c r="H376" s="2">
        <v>0.71399999999999997</v>
      </c>
      <c r="I376" s="2">
        <v>0.6</v>
      </c>
      <c r="J376" s="2">
        <v>0.1</v>
      </c>
      <c r="K376" s="2">
        <v>0</v>
      </c>
      <c r="L376" s="2">
        <v>0.1</v>
      </c>
      <c r="M376" s="2">
        <v>0.4</v>
      </c>
      <c r="N376" s="2">
        <v>0.3</v>
      </c>
      <c r="O376" s="2">
        <v>1.4</v>
      </c>
      <c r="P376" s="2">
        <v>0.40300000000000002</v>
      </c>
      <c r="Q376" s="2">
        <v>32.200000000000003</v>
      </c>
      <c r="R376" s="2">
        <v>-0.2</v>
      </c>
      <c r="S376" s="2">
        <v>-15.8</v>
      </c>
      <c r="T376" s="2">
        <v>-0.2</v>
      </c>
      <c r="U376" s="5">
        <v>-36</v>
      </c>
      <c r="V376" s="51">
        <f t="shared" si="25"/>
        <v>0.14946493902439026</v>
      </c>
      <c r="W376" s="51">
        <f t="shared" si="26"/>
        <v>-7.36</v>
      </c>
      <c r="X376" s="51">
        <f t="shared" si="27"/>
        <v>-1.1000619512195124</v>
      </c>
      <c r="Y376" s="49">
        <f t="shared" si="28"/>
        <v>0.62051999999999996</v>
      </c>
      <c r="Z376" s="9">
        <f t="shared" si="29"/>
        <v>-0.23977097560975624</v>
      </c>
    </row>
    <row r="377" spans="1:26" x14ac:dyDescent="0.2">
      <c r="A377" s="2" t="s">
        <v>806</v>
      </c>
      <c r="B377" s="2" t="s">
        <v>20</v>
      </c>
      <c r="C377" s="2">
        <v>53</v>
      </c>
      <c r="D377" s="2">
        <v>24</v>
      </c>
      <c r="E377" s="2">
        <v>4.8</v>
      </c>
      <c r="F377" s="2">
        <v>0.34799999999999998</v>
      </c>
      <c r="G377" s="2">
        <v>0</v>
      </c>
      <c r="H377" s="2">
        <v>0</v>
      </c>
      <c r="I377" s="2">
        <v>0.6</v>
      </c>
      <c r="J377" s="2">
        <v>0.2</v>
      </c>
      <c r="K377" s="2">
        <v>0.1</v>
      </c>
      <c r="L377" s="2">
        <v>0.1</v>
      </c>
      <c r="M377" s="2">
        <v>0.2</v>
      </c>
      <c r="N377" s="2">
        <v>0.9</v>
      </c>
      <c r="O377" s="2">
        <v>0.7</v>
      </c>
      <c r="P377" s="2">
        <v>0.33500000000000002</v>
      </c>
      <c r="Q377" s="2">
        <v>11.6</v>
      </c>
      <c r="R377" s="2">
        <v>-0.1</v>
      </c>
      <c r="S377" s="2">
        <v>-6.7</v>
      </c>
      <c r="T377" s="2">
        <v>-0.1</v>
      </c>
      <c r="U377" s="5">
        <v>-36</v>
      </c>
      <c r="V377" s="51">
        <f t="shared" si="25"/>
        <v>0.17994146341463413</v>
      </c>
      <c r="W377" s="51">
        <f t="shared" si="26"/>
        <v>-7.28</v>
      </c>
      <c r="X377" s="51">
        <f t="shared" si="27"/>
        <v>-1.3099738536585366</v>
      </c>
      <c r="Y377" s="49">
        <f t="shared" si="28"/>
        <v>0.72432000000000007</v>
      </c>
      <c r="Z377" s="9">
        <f t="shared" si="29"/>
        <v>-0.29282692682926825</v>
      </c>
    </row>
    <row r="378" spans="1:26" x14ac:dyDescent="0.2">
      <c r="A378" s="2" t="s">
        <v>1114</v>
      </c>
      <c r="B378" s="2" t="s">
        <v>21</v>
      </c>
      <c r="C378" s="2">
        <v>47</v>
      </c>
      <c r="D378" s="2">
        <v>6</v>
      </c>
      <c r="E378" s="2">
        <v>7.3</v>
      </c>
      <c r="F378" s="2">
        <v>0.2</v>
      </c>
      <c r="G378" s="2">
        <v>0.16700000000000001</v>
      </c>
      <c r="H378" s="3"/>
      <c r="I378" s="2">
        <v>0.7</v>
      </c>
      <c r="J378" s="2">
        <v>0.5</v>
      </c>
      <c r="K378" s="2">
        <v>0.2</v>
      </c>
      <c r="L378" s="2">
        <v>0</v>
      </c>
      <c r="M378" s="2">
        <v>0.5</v>
      </c>
      <c r="N378" s="2">
        <v>1.3</v>
      </c>
      <c r="O378" s="2">
        <v>0.8</v>
      </c>
      <c r="P378" s="2">
        <v>0.25</v>
      </c>
      <c r="Q378" s="2">
        <v>13.9</v>
      </c>
      <c r="R378" s="2">
        <v>-0.1</v>
      </c>
      <c r="S378" s="2">
        <v>-8.9</v>
      </c>
      <c r="T378" s="2">
        <v>-0.1</v>
      </c>
      <c r="U378" s="5">
        <v>-51</v>
      </c>
      <c r="V378" s="51">
        <f t="shared" si="25"/>
        <v>7.2699542682926818E-2</v>
      </c>
      <c r="W378" s="51">
        <f t="shared" si="26"/>
        <v>-10.280000000000001</v>
      </c>
      <c r="X378" s="51">
        <f t="shared" si="27"/>
        <v>-0.74735129878048778</v>
      </c>
      <c r="Y378" s="49">
        <f t="shared" si="28"/>
        <v>0.14160000000000003</v>
      </c>
      <c r="Z378" s="9">
        <f t="shared" si="29"/>
        <v>-0.30287564939024386</v>
      </c>
    </row>
    <row r="379" spans="1:26" x14ac:dyDescent="0.2">
      <c r="A379" s="2" t="s">
        <v>1126</v>
      </c>
      <c r="B379" s="2" t="s">
        <v>25</v>
      </c>
      <c r="C379" s="2">
        <v>41</v>
      </c>
      <c r="D379" s="2">
        <v>13</v>
      </c>
      <c r="E379" s="2">
        <v>9.4</v>
      </c>
      <c r="F379" s="2">
        <v>0.16700000000000001</v>
      </c>
      <c r="G379" s="2">
        <v>7.6999999999999999E-2</v>
      </c>
      <c r="H379" s="2">
        <v>1</v>
      </c>
      <c r="I379" s="2">
        <v>1.1000000000000001</v>
      </c>
      <c r="J379" s="2">
        <v>0.7</v>
      </c>
      <c r="K379" s="2">
        <v>0.1</v>
      </c>
      <c r="L379" s="2">
        <v>0</v>
      </c>
      <c r="M379" s="2">
        <v>0.3</v>
      </c>
      <c r="N379" s="2">
        <v>0.9</v>
      </c>
      <c r="O379" s="2">
        <v>1</v>
      </c>
      <c r="P379" s="2">
        <v>0.21</v>
      </c>
      <c r="Q379" s="2">
        <v>12.8</v>
      </c>
      <c r="R379" s="2">
        <v>-0.3</v>
      </c>
      <c r="S379" s="2">
        <v>-10.1</v>
      </c>
      <c r="T379" s="2">
        <v>-0.2</v>
      </c>
      <c r="U379" s="5">
        <v>-54</v>
      </c>
      <c r="V379" s="51">
        <f t="shared" si="25"/>
        <v>0.16293333333333337</v>
      </c>
      <c r="W379" s="51">
        <f t="shared" si="26"/>
        <v>-11</v>
      </c>
      <c r="X379" s="51">
        <f t="shared" si="27"/>
        <v>-1.7922666666666671</v>
      </c>
      <c r="Y379" s="49">
        <f t="shared" si="28"/>
        <v>0.87360000000000015</v>
      </c>
      <c r="Z379" s="9">
        <f t="shared" si="29"/>
        <v>-0.45933333333333348</v>
      </c>
    </row>
    <row r="380" spans="1:26" x14ac:dyDescent="0.2">
      <c r="A380" s="2" t="s">
        <v>885</v>
      </c>
      <c r="B380" s="2" t="s">
        <v>28</v>
      </c>
      <c r="C380" s="2">
        <v>29</v>
      </c>
      <c r="D380" s="2">
        <v>7</v>
      </c>
      <c r="E380" s="2">
        <v>8.9</v>
      </c>
      <c r="F380" s="2">
        <v>0.38100000000000001</v>
      </c>
      <c r="G380" s="3"/>
      <c r="H380" s="2">
        <v>0.58799999999999997</v>
      </c>
      <c r="I380" s="2">
        <v>1.9</v>
      </c>
      <c r="J380" s="2">
        <v>0</v>
      </c>
      <c r="K380" s="2">
        <v>0</v>
      </c>
      <c r="L380" s="2">
        <v>0.1</v>
      </c>
      <c r="M380" s="2">
        <v>1.9</v>
      </c>
      <c r="N380" s="2">
        <v>1.9</v>
      </c>
      <c r="O380" s="2">
        <v>3.7</v>
      </c>
      <c r="P380" s="2">
        <v>0.45600000000000002</v>
      </c>
      <c r="Q380" s="2">
        <v>30.2</v>
      </c>
      <c r="R380" s="2">
        <v>-0.3</v>
      </c>
      <c r="S380" s="2">
        <v>-23</v>
      </c>
      <c r="T380" s="2">
        <v>-0.3</v>
      </c>
      <c r="U380" s="5">
        <v>-46</v>
      </c>
      <c r="V380" s="51">
        <f t="shared" si="25"/>
        <v>0.13862383130081299</v>
      </c>
      <c r="W380" s="51">
        <f t="shared" si="26"/>
        <v>-9.4400000000000013</v>
      </c>
      <c r="X380" s="51">
        <f t="shared" si="27"/>
        <v>-1.3086089674796748</v>
      </c>
      <c r="Y380" s="49">
        <f t="shared" si="28"/>
        <v>0.13081600000000002</v>
      </c>
      <c r="Z380" s="9">
        <f t="shared" si="29"/>
        <v>-0.58889648373983738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6EE7-20E1-4F4D-9A37-631F30177585}">
  <dimension ref="A1:AC386"/>
  <sheetViews>
    <sheetView zoomScale="160" zoomScaleNormal="160" workbookViewId="0">
      <selection activeCell="AA11" sqref="AA11"/>
    </sheetView>
  </sheetViews>
  <sheetFormatPr baseColWidth="10" defaultRowHeight="16" x14ac:dyDescent="0.2"/>
  <cols>
    <col min="1" max="1" width="15.6640625" bestFit="1" customWidth="1"/>
    <col min="2" max="2" width="5" bestFit="1" customWidth="1"/>
    <col min="3" max="3" width="5" customWidth="1"/>
    <col min="4" max="4" width="9.5" customWidth="1"/>
    <col min="5" max="5" width="9.5" hidden="1" customWidth="1"/>
    <col min="6" max="8" width="5.33203125" hidden="1" customWidth="1"/>
    <col min="9" max="10" width="4.5" hidden="1" customWidth="1"/>
    <col min="11" max="12" width="3.6640625" hidden="1" customWidth="1"/>
    <col min="13" max="13" width="4.1640625" hidden="1" customWidth="1"/>
    <col min="14" max="14" width="3.6640625" hidden="1" customWidth="1"/>
    <col min="15" max="15" width="5.6640625" hidden="1" customWidth="1"/>
    <col min="16" max="16" width="6.83203125" style="4" hidden="1" customWidth="1"/>
    <col min="17" max="20" width="0" hidden="1" customWidth="1"/>
    <col min="21" max="21" width="0" style="5" hidden="1" customWidth="1"/>
    <col min="22" max="24" width="10.83203125" style="53"/>
    <col min="25" max="25" width="10.83203125" style="54"/>
  </cols>
  <sheetData>
    <row r="1" spans="1:29" s="38" customFormat="1" ht="30" x14ac:dyDescent="0.2">
      <c r="A1" s="34" t="s">
        <v>0</v>
      </c>
      <c r="B1" s="34" t="s">
        <v>959</v>
      </c>
      <c r="C1" s="34" t="s">
        <v>443</v>
      </c>
      <c r="D1" s="34" t="s">
        <v>450</v>
      </c>
      <c r="E1" s="34" t="s">
        <v>2</v>
      </c>
      <c r="F1" s="34" t="s">
        <v>5</v>
      </c>
      <c r="G1" s="34" t="s">
        <v>8</v>
      </c>
      <c r="H1" s="34" t="s">
        <v>10</v>
      </c>
      <c r="I1" s="34" t="s">
        <v>11</v>
      </c>
      <c r="J1" s="34" t="s">
        <v>12</v>
      </c>
      <c r="K1" s="34" t="s">
        <v>13</v>
      </c>
      <c r="L1" s="34" t="s">
        <v>14</v>
      </c>
      <c r="M1" s="34" t="s">
        <v>15</v>
      </c>
      <c r="N1" s="34" t="s">
        <v>16</v>
      </c>
      <c r="O1" s="34" t="s">
        <v>17</v>
      </c>
      <c r="P1" s="39" t="s">
        <v>438</v>
      </c>
      <c r="Q1" s="36" t="s">
        <v>439</v>
      </c>
      <c r="R1" s="36" t="s">
        <v>440</v>
      </c>
      <c r="S1" s="36" t="s">
        <v>441</v>
      </c>
      <c r="T1" s="36" t="s">
        <v>442</v>
      </c>
      <c r="U1" s="36" t="s">
        <v>646</v>
      </c>
      <c r="V1" s="55" t="s">
        <v>1196</v>
      </c>
      <c r="W1" s="56" t="s">
        <v>1197</v>
      </c>
      <c r="X1" s="56" t="s">
        <v>444</v>
      </c>
      <c r="Y1" s="57" t="s">
        <v>446</v>
      </c>
      <c r="Z1" s="37" t="s">
        <v>448</v>
      </c>
      <c r="AA1" s="47" t="s">
        <v>1198</v>
      </c>
      <c r="AB1" s="47" t="s">
        <v>1199</v>
      </c>
      <c r="AC1" s="47" t="s">
        <v>861</v>
      </c>
    </row>
    <row r="2" spans="1:29" x14ac:dyDescent="0.2">
      <c r="A2" s="2" t="s">
        <v>248</v>
      </c>
      <c r="B2" s="2" t="s">
        <v>22</v>
      </c>
      <c r="C2" s="2">
        <v>66</v>
      </c>
      <c r="D2" s="2">
        <v>81</v>
      </c>
      <c r="E2" s="2">
        <v>37.700000000000003</v>
      </c>
      <c r="F2" s="2">
        <v>0.48899999999999999</v>
      </c>
      <c r="G2" s="2">
        <v>0.34399999999999997</v>
      </c>
      <c r="H2" s="2">
        <v>0.78</v>
      </c>
      <c r="I2" s="2">
        <v>7.6</v>
      </c>
      <c r="J2" s="2">
        <v>7.2</v>
      </c>
      <c r="K2" s="2">
        <v>1.7</v>
      </c>
      <c r="L2" s="2">
        <v>1.1000000000000001</v>
      </c>
      <c r="M2" s="2">
        <v>3</v>
      </c>
      <c r="N2" s="2">
        <v>1.7</v>
      </c>
      <c r="O2" s="2">
        <v>28.4</v>
      </c>
      <c r="P2" s="7">
        <v>0.59099999999999997</v>
      </c>
      <c r="Q2" s="2">
        <v>33.799999999999997</v>
      </c>
      <c r="R2" s="2">
        <v>20.3</v>
      </c>
      <c r="S2" s="2">
        <v>13</v>
      </c>
      <c r="T2" s="2">
        <v>11.6</v>
      </c>
      <c r="U2" s="5">
        <v>23</v>
      </c>
      <c r="V2" s="51">
        <f>C2*(E2/48*D2/82*Q2/100)</f>
        <v>17.307403353658536</v>
      </c>
      <c r="W2" s="51">
        <f>R2*0.4+T2*0.4+U2*0.2</f>
        <v>17.360000000000003</v>
      </c>
      <c r="X2" s="51">
        <f>V2*W2</f>
        <v>300.45652221951224</v>
      </c>
      <c r="Y2" s="49">
        <f>D2*(O2*P2+1.5*J2+1.2*I2+3*(K2+L2)-M2-N2)/25</f>
        <v>130.910256</v>
      </c>
      <c r="Z2" s="9">
        <f>0.5*(X2)+0.5*(Y2)</f>
        <v>215.68338910975612</v>
      </c>
      <c r="AA2" s="47">
        <v>1</v>
      </c>
      <c r="AB2" s="47">
        <v>1</v>
      </c>
      <c r="AC2" s="47">
        <f>ABS(AA2-AB2)</f>
        <v>0</v>
      </c>
    </row>
    <row r="3" spans="1:29" x14ac:dyDescent="0.2">
      <c r="A3" s="2" t="s">
        <v>359</v>
      </c>
      <c r="B3" s="2" t="s">
        <v>876</v>
      </c>
      <c r="C3" s="2">
        <v>49</v>
      </c>
      <c r="D3" s="2">
        <v>78</v>
      </c>
      <c r="E3" s="2">
        <v>38.5</v>
      </c>
      <c r="F3" s="2">
        <v>0.503</v>
      </c>
      <c r="G3" s="2">
        <v>0.36399999999999999</v>
      </c>
      <c r="H3" s="2">
        <v>0.86799999999999999</v>
      </c>
      <c r="I3" s="2">
        <v>5.5</v>
      </c>
      <c r="J3" s="2">
        <v>11</v>
      </c>
      <c r="K3" s="2">
        <v>2.8</v>
      </c>
      <c r="L3" s="2">
        <v>0.1</v>
      </c>
      <c r="M3" s="2">
        <v>3</v>
      </c>
      <c r="N3" s="2">
        <v>2.7</v>
      </c>
      <c r="O3" s="2">
        <v>22.8</v>
      </c>
      <c r="P3" s="7">
        <v>0.59899999999999998</v>
      </c>
      <c r="Q3" s="2">
        <v>27.5</v>
      </c>
      <c r="R3" s="2">
        <v>18.3</v>
      </c>
      <c r="S3" s="2">
        <v>11.2</v>
      </c>
      <c r="T3" s="2">
        <v>10</v>
      </c>
      <c r="U3" s="5">
        <v>21</v>
      </c>
      <c r="V3" s="51">
        <f>C3*(E3/48*D3/82*Q3/100)</f>
        <v>10.280849847560976</v>
      </c>
      <c r="W3" s="51">
        <f>R3*0.4+T3*0.4+U3*0.2</f>
        <v>15.52</v>
      </c>
      <c r="X3" s="51">
        <f>V3*W3</f>
        <v>159.55878963414634</v>
      </c>
      <c r="Y3" s="49">
        <f>D3*(O3*P3+1.5*J3+1.2*I3+3*(K3+L3)-M3-N3)/25</f>
        <v>124.042464</v>
      </c>
      <c r="Z3" s="9">
        <f>0.5*(X3)+0.5*(Y3)</f>
        <v>141.80062681707318</v>
      </c>
      <c r="AA3" s="47">
        <v>2</v>
      </c>
      <c r="AB3" s="47">
        <v>5</v>
      </c>
      <c r="AC3" s="47">
        <f>ABS(AA3-AB3)</f>
        <v>3</v>
      </c>
    </row>
    <row r="4" spans="1:29" x14ac:dyDescent="0.2">
      <c r="A4" s="2" t="s">
        <v>432</v>
      </c>
      <c r="B4" s="2" t="s">
        <v>21</v>
      </c>
      <c r="C4" s="2">
        <v>43</v>
      </c>
      <c r="D4" s="2">
        <v>79</v>
      </c>
      <c r="E4" s="2">
        <v>38.6</v>
      </c>
      <c r="F4" s="2">
        <v>0.49099999999999999</v>
      </c>
      <c r="G4" s="2">
        <v>0.317</v>
      </c>
      <c r="H4" s="2">
        <v>0.76500000000000001</v>
      </c>
      <c r="I4" s="2">
        <v>5</v>
      </c>
      <c r="J4" s="2">
        <v>7.5</v>
      </c>
      <c r="K4" s="2">
        <v>2.2000000000000002</v>
      </c>
      <c r="L4" s="2">
        <v>1.3</v>
      </c>
      <c r="M4" s="2">
        <v>3.4</v>
      </c>
      <c r="N4" s="2">
        <v>2.2999999999999998</v>
      </c>
      <c r="O4" s="2">
        <v>30.2</v>
      </c>
      <c r="P4" s="7">
        <v>0.57399999999999995</v>
      </c>
      <c r="Q4" s="2">
        <v>36.200000000000003</v>
      </c>
      <c r="R4" s="2">
        <v>14.7</v>
      </c>
      <c r="S4" s="2">
        <v>10.7</v>
      </c>
      <c r="T4" s="2">
        <v>9.6999999999999993</v>
      </c>
      <c r="U4" s="5">
        <v>10</v>
      </c>
      <c r="V4" s="51">
        <f>C4*(E4/48*D4/82*Q4/100)</f>
        <v>12.059695223577238</v>
      </c>
      <c r="W4" s="51">
        <f>R4*0.4+T4*0.4+U4*0.2</f>
        <v>11.76</v>
      </c>
      <c r="X4" s="51">
        <f>V4*W4</f>
        <v>141.82201582926831</v>
      </c>
      <c r="Y4" s="49">
        <f>D4*(O4*P4+1.5*J4+1.2*I4+3*(K4+L4)-M4-N4)/25</f>
        <v>124.45596800000001</v>
      </c>
      <c r="Z4" s="9">
        <f>0.5*(X4)+0.5*(Y4)</f>
        <v>133.13899191463418</v>
      </c>
      <c r="AA4" s="47">
        <v>3</v>
      </c>
      <c r="AB4" s="47">
        <v>3</v>
      </c>
      <c r="AC4" s="47">
        <f>ABS(AA4-AB4)</f>
        <v>0</v>
      </c>
    </row>
    <row r="5" spans="1:29" x14ac:dyDescent="0.2">
      <c r="A5" s="2" t="s">
        <v>660</v>
      </c>
      <c r="B5" s="2" t="s">
        <v>39</v>
      </c>
      <c r="C5" s="2">
        <v>65</v>
      </c>
      <c r="D5" s="2">
        <v>82</v>
      </c>
      <c r="E5" s="2">
        <v>36.1</v>
      </c>
      <c r="F5" s="2">
        <v>0.46700000000000003</v>
      </c>
      <c r="G5" s="2">
        <v>0.35099999999999998</v>
      </c>
      <c r="H5" s="2">
        <v>0.85599999999999998</v>
      </c>
      <c r="I5" s="2">
        <v>5.2</v>
      </c>
      <c r="J5" s="2">
        <v>4.9000000000000004</v>
      </c>
      <c r="K5" s="2">
        <v>1.5</v>
      </c>
      <c r="L5" s="2">
        <v>0.5</v>
      </c>
      <c r="M5" s="2">
        <v>2.6</v>
      </c>
      <c r="N5" s="2">
        <v>2.2999999999999998</v>
      </c>
      <c r="O5" s="2">
        <v>26.8</v>
      </c>
      <c r="P5" s="7">
        <v>0.56100000000000005</v>
      </c>
      <c r="Q5" s="2">
        <v>32.200000000000003</v>
      </c>
      <c r="R5" s="2">
        <v>12.7</v>
      </c>
      <c r="S5" s="2">
        <v>4.5</v>
      </c>
      <c r="T5" s="2">
        <v>4.9000000000000004</v>
      </c>
      <c r="U5" s="5">
        <v>9</v>
      </c>
      <c r="V5" s="51">
        <f>C5*(E5/48*D5/82*Q5/100)</f>
        <v>15.741104166666666</v>
      </c>
      <c r="W5" s="51">
        <f>R5*0.4+T5*0.4+U5*0.2</f>
        <v>8.84</v>
      </c>
      <c r="X5" s="51">
        <f>V5*W5</f>
        <v>139.15136083333331</v>
      </c>
      <c r="Y5" s="49">
        <f>D5*(O5*P5+1.5*J5+1.2*I5+3*(K5+L5)-M5-N5)/25</f>
        <v>97.497343999999998</v>
      </c>
      <c r="Z5" s="9">
        <f>0.5*(X5)+0.5*(Y5)</f>
        <v>118.32435241666666</v>
      </c>
      <c r="AA5" s="47">
        <v>4</v>
      </c>
      <c r="AB5" s="47">
        <v>2</v>
      </c>
      <c r="AC5" s="47">
        <f>ABS(AA5-AB5)</f>
        <v>2</v>
      </c>
    </row>
    <row r="6" spans="1:29" x14ac:dyDescent="0.2">
      <c r="A6" s="2" t="s">
        <v>231</v>
      </c>
      <c r="B6" s="2" t="s">
        <v>36</v>
      </c>
      <c r="C6" s="2">
        <v>59</v>
      </c>
      <c r="D6" s="2">
        <v>79</v>
      </c>
      <c r="E6" s="2">
        <v>35.700000000000003</v>
      </c>
      <c r="F6" s="2">
        <v>0.57199999999999995</v>
      </c>
      <c r="G6" s="2">
        <v>0</v>
      </c>
      <c r="H6" s="2">
        <v>0.59399999999999997</v>
      </c>
      <c r="I6" s="2">
        <v>13.8</v>
      </c>
      <c r="J6" s="2">
        <v>1.4</v>
      </c>
      <c r="K6" s="2">
        <v>1</v>
      </c>
      <c r="L6" s="2">
        <v>2.9</v>
      </c>
      <c r="M6" s="2">
        <v>3</v>
      </c>
      <c r="N6" s="2">
        <v>3.4</v>
      </c>
      <c r="O6" s="2">
        <v>20.6</v>
      </c>
      <c r="P6" s="7">
        <v>0.6</v>
      </c>
      <c r="Q6" s="2">
        <v>26.1</v>
      </c>
      <c r="R6" s="2">
        <v>13.8</v>
      </c>
      <c r="S6" s="2">
        <v>4.4000000000000004</v>
      </c>
      <c r="T6" s="2">
        <v>4.5999999999999996</v>
      </c>
      <c r="U6" s="5">
        <v>18</v>
      </c>
      <c r="V6" s="51">
        <f>C6*(E6/48*D6/82*Q6/100)</f>
        <v>11.033993826219513</v>
      </c>
      <c r="W6" s="51">
        <f>R6*0.4+T6*0.4+U6*0.2</f>
        <v>10.96</v>
      </c>
      <c r="X6" s="51">
        <f>V6*W6</f>
        <v>120.93257233536588</v>
      </c>
      <c r="Y6" s="49">
        <f>D6*(O6*P6+1.5*J6+1.2*I6+3*(K6+L6)-M6-N6)/25</f>
        <v>114.77120000000001</v>
      </c>
      <c r="Z6" s="9">
        <f>0.5*(X6)+0.5*(Y6)</f>
        <v>117.85188616768295</v>
      </c>
      <c r="AA6" s="47">
        <v>5</v>
      </c>
      <c r="AB6" s="47">
        <v>4</v>
      </c>
      <c r="AC6" s="47">
        <f>ABS(AA6-AB6)</f>
        <v>1</v>
      </c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2"/>
      <c r="R7" s="2"/>
      <c r="S7" s="2"/>
      <c r="T7" s="2"/>
      <c r="V7" s="51"/>
      <c r="W7" s="51"/>
      <c r="X7" s="51"/>
      <c r="Y7" s="49"/>
      <c r="Z7" s="9"/>
    </row>
    <row r="8" spans="1:29" x14ac:dyDescent="0.2">
      <c r="A8" s="2" t="s">
        <v>184</v>
      </c>
      <c r="B8" s="2" t="s">
        <v>39</v>
      </c>
      <c r="C8" s="2">
        <v>65</v>
      </c>
      <c r="D8" s="2">
        <v>81</v>
      </c>
      <c r="E8" s="2">
        <v>37</v>
      </c>
      <c r="F8" s="2">
        <v>0.56699999999999995</v>
      </c>
      <c r="G8" s="2">
        <v>0.5</v>
      </c>
      <c r="H8" s="2">
        <v>0.78100000000000003</v>
      </c>
      <c r="I8" s="2">
        <v>9.6</v>
      </c>
      <c r="J8" s="2">
        <v>3.5</v>
      </c>
      <c r="K8" s="2">
        <v>0.6</v>
      </c>
      <c r="L8" s="2">
        <v>1</v>
      </c>
      <c r="M8" s="2">
        <v>1.9</v>
      </c>
      <c r="N8" s="2">
        <v>2.1</v>
      </c>
      <c r="O8" s="2">
        <v>18.899999999999999</v>
      </c>
      <c r="P8" s="7">
        <v>0.61699999999999999</v>
      </c>
      <c r="Q8" s="2">
        <v>20.399999999999999</v>
      </c>
      <c r="R8" s="2">
        <v>13.9</v>
      </c>
      <c r="S8" s="2">
        <v>5</v>
      </c>
      <c r="T8" s="2">
        <v>5.3</v>
      </c>
      <c r="U8" s="5">
        <v>21</v>
      </c>
      <c r="V8" s="51">
        <f t="shared" ref="V8:V71" si="0">C8*(E8/48*D8/82*Q8/100)</f>
        <v>10.096600609756099</v>
      </c>
      <c r="W8" s="51">
        <f t="shared" ref="W8:W71" si="1">R8*0.4+T8*0.4+U8*0.2</f>
        <v>11.88</v>
      </c>
      <c r="X8" s="51">
        <f t="shared" ref="X8:X71" si="2">V8*W8</f>
        <v>119.94761524390246</v>
      </c>
      <c r="Y8" s="49">
        <f t="shared" ref="Y8:Y71" si="3">D8*(O8*P8+1.5*J8+1.2*I8+3*(K8+L8)-M8-N8)/25</f>
        <v>94.709411999999986</v>
      </c>
      <c r="Z8" s="9">
        <f t="shared" ref="Z8:Z71" si="4">0.5*(X8)+0.5*(Y8)</f>
        <v>107.32851362195123</v>
      </c>
    </row>
    <row r="9" spans="1:29" x14ac:dyDescent="0.2">
      <c r="A9" s="2" t="s">
        <v>939</v>
      </c>
      <c r="B9" s="2" t="s">
        <v>29</v>
      </c>
      <c r="C9" s="2">
        <v>54</v>
      </c>
      <c r="D9" s="2">
        <v>78</v>
      </c>
      <c r="E9" s="2">
        <v>37.200000000000003</v>
      </c>
      <c r="F9" s="2">
        <v>0.48</v>
      </c>
      <c r="G9" s="2">
        <v>0.377</v>
      </c>
      <c r="H9" s="2">
        <v>0.82399999999999995</v>
      </c>
      <c r="I9" s="2">
        <v>4.7</v>
      </c>
      <c r="J9" s="2">
        <v>5.0999999999999996</v>
      </c>
      <c r="K9" s="2">
        <v>1.1000000000000001</v>
      </c>
      <c r="L9" s="2">
        <v>0.3</v>
      </c>
      <c r="M9" s="2">
        <v>1.9</v>
      </c>
      <c r="N9" s="2">
        <v>1.6</v>
      </c>
      <c r="O9" s="2">
        <v>22.6</v>
      </c>
      <c r="P9" s="7">
        <v>0.57299999999999995</v>
      </c>
      <c r="Q9" s="2">
        <v>27.4</v>
      </c>
      <c r="R9" s="2">
        <v>13.5</v>
      </c>
      <c r="S9" s="2">
        <v>5.8</v>
      </c>
      <c r="T9" s="2">
        <v>5.7</v>
      </c>
      <c r="U9" s="5">
        <v>14</v>
      </c>
      <c r="V9" s="51">
        <f t="shared" si="0"/>
        <v>10.907539024390244</v>
      </c>
      <c r="W9" s="51">
        <f t="shared" si="1"/>
        <v>10.48</v>
      </c>
      <c r="X9" s="51">
        <f t="shared" si="2"/>
        <v>114.31100897560977</v>
      </c>
      <c r="Y9" s="49">
        <f t="shared" si="3"/>
        <v>84.052176000000003</v>
      </c>
      <c r="Z9" s="9">
        <f t="shared" si="4"/>
        <v>99.181592487804892</v>
      </c>
    </row>
    <row r="10" spans="1:29" x14ac:dyDescent="0.2">
      <c r="A10" s="2" t="s">
        <v>671</v>
      </c>
      <c r="B10" s="2" t="s">
        <v>24</v>
      </c>
      <c r="C10" s="2">
        <v>54</v>
      </c>
      <c r="D10" s="2">
        <v>75</v>
      </c>
      <c r="E10" s="2">
        <v>33.700000000000003</v>
      </c>
      <c r="F10" s="2">
        <v>0.504</v>
      </c>
      <c r="G10" s="2">
        <v>0</v>
      </c>
      <c r="H10" s="2">
        <v>0.69199999999999995</v>
      </c>
      <c r="I10" s="2">
        <v>10.7</v>
      </c>
      <c r="J10" s="2">
        <v>3.5</v>
      </c>
      <c r="K10" s="2">
        <v>0.5</v>
      </c>
      <c r="L10" s="2">
        <v>1.7</v>
      </c>
      <c r="M10" s="2">
        <v>2.2000000000000002</v>
      </c>
      <c r="N10" s="2">
        <v>2.2999999999999998</v>
      </c>
      <c r="O10" s="2">
        <v>19.3</v>
      </c>
      <c r="P10" s="7">
        <v>0.54900000000000004</v>
      </c>
      <c r="Q10" s="2">
        <v>28.5</v>
      </c>
      <c r="R10" s="2">
        <v>10.1</v>
      </c>
      <c r="S10" s="2">
        <v>4.5999999999999996</v>
      </c>
      <c r="T10" s="2">
        <v>4.2</v>
      </c>
      <c r="U10" s="5">
        <v>11</v>
      </c>
      <c r="V10" s="51">
        <f t="shared" si="0"/>
        <v>9.8826791158536604</v>
      </c>
      <c r="W10" s="51">
        <f t="shared" si="1"/>
        <v>7.9200000000000008</v>
      </c>
      <c r="X10" s="51">
        <f t="shared" si="2"/>
        <v>78.270818597561004</v>
      </c>
      <c r="Y10" s="49">
        <f t="shared" si="3"/>
        <v>92.357099999999988</v>
      </c>
      <c r="Z10" s="9">
        <f t="shared" si="4"/>
        <v>85.313959298780503</v>
      </c>
    </row>
    <row r="11" spans="1:29" x14ac:dyDescent="0.2">
      <c r="A11" s="2" t="s">
        <v>341</v>
      </c>
      <c r="B11" s="2" t="s">
        <v>33</v>
      </c>
      <c r="C11" s="2">
        <v>50</v>
      </c>
      <c r="D11" s="2">
        <v>81</v>
      </c>
      <c r="E11" s="2">
        <v>37.700000000000003</v>
      </c>
      <c r="F11" s="2">
        <v>0.47899999999999998</v>
      </c>
      <c r="G11" s="2">
        <v>0.35899999999999999</v>
      </c>
      <c r="H11" s="2">
        <v>0.89</v>
      </c>
      <c r="I11" s="2">
        <v>8.4</v>
      </c>
      <c r="J11" s="2">
        <v>2.4</v>
      </c>
      <c r="K11" s="2">
        <v>0.8</v>
      </c>
      <c r="L11" s="2">
        <v>0.8</v>
      </c>
      <c r="M11" s="2">
        <v>1.9</v>
      </c>
      <c r="N11" s="2">
        <v>2.2000000000000002</v>
      </c>
      <c r="O11" s="2">
        <v>25.9</v>
      </c>
      <c r="P11" s="7">
        <v>0.56399999999999995</v>
      </c>
      <c r="Q11" s="2">
        <v>30.3</v>
      </c>
      <c r="R11" s="2">
        <v>10.9</v>
      </c>
      <c r="S11" s="2">
        <v>1.2</v>
      </c>
      <c r="T11" s="2">
        <v>2.4</v>
      </c>
      <c r="U11" s="5">
        <v>6</v>
      </c>
      <c r="V11" s="51">
        <f t="shared" si="0"/>
        <v>11.753951981707317</v>
      </c>
      <c r="W11" s="51">
        <f t="shared" si="1"/>
        <v>6.5200000000000005</v>
      </c>
      <c r="X11" s="51">
        <f t="shared" si="2"/>
        <v>76.635766920731712</v>
      </c>
      <c r="Y11" s="49">
        <f t="shared" si="3"/>
        <v>93.919823999999991</v>
      </c>
      <c r="Z11" s="9">
        <f t="shared" si="4"/>
        <v>85.277795460365851</v>
      </c>
    </row>
    <row r="12" spans="1:29" x14ac:dyDescent="0.2">
      <c r="A12" s="2" t="s">
        <v>613</v>
      </c>
      <c r="B12" s="2" t="s">
        <v>41</v>
      </c>
      <c r="C12" s="2">
        <v>62</v>
      </c>
      <c r="D12" s="2">
        <v>81</v>
      </c>
      <c r="E12" s="2">
        <v>37.5</v>
      </c>
      <c r="F12" s="2">
        <v>0.45700000000000002</v>
      </c>
      <c r="G12" s="2">
        <v>0.39100000000000001</v>
      </c>
      <c r="H12" s="2">
        <v>0.83</v>
      </c>
      <c r="I12" s="2">
        <v>5.6</v>
      </c>
      <c r="J12" s="2">
        <v>3.6</v>
      </c>
      <c r="K12" s="2">
        <v>1</v>
      </c>
      <c r="L12" s="2">
        <v>0.3</v>
      </c>
      <c r="M12" s="2">
        <v>2.8</v>
      </c>
      <c r="N12" s="2">
        <v>2.7</v>
      </c>
      <c r="O12" s="2">
        <v>20.5</v>
      </c>
      <c r="P12" s="7">
        <v>0.58199999999999996</v>
      </c>
      <c r="Q12" s="2">
        <v>25.4</v>
      </c>
      <c r="R12" s="2">
        <v>10.3</v>
      </c>
      <c r="S12" s="2">
        <v>2.5</v>
      </c>
      <c r="T12" s="2">
        <v>3.4</v>
      </c>
      <c r="U12" s="5">
        <v>8</v>
      </c>
      <c r="V12" s="51">
        <f t="shared" si="0"/>
        <v>12.153086890243902</v>
      </c>
      <c r="W12" s="51">
        <f t="shared" si="1"/>
        <v>7.08</v>
      </c>
      <c r="X12" s="51">
        <f t="shared" si="2"/>
        <v>86.043855182926819</v>
      </c>
      <c r="Y12" s="49">
        <f t="shared" si="3"/>
        <v>72.741240000000005</v>
      </c>
      <c r="Z12" s="9">
        <f t="shared" si="4"/>
        <v>79.392547591463412</v>
      </c>
    </row>
    <row r="13" spans="1:29" x14ac:dyDescent="0.2">
      <c r="A13" s="2" t="s">
        <v>1076</v>
      </c>
      <c r="B13" s="2" t="s">
        <v>34</v>
      </c>
      <c r="C13" s="2">
        <v>53</v>
      </c>
      <c r="D13" s="2">
        <v>77</v>
      </c>
      <c r="E13" s="2">
        <v>33.6</v>
      </c>
      <c r="F13" s="2">
        <v>0.54800000000000004</v>
      </c>
      <c r="G13" s="2">
        <v>1</v>
      </c>
      <c r="H13" s="2">
        <v>0.86599999999999999</v>
      </c>
      <c r="I13" s="2">
        <v>9.9</v>
      </c>
      <c r="J13" s="2">
        <v>1.8</v>
      </c>
      <c r="K13" s="2">
        <v>0.4</v>
      </c>
      <c r="L13" s="2">
        <v>1.9</v>
      </c>
      <c r="M13" s="2">
        <v>3</v>
      </c>
      <c r="N13" s="2">
        <v>3.3</v>
      </c>
      <c r="O13" s="2">
        <v>19.7</v>
      </c>
      <c r="P13" s="7">
        <v>0.61799999999999999</v>
      </c>
      <c r="Q13" s="2">
        <v>26.2</v>
      </c>
      <c r="R13" s="2">
        <v>10.6</v>
      </c>
      <c r="S13" s="2">
        <v>3</v>
      </c>
      <c r="T13" s="2">
        <v>3.3</v>
      </c>
      <c r="U13" s="5">
        <v>13</v>
      </c>
      <c r="V13" s="51">
        <f t="shared" si="0"/>
        <v>9.1275048780487804</v>
      </c>
      <c r="W13" s="51">
        <f t="shared" si="1"/>
        <v>8.16</v>
      </c>
      <c r="X13" s="51">
        <f t="shared" si="2"/>
        <v>74.480439804878046</v>
      </c>
      <c r="Y13" s="49">
        <f t="shared" si="3"/>
        <v>84.252167999999998</v>
      </c>
      <c r="Z13" s="9">
        <f t="shared" si="4"/>
        <v>79.366303902439029</v>
      </c>
    </row>
    <row r="14" spans="1:29" x14ac:dyDescent="0.2">
      <c r="A14" s="2" t="s">
        <v>795</v>
      </c>
      <c r="B14" s="2" t="s">
        <v>41</v>
      </c>
      <c r="C14" s="2">
        <v>62</v>
      </c>
      <c r="D14" s="2">
        <v>79</v>
      </c>
      <c r="E14" s="2">
        <v>36.4</v>
      </c>
      <c r="F14" s="2">
        <v>0.48</v>
      </c>
      <c r="G14" s="2">
        <v>0.40899999999999997</v>
      </c>
      <c r="H14" s="2">
        <v>0.95199999999999996</v>
      </c>
      <c r="I14" s="2">
        <v>3.5</v>
      </c>
      <c r="J14" s="2">
        <v>2.8</v>
      </c>
      <c r="K14" s="2">
        <v>0.9</v>
      </c>
      <c r="L14" s="2">
        <v>0.2</v>
      </c>
      <c r="M14" s="2">
        <v>1.7</v>
      </c>
      <c r="N14" s="2">
        <v>2</v>
      </c>
      <c r="O14" s="2">
        <v>18.2</v>
      </c>
      <c r="P14" s="7">
        <v>0.624</v>
      </c>
      <c r="Q14" s="2">
        <v>20.8</v>
      </c>
      <c r="R14" s="2">
        <v>11.1</v>
      </c>
      <c r="S14" s="2">
        <v>3.9</v>
      </c>
      <c r="T14" s="2">
        <v>4.3</v>
      </c>
      <c r="U14" s="5">
        <v>16</v>
      </c>
      <c r="V14" s="51">
        <f t="shared" si="0"/>
        <v>9.4216813008130096</v>
      </c>
      <c r="W14" s="51">
        <f t="shared" si="1"/>
        <v>9.36</v>
      </c>
      <c r="X14" s="51">
        <f t="shared" si="2"/>
        <v>88.186936975609768</v>
      </c>
      <c r="Y14" s="49">
        <f t="shared" si="3"/>
        <v>61.167488000000006</v>
      </c>
      <c r="Z14" s="9">
        <f t="shared" si="4"/>
        <v>74.677212487804894</v>
      </c>
    </row>
    <row r="15" spans="1:29" x14ac:dyDescent="0.2">
      <c r="A15" s="2" t="s">
        <v>380</v>
      </c>
      <c r="B15" s="2" t="s">
        <v>41</v>
      </c>
      <c r="C15" s="2">
        <v>62</v>
      </c>
      <c r="D15" s="2">
        <v>80</v>
      </c>
      <c r="E15" s="2">
        <v>33</v>
      </c>
      <c r="F15" s="2">
        <v>0.505</v>
      </c>
      <c r="G15" s="2">
        <v>0.313</v>
      </c>
      <c r="H15" s="2">
        <v>0.64200000000000002</v>
      </c>
      <c r="I15" s="2">
        <v>5.2</v>
      </c>
      <c r="J15" s="2">
        <v>8.1999999999999993</v>
      </c>
      <c r="K15" s="2">
        <v>1.9</v>
      </c>
      <c r="L15" s="2">
        <v>0.1</v>
      </c>
      <c r="M15" s="2">
        <v>2.6</v>
      </c>
      <c r="N15" s="2">
        <v>2.4</v>
      </c>
      <c r="O15" s="2">
        <v>11.9</v>
      </c>
      <c r="P15" s="7">
        <v>0.54300000000000004</v>
      </c>
      <c r="Q15" s="2">
        <v>19.2</v>
      </c>
      <c r="R15" s="2">
        <v>9.9</v>
      </c>
      <c r="S15" s="2">
        <v>4.5</v>
      </c>
      <c r="T15" s="2">
        <v>4.3</v>
      </c>
      <c r="U15" s="5">
        <v>13</v>
      </c>
      <c r="V15" s="51">
        <f t="shared" si="0"/>
        <v>7.984390243902439</v>
      </c>
      <c r="W15" s="51">
        <f t="shared" si="1"/>
        <v>8.2800000000000011</v>
      </c>
      <c r="X15" s="51">
        <f t="shared" si="2"/>
        <v>66.11075121951221</v>
      </c>
      <c r="Y15" s="49">
        <f t="shared" si="3"/>
        <v>83.205439999999996</v>
      </c>
      <c r="Z15" s="9">
        <f t="shared" si="4"/>
        <v>74.658095609756103</v>
      </c>
    </row>
    <row r="16" spans="1:29" x14ac:dyDescent="0.2">
      <c r="A16" s="2" t="s">
        <v>826</v>
      </c>
      <c r="B16" s="2" t="s">
        <v>36</v>
      </c>
      <c r="C16" s="2">
        <v>59</v>
      </c>
      <c r="D16" s="2">
        <v>79</v>
      </c>
      <c r="E16" s="2">
        <v>36.200000000000003</v>
      </c>
      <c r="F16" s="2">
        <v>0.439</v>
      </c>
      <c r="G16" s="2">
        <v>0.39700000000000002</v>
      </c>
      <c r="H16" s="2">
        <v>0.83599999999999997</v>
      </c>
      <c r="I16" s="2">
        <v>5.7</v>
      </c>
      <c r="J16" s="2">
        <v>2.6</v>
      </c>
      <c r="K16" s="2">
        <v>1</v>
      </c>
      <c r="L16" s="2">
        <v>0.6</v>
      </c>
      <c r="M16" s="2">
        <v>2</v>
      </c>
      <c r="N16" s="2">
        <v>2.5</v>
      </c>
      <c r="O16" s="2">
        <v>17.7</v>
      </c>
      <c r="P16" s="7">
        <v>0.57999999999999996</v>
      </c>
      <c r="Q16" s="2">
        <v>22</v>
      </c>
      <c r="R16" s="2">
        <v>9.5</v>
      </c>
      <c r="S16" s="2">
        <v>4.2</v>
      </c>
      <c r="T16" s="2">
        <v>4.5</v>
      </c>
      <c r="U16" s="5">
        <v>10</v>
      </c>
      <c r="V16" s="51">
        <f t="shared" si="0"/>
        <v>9.4309461382113842</v>
      </c>
      <c r="W16" s="51">
        <f t="shared" si="1"/>
        <v>7.6000000000000005</v>
      </c>
      <c r="X16" s="51">
        <f t="shared" si="2"/>
        <v>71.67519065040652</v>
      </c>
      <c r="Y16" s="49">
        <f t="shared" si="3"/>
        <v>67.32696</v>
      </c>
      <c r="Z16" s="9">
        <f t="shared" si="4"/>
        <v>69.50107532520326</v>
      </c>
    </row>
    <row r="17" spans="1:26" x14ac:dyDescent="0.2">
      <c r="A17" s="2" t="s">
        <v>718</v>
      </c>
      <c r="B17" s="2" t="s">
        <v>22</v>
      </c>
      <c r="C17" s="2">
        <v>66</v>
      </c>
      <c r="D17" s="2">
        <v>81</v>
      </c>
      <c r="E17" s="2">
        <v>35</v>
      </c>
      <c r="F17" s="2">
        <v>0.46700000000000003</v>
      </c>
      <c r="G17" s="2">
        <v>0.436</v>
      </c>
      <c r="H17" s="2">
        <v>0.91200000000000003</v>
      </c>
      <c r="I17" s="2">
        <v>3.4</v>
      </c>
      <c r="J17" s="2">
        <v>4.0999999999999996</v>
      </c>
      <c r="K17" s="2">
        <v>0.9</v>
      </c>
      <c r="L17" s="2">
        <v>0.1</v>
      </c>
      <c r="M17" s="2">
        <v>2.2000000000000002</v>
      </c>
      <c r="N17" s="2">
        <v>2.7</v>
      </c>
      <c r="O17" s="2">
        <v>17.8</v>
      </c>
      <c r="P17" s="7">
        <v>0.58799999999999997</v>
      </c>
      <c r="Q17" s="2">
        <v>23.4</v>
      </c>
      <c r="R17" s="2">
        <v>9.8000000000000007</v>
      </c>
      <c r="S17" s="2">
        <v>2.2999999999999998</v>
      </c>
      <c r="T17" s="2">
        <v>3.1</v>
      </c>
      <c r="U17" s="5">
        <v>9</v>
      </c>
      <c r="V17" s="51">
        <f t="shared" si="0"/>
        <v>11.123917682926828</v>
      </c>
      <c r="W17" s="51">
        <f t="shared" si="1"/>
        <v>6.96</v>
      </c>
      <c r="X17" s="51">
        <f t="shared" si="2"/>
        <v>77.422467073170722</v>
      </c>
      <c r="Y17" s="49">
        <f t="shared" si="3"/>
        <v>60.900335999999996</v>
      </c>
      <c r="Z17" s="9">
        <f t="shared" si="4"/>
        <v>69.161401536585359</v>
      </c>
    </row>
    <row r="18" spans="1:26" x14ac:dyDescent="0.2">
      <c r="A18" s="2" t="s">
        <v>52</v>
      </c>
      <c r="B18" s="2" t="s">
        <v>29</v>
      </c>
      <c r="C18" s="2">
        <v>54</v>
      </c>
      <c r="D18" s="2">
        <v>81</v>
      </c>
      <c r="E18" s="2">
        <v>37.1</v>
      </c>
      <c r="F18" s="2">
        <v>0.48399999999999999</v>
      </c>
      <c r="G18" s="2">
        <v>0.25</v>
      </c>
      <c r="H18" s="2">
        <v>0.78100000000000003</v>
      </c>
      <c r="I18" s="2">
        <v>7.5</v>
      </c>
      <c r="J18" s="2">
        <v>1.9</v>
      </c>
      <c r="K18" s="2">
        <v>1</v>
      </c>
      <c r="L18" s="2">
        <v>1</v>
      </c>
      <c r="M18" s="2">
        <v>1.5</v>
      </c>
      <c r="N18" s="2">
        <v>2.6</v>
      </c>
      <c r="O18" s="2">
        <v>18.100000000000001</v>
      </c>
      <c r="P18" s="7">
        <v>0.52900000000000003</v>
      </c>
      <c r="Q18" s="2">
        <v>23.7</v>
      </c>
      <c r="R18" s="2">
        <v>9.5</v>
      </c>
      <c r="S18" s="2">
        <v>1.9</v>
      </c>
      <c r="T18" s="2">
        <v>3</v>
      </c>
      <c r="U18" s="5">
        <v>7</v>
      </c>
      <c r="V18" s="51">
        <f t="shared" si="0"/>
        <v>9.7711559451219507</v>
      </c>
      <c r="W18" s="51">
        <f t="shared" si="1"/>
        <v>6.4</v>
      </c>
      <c r="X18" s="51">
        <f t="shared" si="2"/>
        <v>62.535398048780486</v>
      </c>
      <c r="Y18" s="49">
        <f t="shared" si="3"/>
        <v>75.572676000000001</v>
      </c>
      <c r="Z18" s="9">
        <f t="shared" si="4"/>
        <v>69.05403702439024</v>
      </c>
    </row>
    <row r="19" spans="1:26" x14ac:dyDescent="0.2">
      <c r="A19" s="2" t="s">
        <v>801</v>
      </c>
      <c r="B19" s="2" t="s">
        <v>23</v>
      </c>
      <c r="C19" s="2">
        <v>54</v>
      </c>
      <c r="D19" s="2">
        <v>79</v>
      </c>
      <c r="E19" s="2">
        <v>35.299999999999997</v>
      </c>
      <c r="F19" s="2">
        <v>0.41799999999999998</v>
      </c>
      <c r="G19" s="2">
        <v>0.40799999999999997</v>
      </c>
      <c r="H19" s="2">
        <v>0.91300000000000003</v>
      </c>
      <c r="I19" s="2">
        <v>3</v>
      </c>
      <c r="J19" s="2">
        <v>6.4</v>
      </c>
      <c r="K19" s="2">
        <v>1.2</v>
      </c>
      <c r="L19" s="2">
        <v>0.2</v>
      </c>
      <c r="M19" s="2">
        <v>2.2000000000000002</v>
      </c>
      <c r="N19" s="2">
        <v>2</v>
      </c>
      <c r="O19" s="2">
        <v>17.7</v>
      </c>
      <c r="P19" s="7">
        <v>0.59199999999999997</v>
      </c>
      <c r="Q19" s="2">
        <v>21.7</v>
      </c>
      <c r="R19" s="2">
        <v>10.1</v>
      </c>
      <c r="S19" s="2">
        <v>2.5</v>
      </c>
      <c r="T19" s="2">
        <v>3.2</v>
      </c>
      <c r="U19" s="5">
        <v>11</v>
      </c>
      <c r="V19" s="51">
        <f t="shared" si="0"/>
        <v>8.3023339939024385</v>
      </c>
      <c r="W19" s="51">
        <f t="shared" si="1"/>
        <v>7.5200000000000005</v>
      </c>
      <c r="X19" s="51">
        <f t="shared" si="2"/>
        <v>62.43355163414634</v>
      </c>
      <c r="Y19" s="49">
        <f t="shared" si="3"/>
        <v>74.823744000000019</v>
      </c>
      <c r="Z19" s="9">
        <f t="shared" si="4"/>
        <v>68.628647817073187</v>
      </c>
    </row>
    <row r="20" spans="1:26" x14ac:dyDescent="0.2">
      <c r="A20" s="2" t="s">
        <v>235</v>
      </c>
      <c r="B20" s="2" t="s">
        <v>46</v>
      </c>
      <c r="C20" s="2">
        <v>41</v>
      </c>
      <c r="D20" s="2">
        <v>82</v>
      </c>
      <c r="E20" s="2">
        <v>39.9</v>
      </c>
      <c r="F20" s="2">
        <v>0.47299999999999998</v>
      </c>
      <c r="G20" s="2">
        <v>0.307</v>
      </c>
      <c r="H20" s="2">
        <v>0.72399999999999998</v>
      </c>
      <c r="I20" s="2">
        <v>5.7</v>
      </c>
      <c r="J20" s="2">
        <v>5.3</v>
      </c>
      <c r="K20" s="2">
        <v>1.6</v>
      </c>
      <c r="L20" s="2">
        <v>0.4</v>
      </c>
      <c r="M20" s="2">
        <v>2.7</v>
      </c>
      <c r="N20" s="2">
        <v>1.9</v>
      </c>
      <c r="O20" s="2">
        <v>18.8</v>
      </c>
      <c r="P20" s="7">
        <v>0.56000000000000005</v>
      </c>
      <c r="Q20" s="2">
        <v>22.3</v>
      </c>
      <c r="R20" s="2">
        <v>9.1999999999999993</v>
      </c>
      <c r="S20" s="2">
        <v>3.8</v>
      </c>
      <c r="T20" s="2">
        <v>4.8</v>
      </c>
      <c r="U20" s="5">
        <v>4</v>
      </c>
      <c r="V20" s="51">
        <f t="shared" si="0"/>
        <v>7.6001187499999991</v>
      </c>
      <c r="W20" s="51">
        <f t="shared" si="1"/>
        <v>6.3999999999999995</v>
      </c>
      <c r="X20" s="51">
        <f t="shared" si="2"/>
        <v>48.640759999999993</v>
      </c>
      <c r="Y20" s="49">
        <f t="shared" si="3"/>
        <v>87.635040000000004</v>
      </c>
      <c r="Z20" s="9">
        <f t="shared" si="4"/>
        <v>68.137900000000002</v>
      </c>
    </row>
    <row r="21" spans="1:26" x14ac:dyDescent="0.2">
      <c r="A21" s="2" t="s">
        <v>356</v>
      </c>
      <c r="B21" s="2" t="s">
        <v>24</v>
      </c>
      <c r="C21" s="2">
        <v>54</v>
      </c>
      <c r="D21" s="2">
        <v>72</v>
      </c>
      <c r="E21" s="2">
        <v>34.1</v>
      </c>
      <c r="F21" s="2">
        <v>0.50600000000000001</v>
      </c>
      <c r="G21" s="2">
        <v>0.29199999999999998</v>
      </c>
      <c r="H21" s="2">
        <v>0.78200000000000003</v>
      </c>
      <c r="I21" s="2">
        <v>3.1</v>
      </c>
      <c r="J21" s="2">
        <v>6.9</v>
      </c>
      <c r="K21" s="2">
        <v>0.9</v>
      </c>
      <c r="L21" s="2">
        <v>0.1</v>
      </c>
      <c r="M21" s="2">
        <v>2.6</v>
      </c>
      <c r="N21" s="2">
        <v>1.5</v>
      </c>
      <c r="O21" s="2">
        <v>22</v>
      </c>
      <c r="P21" s="7">
        <v>0.55600000000000005</v>
      </c>
      <c r="Q21" s="2">
        <v>31.7</v>
      </c>
      <c r="R21" s="2">
        <v>8.6</v>
      </c>
      <c r="S21" s="2">
        <v>3.1</v>
      </c>
      <c r="T21" s="2">
        <v>3.2</v>
      </c>
      <c r="U21" s="5">
        <v>5</v>
      </c>
      <c r="V21" s="51">
        <f t="shared" si="0"/>
        <v>10.677874390243904</v>
      </c>
      <c r="W21" s="51">
        <f t="shared" si="1"/>
        <v>5.7200000000000006</v>
      </c>
      <c r="X21" s="51">
        <f t="shared" si="2"/>
        <v>61.077441512195136</v>
      </c>
      <c r="Y21" s="49">
        <f t="shared" si="3"/>
        <v>72.581759999999989</v>
      </c>
      <c r="Z21" s="9">
        <f t="shared" si="4"/>
        <v>66.829600756097562</v>
      </c>
    </row>
    <row r="22" spans="1:26" x14ac:dyDescent="0.2">
      <c r="A22" s="2" t="s">
        <v>658</v>
      </c>
      <c r="B22" s="2" t="s">
        <v>35</v>
      </c>
      <c r="C22" s="2">
        <v>33</v>
      </c>
      <c r="D22" s="2">
        <v>77</v>
      </c>
      <c r="E22" s="2">
        <v>38</v>
      </c>
      <c r="F22" s="2">
        <v>0.48699999999999999</v>
      </c>
      <c r="G22" s="2">
        <v>0.245</v>
      </c>
      <c r="H22" s="2">
        <v>0.81699999999999995</v>
      </c>
      <c r="I22" s="2">
        <v>10</v>
      </c>
      <c r="J22" s="2">
        <v>2.5</v>
      </c>
      <c r="K22" s="2">
        <v>0.9</v>
      </c>
      <c r="L22" s="2">
        <v>1</v>
      </c>
      <c r="M22" s="2">
        <v>2.2999999999999998</v>
      </c>
      <c r="N22" s="2">
        <v>2.5</v>
      </c>
      <c r="O22" s="2">
        <v>22.7</v>
      </c>
      <c r="P22" s="7">
        <v>0.56899999999999995</v>
      </c>
      <c r="Q22" s="2">
        <v>26.9</v>
      </c>
      <c r="R22" s="2">
        <v>9.6999999999999993</v>
      </c>
      <c r="S22" s="2">
        <v>2.4</v>
      </c>
      <c r="T22" s="2">
        <v>3.3</v>
      </c>
      <c r="U22" s="5">
        <v>6</v>
      </c>
      <c r="V22" s="51">
        <f t="shared" si="0"/>
        <v>6.5991112804878034</v>
      </c>
      <c r="W22" s="51">
        <f t="shared" si="1"/>
        <v>6.4</v>
      </c>
      <c r="X22" s="51">
        <f t="shared" si="2"/>
        <v>42.234312195121944</v>
      </c>
      <c r="Y22" s="49">
        <f t="shared" si="3"/>
        <v>91.064203999999989</v>
      </c>
      <c r="Z22" s="9">
        <f t="shared" si="4"/>
        <v>66.64925809756096</v>
      </c>
    </row>
    <row r="23" spans="1:26" x14ac:dyDescent="0.2">
      <c r="A23" s="2" t="s">
        <v>916</v>
      </c>
      <c r="B23" s="2" t="s">
        <v>33</v>
      </c>
      <c r="C23" s="2">
        <v>50</v>
      </c>
      <c r="D23" s="2">
        <v>81</v>
      </c>
      <c r="E23" s="2">
        <v>35.6</v>
      </c>
      <c r="F23" s="2">
        <v>0.41599999999999998</v>
      </c>
      <c r="G23" s="2">
        <v>0.40600000000000003</v>
      </c>
      <c r="H23" s="2">
        <v>0.81899999999999995</v>
      </c>
      <c r="I23" s="2">
        <v>6.2</v>
      </c>
      <c r="J23" s="2">
        <v>8.6999999999999993</v>
      </c>
      <c r="K23" s="2">
        <v>2</v>
      </c>
      <c r="L23" s="2">
        <v>0.5</v>
      </c>
      <c r="M23" s="2">
        <v>2.2999999999999998</v>
      </c>
      <c r="N23" s="2">
        <v>2.1</v>
      </c>
      <c r="O23" s="2">
        <v>9</v>
      </c>
      <c r="P23" s="7">
        <v>0.55000000000000004</v>
      </c>
      <c r="Q23" s="2">
        <v>13.5</v>
      </c>
      <c r="R23" s="2">
        <v>8.5</v>
      </c>
      <c r="S23" s="2">
        <v>4.5</v>
      </c>
      <c r="T23" s="2">
        <v>4.7</v>
      </c>
      <c r="U23" s="5">
        <v>10</v>
      </c>
      <c r="V23" s="51">
        <f t="shared" si="0"/>
        <v>4.9451981707317074</v>
      </c>
      <c r="W23" s="51">
        <f t="shared" si="1"/>
        <v>7.28</v>
      </c>
      <c r="X23" s="51">
        <f t="shared" si="2"/>
        <v>36.00104268292683</v>
      </c>
      <c r="Y23" s="49">
        <f t="shared" si="3"/>
        <v>92.469599999999986</v>
      </c>
      <c r="Z23" s="9">
        <f t="shared" si="4"/>
        <v>64.235321341463404</v>
      </c>
    </row>
    <row r="24" spans="1:26" x14ac:dyDescent="0.2">
      <c r="A24" s="2" t="s">
        <v>221</v>
      </c>
      <c r="B24" s="2" t="s">
        <v>23</v>
      </c>
      <c r="C24" s="2">
        <v>54</v>
      </c>
      <c r="D24" s="2">
        <v>77</v>
      </c>
      <c r="E24" s="2">
        <v>32.6</v>
      </c>
      <c r="F24" s="2">
        <v>0.60399999999999998</v>
      </c>
      <c r="G24" s="2">
        <v>0.2</v>
      </c>
      <c r="H24" s="2">
        <v>0.72299999999999998</v>
      </c>
      <c r="I24" s="2">
        <v>7.8</v>
      </c>
      <c r="J24" s="2">
        <v>1.4</v>
      </c>
      <c r="K24" s="2">
        <v>1.2</v>
      </c>
      <c r="L24" s="2">
        <v>1.3</v>
      </c>
      <c r="M24" s="2">
        <v>1.9</v>
      </c>
      <c r="N24" s="2">
        <v>3.6</v>
      </c>
      <c r="O24" s="2">
        <v>14.6</v>
      </c>
      <c r="P24" s="7">
        <v>0.64500000000000002</v>
      </c>
      <c r="Q24" s="2">
        <v>18.100000000000001</v>
      </c>
      <c r="R24" s="2">
        <v>9.3000000000000007</v>
      </c>
      <c r="S24" s="2">
        <v>3.4</v>
      </c>
      <c r="T24" s="2">
        <v>3.4</v>
      </c>
      <c r="U24" s="5">
        <v>15</v>
      </c>
      <c r="V24" s="51">
        <f t="shared" si="0"/>
        <v>6.2334082317073181</v>
      </c>
      <c r="W24" s="51">
        <f t="shared" si="1"/>
        <v>8.0800000000000018</v>
      </c>
      <c r="X24" s="51">
        <f t="shared" si="2"/>
        <v>50.365938512195143</v>
      </c>
      <c r="Y24" s="49">
        <f t="shared" si="3"/>
        <v>70.461160000000007</v>
      </c>
      <c r="Z24" s="9">
        <f t="shared" si="4"/>
        <v>60.413549256097575</v>
      </c>
    </row>
    <row r="25" spans="1:26" x14ac:dyDescent="0.2">
      <c r="A25" s="2" t="s">
        <v>640</v>
      </c>
      <c r="B25" s="2" t="s">
        <v>26</v>
      </c>
      <c r="C25" s="2">
        <v>48</v>
      </c>
      <c r="D25" s="2">
        <v>68</v>
      </c>
      <c r="E25" s="2">
        <v>36.799999999999997</v>
      </c>
      <c r="F25" s="2">
        <v>0.47099999999999997</v>
      </c>
      <c r="G25" s="2">
        <v>0.31</v>
      </c>
      <c r="H25" s="2">
        <v>0.84899999999999998</v>
      </c>
      <c r="I25" s="2">
        <v>2.9</v>
      </c>
      <c r="J25" s="2">
        <v>10.7</v>
      </c>
      <c r="K25" s="2">
        <v>1.1000000000000001</v>
      </c>
      <c r="L25" s="2">
        <v>0.3</v>
      </c>
      <c r="M25" s="2">
        <v>3.4</v>
      </c>
      <c r="N25" s="2">
        <v>2</v>
      </c>
      <c r="O25" s="2">
        <v>19.399999999999999</v>
      </c>
      <c r="P25" s="7">
        <v>0.57299999999999995</v>
      </c>
      <c r="Q25" s="2">
        <v>24.7</v>
      </c>
      <c r="R25" s="2">
        <v>8.4</v>
      </c>
      <c r="S25" s="2">
        <v>1.8</v>
      </c>
      <c r="T25" s="2">
        <v>2.4</v>
      </c>
      <c r="U25" s="5">
        <v>5</v>
      </c>
      <c r="V25" s="51">
        <f t="shared" si="0"/>
        <v>7.5377170731707297</v>
      </c>
      <c r="W25" s="51">
        <f t="shared" si="1"/>
        <v>5.32</v>
      </c>
      <c r="X25" s="51">
        <f t="shared" si="2"/>
        <v>40.100654829268287</v>
      </c>
      <c r="Y25" s="49">
        <f t="shared" si="3"/>
        <v>80.09366399999999</v>
      </c>
      <c r="Z25" s="9">
        <f t="shared" si="4"/>
        <v>60.097159414634135</v>
      </c>
    </row>
    <row r="26" spans="1:26" x14ac:dyDescent="0.2">
      <c r="A26" s="2" t="s">
        <v>492</v>
      </c>
      <c r="B26" s="2" t="s">
        <v>20</v>
      </c>
      <c r="C26" s="2">
        <v>47</v>
      </c>
      <c r="D26" s="2">
        <v>79</v>
      </c>
      <c r="E26" s="2">
        <v>39.5</v>
      </c>
      <c r="F26" s="2">
        <v>0.437</v>
      </c>
      <c r="G26" s="2">
        <v>0.36</v>
      </c>
      <c r="H26" s="2">
        <v>0.82599999999999996</v>
      </c>
      <c r="I26" s="2">
        <v>4.4000000000000004</v>
      </c>
      <c r="J26" s="2">
        <v>5.8</v>
      </c>
      <c r="K26" s="2">
        <v>1.1000000000000001</v>
      </c>
      <c r="L26" s="2">
        <v>0.2</v>
      </c>
      <c r="M26" s="2">
        <v>2.5</v>
      </c>
      <c r="N26" s="2">
        <v>2.2000000000000002</v>
      </c>
      <c r="O26" s="2">
        <v>21.4</v>
      </c>
      <c r="P26" s="7">
        <v>0.53400000000000003</v>
      </c>
      <c r="Q26" s="2">
        <v>26.6</v>
      </c>
      <c r="R26" s="2">
        <v>7.6</v>
      </c>
      <c r="S26" s="2">
        <v>1.7</v>
      </c>
      <c r="T26" s="2">
        <v>3</v>
      </c>
      <c r="U26" s="5">
        <v>0</v>
      </c>
      <c r="V26" s="51">
        <f t="shared" si="0"/>
        <v>9.9117101117886168</v>
      </c>
      <c r="W26" s="51">
        <f t="shared" si="1"/>
        <v>4.24</v>
      </c>
      <c r="X26" s="51">
        <f t="shared" si="2"/>
        <v>42.025650873983736</v>
      </c>
      <c r="Y26" s="49">
        <f t="shared" si="3"/>
        <v>77.760016000000007</v>
      </c>
      <c r="Z26" s="9">
        <f t="shared" si="4"/>
        <v>59.892833436991872</v>
      </c>
    </row>
    <row r="27" spans="1:26" x14ac:dyDescent="0.2">
      <c r="A27" s="2" t="s">
        <v>924</v>
      </c>
      <c r="B27" s="2" t="s">
        <v>46</v>
      </c>
      <c r="C27" s="2">
        <v>41</v>
      </c>
      <c r="D27" s="2">
        <v>82</v>
      </c>
      <c r="E27" s="2">
        <v>36.299999999999997</v>
      </c>
      <c r="F27" s="2">
        <v>0.47299999999999998</v>
      </c>
      <c r="G27" s="2">
        <v>0.28299999999999997</v>
      </c>
      <c r="H27" s="2">
        <v>0.82599999999999996</v>
      </c>
      <c r="I27" s="2">
        <v>4.5</v>
      </c>
      <c r="J27" s="2">
        <v>6.5</v>
      </c>
      <c r="K27" s="2">
        <v>1.3</v>
      </c>
      <c r="L27" s="2">
        <v>0.2</v>
      </c>
      <c r="M27" s="2">
        <v>2.4</v>
      </c>
      <c r="N27" s="2">
        <v>2.4</v>
      </c>
      <c r="O27" s="2">
        <v>16.3</v>
      </c>
      <c r="P27" s="7">
        <v>0.54800000000000004</v>
      </c>
      <c r="Q27" s="2">
        <v>21.8</v>
      </c>
      <c r="R27" s="2">
        <v>8.8000000000000007</v>
      </c>
      <c r="S27" s="2">
        <v>2.8</v>
      </c>
      <c r="T27" s="2">
        <v>3.6</v>
      </c>
      <c r="U27" s="5">
        <v>5</v>
      </c>
      <c r="V27" s="51">
        <f t="shared" si="0"/>
        <v>6.7593624999999999</v>
      </c>
      <c r="W27" s="51">
        <f t="shared" si="1"/>
        <v>5.9600000000000009</v>
      </c>
      <c r="X27" s="51">
        <f t="shared" si="2"/>
        <v>40.285800500000008</v>
      </c>
      <c r="Y27" s="49">
        <f t="shared" si="3"/>
        <v>78.00627200000001</v>
      </c>
      <c r="Z27" s="9">
        <f t="shared" si="4"/>
        <v>59.146036250000009</v>
      </c>
    </row>
    <row r="28" spans="1:26" x14ac:dyDescent="0.2">
      <c r="A28" s="2" t="s">
        <v>534</v>
      </c>
      <c r="B28" s="2" t="s">
        <v>876</v>
      </c>
      <c r="C28" s="2">
        <v>49</v>
      </c>
      <c r="D28" s="2">
        <v>76</v>
      </c>
      <c r="E28" s="2">
        <v>39.200000000000003</v>
      </c>
      <c r="F28" s="2">
        <v>0.47199999999999998</v>
      </c>
      <c r="G28" s="2">
        <v>0.24</v>
      </c>
      <c r="H28" s="2">
        <v>0.88400000000000001</v>
      </c>
      <c r="I28" s="2">
        <v>8.5</v>
      </c>
      <c r="J28" s="2">
        <v>2.2999999999999998</v>
      </c>
      <c r="K28" s="2">
        <v>0.6</v>
      </c>
      <c r="L28" s="2">
        <v>0.9</v>
      </c>
      <c r="M28" s="2">
        <v>2.1</v>
      </c>
      <c r="N28" s="2">
        <v>2.7</v>
      </c>
      <c r="O28" s="2">
        <v>21</v>
      </c>
      <c r="P28" s="7">
        <v>0.54</v>
      </c>
      <c r="Q28" s="2">
        <v>26.5</v>
      </c>
      <c r="R28" s="2">
        <v>7.8</v>
      </c>
      <c r="S28" s="2">
        <v>-0.5</v>
      </c>
      <c r="T28" s="2">
        <v>1.2</v>
      </c>
      <c r="U28" s="5">
        <v>2</v>
      </c>
      <c r="V28" s="51">
        <f t="shared" si="0"/>
        <v>9.8284837398374005</v>
      </c>
      <c r="W28" s="51">
        <f t="shared" si="1"/>
        <v>4</v>
      </c>
      <c r="X28" s="51">
        <f t="shared" si="2"/>
        <v>39.313934959349602</v>
      </c>
      <c r="Y28" s="49">
        <f t="shared" si="3"/>
        <v>75.057599999999994</v>
      </c>
      <c r="Z28" s="9">
        <f t="shared" si="4"/>
        <v>57.185767479674794</v>
      </c>
    </row>
    <row r="29" spans="1:26" x14ac:dyDescent="0.2">
      <c r="A29" s="2" t="s">
        <v>790</v>
      </c>
      <c r="B29" s="2" t="s">
        <v>557</v>
      </c>
      <c r="C29" s="2">
        <v>35</v>
      </c>
      <c r="D29" s="2">
        <v>71</v>
      </c>
      <c r="E29" s="2">
        <v>37.6</v>
      </c>
      <c r="F29" s="2">
        <v>0.48</v>
      </c>
      <c r="G29" s="2">
        <v>0.29799999999999999</v>
      </c>
      <c r="H29" s="2">
        <v>0.80400000000000005</v>
      </c>
      <c r="I29" s="2">
        <v>7.8</v>
      </c>
      <c r="J29" s="2">
        <v>2.7</v>
      </c>
      <c r="K29" s="2">
        <v>1.7</v>
      </c>
      <c r="L29" s="2">
        <v>0.9</v>
      </c>
      <c r="M29" s="2">
        <v>2.1</v>
      </c>
      <c r="N29" s="2">
        <v>3</v>
      </c>
      <c r="O29" s="2">
        <v>16.600000000000001</v>
      </c>
      <c r="P29" s="7">
        <v>0.58499999999999996</v>
      </c>
      <c r="Q29" s="2">
        <v>20.5</v>
      </c>
      <c r="R29" s="2">
        <v>9.5</v>
      </c>
      <c r="S29" s="2">
        <v>4.0999999999999996</v>
      </c>
      <c r="T29" s="2">
        <v>4.0999999999999996</v>
      </c>
      <c r="U29" s="5">
        <v>13</v>
      </c>
      <c r="V29" s="51">
        <f t="shared" si="0"/>
        <v>4.866458333333334</v>
      </c>
      <c r="W29" s="51">
        <f t="shared" si="1"/>
        <v>8.0400000000000009</v>
      </c>
      <c r="X29" s="51">
        <f t="shared" si="2"/>
        <v>39.126325000000008</v>
      </c>
      <c r="Y29" s="49">
        <f t="shared" si="3"/>
        <v>73.331640000000007</v>
      </c>
      <c r="Z29" s="9">
        <f t="shared" si="4"/>
        <v>56.228982500000008</v>
      </c>
    </row>
    <row r="30" spans="1:26" x14ac:dyDescent="0.2">
      <c r="A30" s="2" t="s">
        <v>598</v>
      </c>
      <c r="B30" s="2" t="s">
        <v>28</v>
      </c>
      <c r="C30" s="2">
        <v>32</v>
      </c>
      <c r="D30" s="2">
        <v>81</v>
      </c>
      <c r="E30" s="2">
        <v>34.9</v>
      </c>
      <c r="F30" s="2">
        <v>0.54900000000000004</v>
      </c>
      <c r="G30" s="2">
        <v>0</v>
      </c>
      <c r="H30" s="2">
        <v>0.755</v>
      </c>
      <c r="I30" s="2">
        <v>11.7</v>
      </c>
      <c r="J30" s="2">
        <v>2.1</v>
      </c>
      <c r="K30" s="2">
        <v>1</v>
      </c>
      <c r="L30" s="2">
        <v>0.3</v>
      </c>
      <c r="M30" s="2">
        <v>1.9</v>
      </c>
      <c r="N30" s="2">
        <v>3.2</v>
      </c>
      <c r="O30" s="2">
        <v>16</v>
      </c>
      <c r="P30" s="7">
        <v>0.59</v>
      </c>
      <c r="Q30" s="2">
        <v>19.2</v>
      </c>
      <c r="R30" s="2">
        <v>9</v>
      </c>
      <c r="S30" s="2">
        <v>1.5</v>
      </c>
      <c r="T30" s="2">
        <v>2.5</v>
      </c>
      <c r="U30" s="5">
        <v>10</v>
      </c>
      <c r="V30" s="51">
        <f t="shared" si="0"/>
        <v>4.4127219512195115</v>
      </c>
      <c r="W30" s="51">
        <f t="shared" si="1"/>
        <v>6.6</v>
      </c>
      <c r="X30" s="51">
        <f t="shared" si="2"/>
        <v>29.123964878048774</v>
      </c>
      <c r="Y30" s="49">
        <f t="shared" si="3"/>
        <v>82.393200000000022</v>
      </c>
      <c r="Z30" s="9">
        <f t="shared" si="4"/>
        <v>55.758582439024394</v>
      </c>
    </row>
    <row r="31" spans="1:26" x14ac:dyDescent="0.2">
      <c r="A31" s="2" t="s">
        <v>1077</v>
      </c>
      <c r="B31" s="2" t="s">
        <v>19</v>
      </c>
      <c r="C31" s="2">
        <v>46</v>
      </c>
      <c r="D31" s="2">
        <v>75</v>
      </c>
      <c r="E31" s="2">
        <v>30</v>
      </c>
      <c r="F31" s="2">
        <v>0.60899999999999999</v>
      </c>
      <c r="G31" s="2">
        <v>0</v>
      </c>
      <c r="H31" s="2">
        <v>0.59499999999999997</v>
      </c>
      <c r="I31" s="2">
        <v>8.4</v>
      </c>
      <c r="J31" s="2">
        <v>1.7</v>
      </c>
      <c r="K31" s="2">
        <v>0.7</v>
      </c>
      <c r="L31" s="2">
        <v>1.4</v>
      </c>
      <c r="M31" s="2">
        <v>2.2000000000000002</v>
      </c>
      <c r="N31" s="2">
        <v>3.4</v>
      </c>
      <c r="O31" s="2">
        <v>17.8</v>
      </c>
      <c r="P31" s="7">
        <v>0.623</v>
      </c>
      <c r="Q31" s="2">
        <v>24.2</v>
      </c>
      <c r="R31" s="2">
        <v>7.8</v>
      </c>
      <c r="S31" s="2">
        <v>2</v>
      </c>
      <c r="T31" s="2">
        <v>2.2999999999999998</v>
      </c>
      <c r="U31" s="5">
        <v>8</v>
      </c>
      <c r="V31" s="51">
        <f t="shared" si="0"/>
        <v>6.3635670731707314</v>
      </c>
      <c r="W31" s="51">
        <f t="shared" si="1"/>
        <v>5.6400000000000006</v>
      </c>
      <c r="X31" s="51">
        <f t="shared" si="2"/>
        <v>35.890518292682927</v>
      </c>
      <c r="Y31" s="49">
        <f t="shared" si="3"/>
        <v>73.258200000000002</v>
      </c>
      <c r="Z31" s="9">
        <f t="shared" si="4"/>
        <v>54.574359146341465</v>
      </c>
    </row>
    <row r="32" spans="1:26" x14ac:dyDescent="0.2">
      <c r="A32" s="2" t="s">
        <v>788</v>
      </c>
      <c r="B32" s="2" t="s">
        <v>36</v>
      </c>
      <c r="C32" s="2">
        <v>59</v>
      </c>
      <c r="D32" s="2">
        <v>77</v>
      </c>
      <c r="E32" s="2">
        <v>36.6</v>
      </c>
      <c r="F32" s="2">
        <v>0.41299999999999998</v>
      </c>
      <c r="G32" s="2">
        <v>0.35599999999999998</v>
      </c>
      <c r="H32" s="2">
        <v>0.80700000000000005</v>
      </c>
      <c r="I32" s="2">
        <v>5.3</v>
      </c>
      <c r="J32" s="2">
        <v>4.9000000000000004</v>
      </c>
      <c r="K32" s="2">
        <v>0.8</v>
      </c>
      <c r="L32" s="2">
        <v>0.2</v>
      </c>
      <c r="M32" s="2">
        <v>2.6</v>
      </c>
      <c r="N32" s="2">
        <v>2.8</v>
      </c>
      <c r="O32" s="2">
        <v>16.8</v>
      </c>
      <c r="P32" s="7">
        <v>0.54100000000000004</v>
      </c>
      <c r="Q32" s="2">
        <v>23</v>
      </c>
      <c r="R32" s="2">
        <v>7.3</v>
      </c>
      <c r="S32" s="2">
        <v>2.1</v>
      </c>
      <c r="T32" s="2">
        <v>2.9</v>
      </c>
      <c r="U32" s="5">
        <v>3</v>
      </c>
      <c r="V32" s="51">
        <f t="shared" si="0"/>
        <v>9.7162027439024392</v>
      </c>
      <c r="W32" s="51">
        <f t="shared" si="1"/>
        <v>4.68</v>
      </c>
      <c r="X32" s="51">
        <f t="shared" si="2"/>
        <v>45.471828841463413</v>
      </c>
      <c r="Y32" s="49">
        <f t="shared" si="3"/>
        <v>62.828303999999989</v>
      </c>
      <c r="Z32" s="9">
        <f t="shared" si="4"/>
        <v>54.150066420731704</v>
      </c>
    </row>
    <row r="33" spans="1:26" x14ac:dyDescent="0.2">
      <c r="A33" s="2" t="s">
        <v>749</v>
      </c>
      <c r="B33" s="2" t="s">
        <v>31</v>
      </c>
      <c r="C33" s="2">
        <v>36</v>
      </c>
      <c r="D33" s="2">
        <v>67</v>
      </c>
      <c r="E33" s="2">
        <v>36.200000000000003</v>
      </c>
      <c r="F33" s="2">
        <v>0.44700000000000001</v>
      </c>
      <c r="G33" s="2">
        <v>0.40400000000000003</v>
      </c>
      <c r="H33" s="2">
        <v>0.878</v>
      </c>
      <c r="I33" s="2">
        <v>5.0999999999999996</v>
      </c>
      <c r="J33" s="2">
        <v>2.7</v>
      </c>
      <c r="K33" s="2">
        <v>1</v>
      </c>
      <c r="L33" s="2">
        <v>1.4</v>
      </c>
      <c r="M33" s="2">
        <v>2.5</v>
      </c>
      <c r="N33" s="2">
        <v>3.1</v>
      </c>
      <c r="O33" s="2">
        <v>25.8</v>
      </c>
      <c r="P33" s="7">
        <v>0.58399999999999996</v>
      </c>
      <c r="Q33" s="2">
        <v>29.6</v>
      </c>
      <c r="R33" s="2">
        <v>8</v>
      </c>
      <c r="S33" s="2">
        <v>2.9</v>
      </c>
      <c r="T33" s="2">
        <v>3</v>
      </c>
      <c r="U33" s="5">
        <v>5</v>
      </c>
      <c r="V33" s="51">
        <f t="shared" si="0"/>
        <v>6.566326829268295</v>
      </c>
      <c r="W33" s="51">
        <f t="shared" si="1"/>
        <v>5.4</v>
      </c>
      <c r="X33" s="51">
        <f t="shared" si="2"/>
        <v>35.458164878048798</v>
      </c>
      <c r="Y33" s="49">
        <f t="shared" si="3"/>
        <v>71.923696000000007</v>
      </c>
      <c r="Z33" s="9">
        <f t="shared" si="4"/>
        <v>53.690930439024399</v>
      </c>
    </row>
    <row r="34" spans="1:26" x14ac:dyDescent="0.2">
      <c r="A34" s="2" t="s">
        <v>928</v>
      </c>
      <c r="B34" s="2" t="s">
        <v>39</v>
      </c>
      <c r="C34" s="2">
        <v>65</v>
      </c>
      <c r="D34" s="2">
        <v>78</v>
      </c>
      <c r="E34" s="2">
        <v>29.7</v>
      </c>
      <c r="F34" s="2">
        <v>0.49199999999999999</v>
      </c>
      <c r="G34" s="2">
        <v>0.32</v>
      </c>
      <c r="H34" s="2">
        <v>0.623</v>
      </c>
      <c r="I34" s="2">
        <v>8.1999999999999993</v>
      </c>
      <c r="J34" s="2">
        <v>2.6</v>
      </c>
      <c r="K34" s="2">
        <v>1</v>
      </c>
      <c r="L34" s="2">
        <v>1.3</v>
      </c>
      <c r="M34" s="2">
        <v>1.8</v>
      </c>
      <c r="N34" s="2">
        <v>3</v>
      </c>
      <c r="O34" s="2">
        <v>11.3</v>
      </c>
      <c r="P34" s="7">
        <v>0.54200000000000004</v>
      </c>
      <c r="Q34" s="2">
        <v>18.100000000000001</v>
      </c>
      <c r="R34" s="2">
        <v>6.9</v>
      </c>
      <c r="S34" s="2">
        <v>2.9</v>
      </c>
      <c r="T34" s="2">
        <v>2.9</v>
      </c>
      <c r="U34" s="5">
        <v>8</v>
      </c>
      <c r="V34" s="51">
        <f t="shared" si="0"/>
        <v>6.9244916158536594</v>
      </c>
      <c r="W34" s="51">
        <f t="shared" si="1"/>
        <v>5.52</v>
      </c>
      <c r="X34" s="51">
        <f t="shared" si="2"/>
        <v>38.223193719512196</v>
      </c>
      <c r="Y34" s="49">
        <f t="shared" si="3"/>
        <v>68.529551999999995</v>
      </c>
      <c r="Z34" s="9">
        <f t="shared" si="4"/>
        <v>53.376372859756096</v>
      </c>
    </row>
    <row r="35" spans="1:26" x14ac:dyDescent="0.2">
      <c r="A35" s="2" t="s">
        <v>115</v>
      </c>
      <c r="B35" s="2" t="s">
        <v>970</v>
      </c>
      <c r="C35" s="2">
        <v>34</v>
      </c>
      <c r="D35" s="2">
        <v>80</v>
      </c>
      <c r="E35" s="2">
        <v>36.799999999999997</v>
      </c>
      <c r="F35" s="2">
        <v>0.437</v>
      </c>
      <c r="G35" s="2">
        <v>0.38500000000000001</v>
      </c>
      <c r="H35" s="2">
        <v>0.81699999999999995</v>
      </c>
      <c r="I35" s="2">
        <v>5.0999999999999996</v>
      </c>
      <c r="J35" s="2">
        <v>4.7</v>
      </c>
      <c r="K35" s="2">
        <v>1</v>
      </c>
      <c r="L35" s="2">
        <v>0.5</v>
      </c>
      <c r="M35" s="2">
        <v>2.1</v>
      </c>
      <c r="N35" s="2">
        <v>2.9</v>
      </c>
      <c r="O35" s="2">
        <v>20.8</v>
      </c>
      <c r="P35" s="7">
        <v>0.54500000000000004</v>
      </c>
      <c r="Q35" s="2">
        <v>26.8</v>
      </c>
      <c r="R35" s="2">
        <v>7.5</v>
      </c>
      <c r="S35" s="2">
        <v>2.5</v>
      </c>
      <c r="T35" s="2">
        <v>3.4</v>
      </c>
      <c r="U35" s="5">
        <v>0</v>
      </c>
      <c r="V35" s="51">
        <f t="shared" si="0"/>
        <v>6.8154796747967481</v>
      </c>
      <c r="W35" s="51">
        <f t="shared" si="1"/>
        <v>4.3600000000000003</v>
      </c>
      <c r="X35" s="51">
        <f t="shared" si="2"/>
        <v>29.715491382113825</v>
      </c>
      <c r="Y35" s="49">
        <f t="shared" si="3"/>
        <v>76.819199999999995</v>
      </c>
      <c r="Z35" s="9">
        <f t="shared" si="4"/>
        <v>53.26734569105691</v>
      </c>
    </row>
    <row r="36" spans="1:26" x14ac:dyDescent="0.2">
      <c r="A36" s="2" t="s">
        <v>160</v>
      </c>
      <c r="B36" s="2" t="s">
        <v>18</v>
      </c>
      <c r="C36" s="2">
        <v>23</v>
      </c>
      <c r="D36" s="2">
        <v>74</v>
      </c>
      <c r="E36" s="2">
        <v>39</v>
      </c>
      <c r="F36" s="2">
        <v>0.47599999999999998</v>
      </c>
      <c r="G36" s="2">
        <v>0.42199999999999999</v>
      </c>
      <c r="H36" s="2">
        <v>0.86299999999999999</v>
      </c>
      <c r="I36" s="2">
        <v>6.5</v>
      </c>
      <c r="J36" s="2">
        <v>2.8</v>
      </c>
      <c r="K36" s="2">
        <v>1.3</v>
      </c>
      <c r="L36" s="2">
        <v>0.7</v>
      </c>
      <c r="M36" s="2">
        <v>3</v>
      </c>
      <c r="N36" s="2">
        <v>1.8</v>
      </c>
      <c r="O36" s="2">
        <v>25.3</v>
      </c>
      <c r="P36" s="7">
        <v>0.57699999999999996</v>
      </c>
      <c r="Q36" s="2">
        <v>28.3</v>
      </c>
      <c r="R36" s="2">
        <v>7.9</v>
      </c>
      <c r="S36" s="2">
        <v>1.8</v>
      </c>
      <c r="T36" s="2">
        <v>2.8</v>
      </c>
      <c r="U36" s="5">
        <v>2</v>
      </c>
      <c r="V36" s="51">
        <f t="shared" si="0"/>
        <v>4.7726051829268297</v>
      </c>
      <c r="W36" s="51">
        <f t="shared" si="1"/>
        <v>4.6800000000000006</v>
      </c>
      <c r="X36" s="51">
        <f t="shared" si="2"/>
        <v>22.335792256097566</v>
      </c>
      <c r="Y36" s="49">
        <f t="shared" si="3"/>
        <v>82.282375999999999</v>
      </c>
      <c r="Z36" s="9">
        <f t="shared" si="4"/>
        <v>52.309084128048781</v>
      </c>
    </row>
    <row r="37" spans="1:26" x14ac:dyDescent="0.2">
      <c r="A37" s="2" t="s">
        <v>927</v>
      </c>
      <c r="B37" s="2" t="s">
        <v>31</v>
      </c>
      <c r="C37" s="2">
        <v>36</v>
      </c>
      <c r="D37" s="2">
        <v>73</v>
      </c>
      <c r="E37" s="2">
        <v>34</v>
      </c>
      <c r="F37" s="2">
        <v>0.47499999999999998</v>
      </c>
      <c r="G37" s="2">
        <v>0.45</v>
      </c>
      <c r="H37" s="2">
        <v>0.82599999999999996</v>
      </c>
      <c r="I37" s="2">
        <v>11.8</v>
      </c>
      <c r="J37" s="2">
        <v>2.4</v>
      </c>
      <c r="K37" s="2">
        <v>0.8</v>
      </c>
      <c r="L37" s="2">
        <v>0.5</v>
      </c>
      <c r="M37" s="2">
        <v>1.6</v>
      </c>
      <c r="N37" s="2">
        <v>3.1</v>
      </c>
      <c r="O37" s="2">
        <v>14.3</v>
      </c>
      <c r="P37" s="7">
        <v>0.61399999999999999</v>
      </c>
      <c r="Q37" s="2">
        <v>16.899999999999999</v>
      </c>
      <c r="R37" s="2">
        <v>8.5</v>
      </c>
      <c r="S37" s="2">
        <v>3</v>
      </c>
      <c r="T37" s="2">
        <v>3.1</v>
      </c>
      <c r="U37" s="5">
        <v>14</v>
      </c>
      <c r="V37" s="51">
        <f t="shared" si="0"/>
        <v>3.8365060975609753</v>
      </c>
      <c r="W37" s="51">
        <f t="shared" si="1"/>
        <v>7.4400000000000013</v>
      </c>
      <c r="X37" s="51">
        <f t="shared" si="2"/>
        <v>28.543605365853661</v>
      </c>
      <c r="Y37" s="49">
        <f t="shared" si="3"/>
        <v>75.161383999999984</v>
      </c>
      <c r="Z37" s="9">
        <f t="shared" si="4"/>
        <v>51.852494682926825</v>
      </c>
    </row>
    <row r="38" spans="1:26" x14ac:dyDescent="0.2">
      <c r="A38" s="2" t="s">
        <v>674</v>
      </c>
      <c r="B38" s="2" t="s">
        <v>41</v>
      </c>
      <c r="C38" s="2">
        <v>62</v>
      </c>
      <c r="D38" s="2">
        <v>57</v>
      </c>
      <c r="E38" s="2">
        <v>31.1</v>
      </c>
      <c r="F38" s="2">
        <v>0.53100000000000003</v>
      </c>
      <c r="G38" s="2">
        <v>0.25</v>
      </c>
      <c r="H38" s="2">
        <v>0.84099999999999997</v>
      </c>
      <c r="I38" s="2">
        <v>8.5</v>
      </c>
      <c r="J38" s="2">
        <v>2.5</v>
      </c>
      <c r="K38" s="2">
        <v>1.1000000000000001</v>
      </c>
      <c r="L38" s="2">
        <v>1.2</v>
      </c>
      <c r="M38" s="2">
        <v>1.6</v>
      </c>
      <c r="N38" s="2">
        <v>2.2000000000000002</v>
      </c>
      <c r="O38" s="2">
        <v>15.8</v>
      </c>
      <c r="P38" s="7">
        <v>0.56299999999999994</v>
      </c>
      <c r="Q38" s="2">
        <v>23.4</v>
      </c>
      <c r="R38" s="2">
        <v>7.1</v>
      </c>
      <c r="S38" s="2">
        <v>4</v>
      </c>
      <c r="T38" s="2">
        <v>2.7</v>
      </c>
      <c r="U38" s="5">
        <v>14</v>
      </c>
      <c r="V38" s="51">
        <f t="shared" si="0"/>
        <v>6.5341289634146342</v>
      </c>
      <c r="W38" s="51">
        <f t="shared" si="1"/>
        <v>6.7200000000000006</v>
      </c>
      <c r="X38" s="51">
        <f t="shared" si="2"/>
        <v>43.909346634146345</v>
      </c>
      <c r="Y38" s="49">
        <f t="shared" si="3"/>
        <v>59.155511999999987</v>
      </c>
      <c r="Z38" s="9">
        <f t="shared" si="4"/>
        <v>51.532429317073166</v>
      </c>
    </row>
    <row r="39" spans="1:26" x14ac:dyDescent="0.2">
      <c r="A39" s="2" t="s">
        <v>621</v>
      </c>
      <c r="B39" s="2" t="s">
        <v>34</v>
      </c>
      <c r="C39" s="2">
        <v>53</v>
      </c>
      <c r="D39" s="2">
        <v>82</v>
      </c>
      <c r="E39" s="2">
        <v>30.3</v>
      </c>
      <c r="F39" s="2">
        <v>0.53100000000000003</v>
      </c>
      <c r="G39" s="2">
        <v>0</v>
      </c>
      <c r="H39" s="2">
        <v>0.76</v>
      </c>
      <c r="I39" s="2">
        <v>8.8000000000000007</v>
      </c>
      <c r="J39" s="2">
        <v>1.5</v>
      </c>
      <c r="K39" s="2">
        <v>0.8</v>
      </c>
      <c r="L39" s="2">
        <v>0.1</v>
      </c>
      <c r="M39" s="2">
        <v>1.5</v>
      </c>
      <c r="N39" s="2">
        <v>3.2</v>
      </c>
      <c r="O39" s="2">
        <v>12.7</v>
      </c>
      <c r="P39" s="7">
        <v>0.57199999999999995</v>
      </c>
      <c r="Q39" s="2">
        <v>19.3</v>
      </c>
      <c r="R39" s="2">
        <v>8.6</v>
      </c>
      <c r="S39" s="2">
        <v>1.4</v>
      </c>
      <c r="T39" s="2">
        <v>2.1</v>
      </c>
      <c r="U39" s="5">
        <v>12</v>
      </c>
      <c r="V39" s="51">
        <f t="shared" si="0"/>
        <v>6.4570562499999999</v>
      </c>
      <c r="W39" s="51">
        <f t="shared" si="1"/>
        <v>6.6800000000000006</v>
      </c>
      <c r="X39" s="51">
        <f t="shared" si="2"/>
        <v>43.133135750000001</v>
      </c>
      <c r="Y39" s="49">
        <f t="shared" si="3"/>
        <v>59.284031999999989</v>
      </c>
      <c r="Z39" s="9">
        <f t="shared" si="4"/>
        <v>51.208583874999995</v>
      </c>
    </row>
    <row r="40" spans="1:26" x14ac:dyDescent="0.2">
      <c r="A40" s="2" t="s">
        <v>832</v>
      </c>
      <c r="B40" s="2" t="s">
        <v>19</v>
      </c>
      <c r="C40" s="2">
        <v>46</v>
      </c>
      <c r="D40" s="2">
        <v>74</v>
      </c>
      <c r="E40" s="2">
        <v>33.6</v>
      </c>
      <c r="F40" s="2">
        <v>0.503</v>
      </c>
      <c r="G40" s="2">
        <v>0.439</v>
      </c>
      <c r="H40" s="2">
        <v>0.93300000000000005</v>
      </c>
      <c r="I40" s="2">
        <v>3</v>
      </c>
      <c r="J40" s="2">
        <v>9.6999999999999993</v>
      </c>
      <c r="K40" s="2">
        <v>0.7</v>
      </c>
      <c r="L40" s="2">
        <v>0.1</v>
      </c>
      <c r="M40" s="2">
        <v>3.4</v>
      </c>
      <c r="N40" s="2">
        <v>1.5</v>
      </c>
      <c r="O40" s="2">
        <v>15.7</v>
      </c>
      <c r="P40" s="7">
        <v>0.61499999999999999</v>
      </c>
      <c r="Q40" s="2">
        <v>21.1</v>
      </c>
      <c r="R40" s="2">
        <v>7.3</v>
      </c>
      <c r="S40" s="2">
        <v>0</v>
      </c>
      <c r="T40" s="2">
        <v>1.3</v>
      </c>
      <c r="U40" s="5">
        <v>4</v>
      </c>
      <c r="V40" s="51">
        <f t="shared" si="0"/>
        <v>6.1313512195121955</v>
      </c>
      <c r="W40" s="51">
        <f t="shared" si="1"/>
        <v>4.24</v>
      </c>
      <c r="X40" s="51">
        <f t="shared" si="2"/>
        <v>25.996929170731711</v>
      </c>
      <c r="Y40" s="49">
        <f t="shared" si="3"/>
        <v>74.904280000000014</v>
      </c>
      <c r="Z40" s="9">
        <f t="shared" si="4"/>
        <v>50.450604585365866</v>
      </c>
    </row>
    <row r="41" spans="1:26" x14ac:dyDescent="0.2">
      <c r="A41" s="2" t="s">
        <v>320</v>
      </c>
      <c r="B41" s="2" t="s">
        <v>26</v>
      </c>
      <c r="C41" s="2">
        <v>48</v>
      </c>
      <c r="D41" s="2">
        <v>76</v>
      </c>
      <c r="E41" s="2">
        <v>30.1</v>
      </c>
      <c r="F41" s="2">
        <v>0.53400000000000003</v>
      </c>
      <c r="G41" s="2">
        <v>0</v>
      </c>
      <c r="H41" s="2">
        <v>0.69899999999999995</v>
      </c>
      <c r="I41" s="2">
        <v>8.6</v>
      </c>
      <c r="J41" s="2">
        <v>1.8</v>
      </c>
      <c r="K41" s="2">
        <v>1</v>
      </c>
      <c r="L41" s="2">
        <v>1</v>
      </c>
      <c r="M41" s="2">
        <v>1.7</v>
      </c>
      <c r="N41" s="2">
        <v>3.8</v>
      </c>
      <c r="O41" s="2">
        <v>13.5</v>
      </c>
      <c r="P41" s="7">
        <v>0.57599999999999996</v>
      </c>
      <c r="Q41" s="2">
        <v>20</v>
      </c>
      <c r="R41" s="2">
        <v>7.7</v>
      </c>
      <c r="S41" s="2">
        <v>3.3</v>
      </c>
      <c r="T41" s="2">
        <v>3</v>
      </c>
      <c r="U41" s="5">
        <v>11</v>
      </c>
      <c r="V41" s="51">
        <f t="shared" si="0"/>
        <v>5.5795121951219508</v>
      </c>
      <c r="W41" s="51">
        <f t="shared" si="1"/>
        <v>6.48</v>
      </c>
      <c r="X41" s="51">
        <f t="shared" si="2"/>
        <v>36.155239024390241</v>
      </c>
      <c r="Y41" s="49">
        <f t="shared" si="3"/>
        <v>64.739840000000001</v>
      </c>
      <c r="Z41" s="9">
        <f t="shared" si="4"/>
        <v>50.447539512195121</v>
      </c>
    </row>
    <row r="42" spans="1:26" x14ac:dyDescent="0.2">
      <c r="A42" s="2" t="s">
        <v>821</v>
      </c>
      <c r="B42" s="2" t="s">
        <v>42</v>
      </c>
      <c r="C42" s="2">
        <v>19</v>
      </c>
      <c r="D42" s="2">
        <v>81</v>
      </c>
      <c r="E42" s="2">
        <v>38.200000000000003</v>
      </c>
      <c r="F42" s="2">
        <v>0.46800000000000003</v>
      </c>
      <c r="G42" s="2">
        <v>0.35099999999999998</v>
      </c>
      <c r="H42" s="2">
        <v>0.754</v>
      </c>
      <c r="I42" s="2">
        <v>8.9</v>
      </c>
      <c r="J42" s="2">
        <v>1.9</v>
      </c>
      <c r="K42" s="2">
        <v>1.2</v>
      </c>
      <c r="L42" s="2">
        <v>0.3</v>
      </c>
      <c r="M42" s="2">
        <v>1.5</v>
      </c>
      <c r="N42" s="2">
        <v>2.7</v>
      </c>
      <c r="O42" s="2">
        <v>22.2</v>
      </c>
      <c r="P42" s="7">
        <v>0.54900000000000004</v>
      </c>
      <c r="Q42" s="2">
        <v>25.9</v>
      </c>
      <c r="R42" s="2">
        <v>8.1</v>
      </c>
      <c r="S42" s="2">
        <v>0.7</v>
      </c>
      <c r="T42" s="2">
        <v>2.1</v>
      </c>
      <c r="U42" s="5">
        <v>1</v>
      </c>
      <c r="V42" s="51">
        <f t="shared" si="0"/>
        <v>3.8685361280487807</v>
      </c>
      <c r="W42" s="51">
        <f t="shared" si="1"/>
        <v>4.28</v>
      </c>
      <c r="X42" s="51">
        <f t="shared" si="2"/>
        <v>16.557334628048782</v>
      </c>
      <c r="Y42" s="49">
        <f t="shared" si="3"/>
        <v>84.297672000000006</v>
      </c>
      <c r="Z42" s="9">
        <f t="shared" si="4"/>
        <v>50.427503314024392</v>
      </c>
    </row>
    <row r="43" spans="1:26" x14ac:dyDescent="0.2">
      <c r="A43" s="2" t="s">
        <v>207</v>
      </c>
      <c r="B43" s="2" t="s">
        <v>970</v>
      </c>
      <c r="C43" s="2">
        <v>34</v>
      </c>
      <c r="D43" s="2">
        <v>69</v>
      </c>
      <c r="E43" s="2">
        <v>36.1</v>
      </c>
      <c r="F43" s="2">
        <v>0.438</v>
      </c>
      <c r="G43" s="2">
        <v>0.29099999999999998</v>
      </c>
      <c r="H43" s="2">
        <v>0.82</v>
      </c>
      <c r="I43" s="2">
        <v>3.3</v>
      </c>
      <c r="J43" s="2">
        <v>6.9</v>
      </c>
      <c r="K43" s="2">
        <v>1.7</v>
      </c>
      <c r="L43" s="2">
        <v>0.2</v>
      </c>
      <c r="M43" s="2">
        <v>3.1</v>
      </c>
      <c r="N43" s="2">
        <v>2.4</v>
      </c>
      <c r="O43" s="2">
        <v>21.3</v>
      </c>
      <c r="P43" s="7">
        <v>0.56299999999999994</v>
      </c>
      <c r="Q43" s="2">
        <v>28.4</v>
      </c>
      <c r="R43" s="2">
        <v>7.5</v>
      </c>
      <c r="S43" s="2">
        <v>2.5</v>
      </c>
      <c r="T43" s="2">
        <v>2.8</v>
      </c>
      <c r="U43" s="5">
        <v>2</v>
      </c>
      <c r="V43" s="51">
        <f t="shared" si="0"/>
        <v>6.1108054878048783</v>
      </c>
      <c r="W43" s="51">
        <f t="shared" si="1"/>
        <v>4.5200000000000005</v>
      </c>
      <c r="X43" s="51">
        <f t="shared" si="2"/>
        <v>27.620840804878053</v>
      </c>
      <c r="Y43" s="49">
        <f t="shared" si="3"/>
        <v>73.145244000000019</v>
      </c>
      <c r="Z43" s="9">
        <f t="shared" si="4"/>
        <v>50.383042402439038</v>
      </c>
    </row>
    <row r="44" spans="1:26" x14ac:dyDescent="0.2">
      <c r="A44" s="2" t="s">
        <v>930</v>
      </c>
      <c r="B44" s="2" t="s">
        <v>557</v>
      </c>
      <c r="C44" s="2">
        <v>35</v>
      </c>
      <c r="D44" s="2">
        <v>82</v>
      </c>
      <c r="E44" s="2">
        <v>32.799999999999997</v>
      </c>
      <c r="F44" s="2">
        <v>0.56100000000000005</v>
      </c>
      <c r="G44" s="3"/>
      <c r="H44" s="2">
        <v>0.59299999999999997</v>
      </c>
      <c r="I44" s="2">
        <v>10.1</v>
      </c>
      <c r="J44" s="2">
        <v>0.6</v>
      </c>
      <c r="K44" s="2">
        <v>0.6</v>
      </c>
      <c r="L44" s="2">
        <v>1.7</v>
      </c>
      <c r="M44" s="2">
        <v>1.8</v>
      </c>
      <c r="N44" s="2">
        <v>3</v>
      </c>
      <c r="O44" s="2">
        <v>13.2</v>
      </c>
      <c r="P44" s="7">
        <v>0.58099999999999996</v>
      </c>
      <c r="Q44" s="2">
        <v>18.899999999999999</v>
      </c>
      <c r="R44" s="2">
        <v>8.1999999999999993</v>
      </c>
      <c r="S44" s="2">
        <v>0</v>
      </c>
      <c r="T44" s="2">
        <v>1.4</v>
      </c>
      <c r="U44" s="5">
        <v>9</v>
      </c>
      <c r="V44" s="51">
        <f t="shared" si="0"/>
        <v>4.5202499999999999</v>
      </c>
      <c r="W44" s="51">
        <f t="shared" si="1"/>
        <v>5.64</v>
      </c>
      <c r="X44" s="51">
        <f t="shared" si="2"/>
        <v>25.494209999999999</v>
      </c>
      <c r="Y44" s="49">
        <f t="shared" si="3"/>
        <v>74.748576</v>
      </c>
      <c r="Z44" s="9">
        <f t="shared" si="4"/>
        <v>50.121392999999998</v>
      </c>
    </row>
    <row r="45" spans="1:26" x14ac:dyDescent="0.2">
      <c r="A45" s="2" t="s">
        <v>529</v>
      </c>
      <c r="B45" s="2" t="s">
        <v>33</v>
      </c>
      <c r="C45" s="2">
        <v>50</v>
      </c>
      <c r="D45" s="2">
        <v>74</v>
      </c>
      <c r="E45" s="2">
        <v>33.700000000000003</v>
      </c>
      <c r="F45" s="2">
        <v>0.46300000000000002</v>
      </c>
      <c r="G45" s="2">
        <v>0.36599999999999999</v>
      </c>
      <c r="H45" s="2">
        <v>0.88</v>
      </c>
      <c r="I45" s="2">
        <v>2.4</v>
      </c>
      <c r="J45" s="2">
        <v>3.4</v>
      </c>
      <c r="K45" s="2">
        <v>1.3</v>
      </c>
      <c r="L45" s="2">
        <v>0.3</v>
      </c>
      <c r="M45" s="2">
        <v>1.6</v>
      </c>
      <c r="N45" s="2">
        <v>1.9</v>
      </c>
      <c r="O45" s="2">
        <v>19.600000000000001</v>
      </c>
      <c r="P45" s="7">
        <v>0.57099999999999995</v>
      </c>
      <c r="Q45" s="2">
        <v>25.5</v>
      </c>
      <c r="R45" s="2">
        <v>7.3</v>
      </c>
      <c r="S45" s="2">
        <v>2.5</v>
      </c>
      <c r="T45" s="2">
        <v>2.8</v>
      </c>
      <c r="U45" s="5">
        <v>4</v>
      </c>
      <c r="V45" s="51">
        <f t="shared" si="0"/>
        <v>8.0782393292682944</v>
      </c>
      <c r="W45" s="51">
        <f t="shared" si="1"/>
        <v>4.84</v>
      </c>
      <c r="X45" s="51">
        <f t="shared" si="2"/>
        <v>39.098678353658542</v>
      </c>
      <c r="Y45" s="49">
        <f t="shared" si="3"/>
        <v>60.595935999999995</v>
      </c>
      <c r="Z45" s="9">
        <f t="shared" si="4"/>
        <v>49.847307176829268</v>
      </c>
    </row>
    <row r="46" spans="1:26" x14ac:dyDescent="0.2">
      <c r="A46" s="2" t="s">
        <v>1021</v>
      </c>
      <c r="B46" s="2" t="s">
        <v>26</v>
      </c>
      <c r="C46" s="2">
        <v>48</v>
      </c>
      <c r="D46" s="2">
        <v>72</v>
      </c>
      <c r="E46" s="2">
        <v>33.5</v>
      </c>
      <c r="F46" s="2">
        <v>0.48499999999999999</v>
      </c>
      <c r="G46" s="2">
        <v>0.44600000000000001</v>
      </c>
      <c r="H46" s="2">
        <v>0.81699999999999995</v>
      </c>
      <c r="I46" s="2">
        <v>7.7</v>
      </c>
      <c r="J46" s="2">
        <v>1.7</v>
      </c>
      <c r="K46" s="2">
        <v>0.8</v>
      </c>
      <c r="L46" s="2">
        <v>0.7</v>
      </c>
      <c r="M46" s="2">
        <v>1.8</v>
      </c>
      <c r="N46" s="2">
        <v>3</v>
      </c>
      <c r="O46" s="2">
        <v>17</v>
      </c>
      <c r="P46" s="7">
        <v>0.59199999999999997</v>
      </c>
      <c r="Q46" s="2">
        <v>21.7</v>
      </c>
      <c r="R46" s="2">
        <v>7.4</v>
      </c>
      <c r="S46" s="2">
        <v>1.4</v>
      </c>
      <c r="T46" s="2">
        <v>2.1</v>
      </c>
      <c r="U46" s="5">
        <v>8</v>
      </c>
      <c r="V46" s="51">
        <f t="shared" si="0"/>
        <v>6.3829756097560972</v>
      </c>
      <c r="W46" s="51">
        <f t="shared" si="1"/>
        <v>5.4</v>
      </c>
      <c r="X46" s="51">
        <f t="shared" si="2"/>
        <v>34.468068292682929</v>
      </c>
      <c r="Y46" s="49">
        <f t="shared" si="3"/>
        <v>62.075519999999997</v>
      </c>
      <c r="Z46" s="9">
        <f t="shared" si="4"/>
        <v>48.271794146341463</v>
      </c>
    </row>
    <row r="47" spans="1:26" x14ac:dyDescent="0.2">
      <c r="A47" s="2" t="s">
        <v>969</v>
      </c>
      <c r="B47" s="2" t="s">
        <v>20</v>
      </c>
      <c r="C47" s="2">
        <v>47</v>
      </c>
      <c r="D47" s="2">
        <v>79</v>
      </c>
      <c r="E47" s="2">
        <v>34.700000000000003</v>
      </c>
      <c r="F47" s="2">
        <v>0.435</v>
      </c>
      <c r="G47" s="2">
        <v>0.39</v>
      </c>
      <c r="H47" s="2">
        <v>0.78900000000000003</v>
      </c>
      <c r="I47" s="2">
        <v>3.5</v>
      </c>
      <c r="J47" s="2">
        <v>5</v>
      </c>
      <c r="K47" s="2">
        <v>1.2</v>
      </c>
      <c r="L47" s="2">
        <v>0.1</v>
      </c>
      <c r="M47" s="2">
        <v>1.6</v>
      </c>
      <c r="N47" s="2">
        <v>1.8</v>
      </c>
      <c r="O47" s="2">
        <v>14.9</v>
      </c>
      <c r="P47" s="7">
        <v>0.54400000000000004</v>
      </c>
      <c r="Q47" s="2">
        <v>20.6</v>
      </c>
      <c r="R47" s="2">
        <v>6.9</v>
      </c>
      <c r="S47" s="2">
        <v>1.7</v>
      </c>
      <c r="T47" s="2">
        <v>2.6</v>
      </c>
      <c r="U47" s="5">
        <v>4</v>
      </c>
      <c r="V47" s="51">
        <f t="shared" si="0"/>
        <v>6.7432079776422773</v>
      </c>
      <c r="W47" s="51">
        <f t="shared" si="1"/>
        <v>4.6000000000000005</v>
      </c>
      <c r="X47" s="51">
        <f t="shared" si="2"/>
        <v>31.01875669715448</v>
      </c>
      <c r="Y47" s="49">
        <f t="shared" si="3"/>
        <v>64.165696000000011</v>
      </c>
      <c r="Z47" s="9">
        <f t="shared" si="4"/>
        <v>47.592226348577242</v>
      </c>
    </row>
    <row r="48" spans="1:26" x14ac:dyDescent="0.2">
      <c r="A48" s="2" t="s">
        <v>747</v>
      </c>
      <c r="B48" s="2" t="s">
        <v>25</v>
      </c>
      <c r="C48" s="2">
        <v>41</v>
      </c>
      <c r="D48" s="2">
        <v>82</v>
      </c>
      <c r="E48" s="2">
        <v>36.6</v>
      </c>
      <c r="F48" s="2">
        <v>0.45500000000000002</v>
      </c>
      <c r="G48" s="2">
        <v>0.41</v>
      </c>
      <c r="H48" s="2">
        <v>0.86399999999999999</v>
      </c>
      <c r="I48" s="2">
        <v>3.5</v>
      </c>
      <c r="J48" s="2">
        <v>3.4</v>
      </c>
      <c r="K48" s="2">
        <v>0.9</v>
      </c>
      <c r="L48" s="2">
        <v>0.3</v>
      </c>
      <c r="M48" s="2">
        <v>2.4</v>
      </c>
      <c r="N48" s="2">
        <v>2.2000000000000002</v>
      </c>
      <c r="O48" s="2">
        <v>20.7</v>
      </c>
      <c r="P48" s="7">
        <v>0.57299999999999995</v>
      </c>
      <c r="Q48" s="2">
        <v>25</v>
      </c>
      <c r="R48" s="2">
        <v>6.9</v>
      </c>
      <c r="S48" s="2">
        <v>0.6</v>
      </c>
      <c r="T48" s="2">
        <v>1.9</v>
      </c>
      <c r="U48" s="5">
        <v>0</v>
      </c>
      <c r="V48" s="51">
        <f t="shared" si="0"/>
        <v>7.8156249999999998</v>
      </c>
      <c r="W48" s="51">
        <f t="shared" si="1"/>
        <v>3.5200000000000005</v>
      </c>
      <c r="X48" s="51">
        <f t="shared" si="2"/>
        <v>27.511000000000003</v>
      </c>
      <c r="Y48" s="49">
        <f t="shared" si="3"/>
        <v>66.128407999999993</v>
      </c>
      <c r="Z48" s="9">
        <f t="shared" si="4"/>
        <v>46.819704000000002</v>
      </c>
    </row>
    <row r="49" spans="1:26" x14ac:dyDescent="0.2">
      <c r="A49" s="2" t="s">
        <v>635</v>
      </c>
      <c r="B49" s="2" t="s">
        <v>22</v>
      </c>
      <c r="C49" s="2">
        <v>66</v>
      </c>
      <c r="D49" s="2">
        <v>81</v>
      </c>
      <c r="E49" s="2">
        <v>28.5</v>
      </c>
      <c r="F49" s="2">
        <v>0.53600000000000003</v>
      </c>
      <c r="G49" s="2">
        <v>0</v>
      </c>
      <c r="H49" s="2">
        <v>0.61599999999999999</v>
      </c>
      <c r="I49" s="2">
        <v>7.2</v>
      </c>
      <c r="J49" s="2">
        <v>1</v>
      </c>
      <c r="K49" s="2">
        <v>0.9</v>
      </c>
      <c r="L49" s="2">
        <v>0.8</v>
      </c>
      <c r="M49" s="2">
        <v>1</v>
      </c>
      <c r="N49" s="2">
        <v>3</v>
      </c>
      <c r="O49" s="2">
        <v>8.6</v>
      </c>
      <c r="P49" s="7">
        <v>0.56499999999999995</v>
      </c>
      <c r="Q49" s="2">
        <v>14.2</v>
      </c>
      <c r="R49" s="2">
        <v>8</v>
      </c>
      <c r="S49" s="2">
        <v>1.6</v>
      </c>
      <c r="T49" s="2">
        <v>2.1</v>
      </c>
      <c r="U49" s="5">
        <v>16</v>
      </c>
      <c r="V49" s="51">
        <f t="shared" si="0"/>
        <v>5.4967637195121952</v>
      </c>
      <c r="W49" s="51">
        <f t="shared" si="1"/>
        <v>7.24</v>
      </c>
      <c r="X49" s="51">
        <f t="shared" si="2"/>
        <v>39.796569329268294</v>
      </c>
      <c r="Y49" s="49">
        <f t="shared" si="3"/>
        <v>52.160760000000003</v>
      </c>
      <c r="Z49" s="9">
        <f t="shared" si="4"/>
        <v>45.978664664634152</v>
      </c>
    </row>
    <row r="50" spans="1:26" x14ac:dyDescent="0.2">
      <c r="A50" s="2" t="s">
        <v>878</v>
      </c>
      <c r="B50" s="2" t="s">
        <v>26</v>
      </c>
      <c r="C50" s="2">
        <v>48</v>
      </c>
      <c r="D50" s="2">
        <v>81</v>
      </c>
      <c r="E50" s="2">
        <v>32.200000000000003</v>
      </c>
      <c r="F50" s="2">
        <v>0.50800000000000001</v>
      </c>
      <c r="G50" s="2">
        <v>0.25900000000000001</v>
      </c>
      <c r="H50" s="2">
        <v>0.70199999999999996</v>
      </c>
      <c r="I50" s="2">
        <v>3.7</v>
      </c>
      <c r="J50" s="2">
        <v>2.2000000000000002</v>
      </c>
      <c r="K50" s="2">
        <v>1.7</v>
      </c>
      <c r="L50" s="2">
        <v>0.4</v>
      </c>
      <c r="M50" s="2">
        <v>1.4</v>
      </c>
      <c r="N50" s="2">
        <v>1.6</v>
      </c>
      <c r="O50" s="2">
        <v>13.7</v>
      </c>
      <c r="P50" s="7">
        <v>0.56499999999999995</v>
      </c>
      <c r="Q50" s="2">
        <v>18.8</v>
      </c>
      <c r="R50" s="2">
        <v>6.8</v>
      </c>
      <c r="S50" s="2">
        <v>2</v>
      </c>
      <c r="T50" s="2">
        <v>2.7</v>
      </c>
      <c r="U50" s="5">
        <v>5</v>
      </c>
      <c r="V50" s="51">
        <f t="shared" si="0"/>
        <v>5.9797756097560981</v>
      </c>
      <c r="W50" s="51">
        <f t="shared" si="1"/>
        <v>4.8000000000000007</v>
      </c>
      <c r="X50" s="51">
        <f t="shared" si="2"/>
        <v>28.702922926829274</v>
      </c>
      <c r="Y50" s="49">
        <f t="shared" si="3"/>
        <v>60.848819999999996</v>
      </c>
      <c r="Z50" s="9">
        <f t="shared" si="4"/>
        <v>44.775871463414632</v>
      </c>
    </row>
    <row r="51" spans="1:26" x14ac:dyDescent="0.2">
      <c r="A51" s="2" t="s">
        <v>229</v>
      </c>
      <c r="B51" s="2" t="s">
        <v>20</v>
      </c>
      <c r="C51" s="2">
        <v>47</v>
      </c>
      <c r="D51" s="2">
        <v>67</v>
      </c>
      <c r="E51" s="2">
        <v>33.5</v>
      </c>
      <c r="F51" s="2">
        <v>0.52500000000000002</v>
      </c>
      <c r="G51" s="2">
        <v>0</v>
      </c>
      <c r="H51" s="2">
        <v>0.72699999999999998</v>
      </c>
      <c r="I51" s="2">
        <v>9.3000000000000007</v>
      </c>
      <c r="J51" s="2">
        <v>2.4</v>
      </c>
      <c r="K51" s="2">
        <v>0.8</v>
      </c>
      <c r="L51" s="2">
        <v>1.4</v>
      </c>
      <c r="M51" s="2">
        <v>1.5</v>
      </c>
      <c r="N51" s="2">
        <v>2.8</v>
      </c>
      <c r="O51" s="2">
        <v>11.5</v>
      </c>
      <c r="P51" s="7">
        <v>0.56499999999999995</v>
      </c>
      <c r="Q51" s="2">
        <v>16.399999999999999</v>
      </c>
      <c r="R51" s="2">
        <v>6.8</v>
      </c>
      <c r="S51" s="2">
        <v>2.2999999999999998</v>
      </c>
      <c r="T51" s="2">
        <v>2.5</v>
      </c>
      <c r="U51" s="5">
        <v>10</v>
      </c>
      <c r="V51" s="51">
        <f t="shared" si="0"/>
        <v>4.3954791666666662</v>
      </c>
      <c r="W51" s="51">
        <f t="shared" si="1"/>
        <v>5.7200000000000006</v>
      </c>
      <c r="X51" s="51">
        <f t="shared" si="2"/>
        <v>25.142140833333332</v>
      </c>
      <c r="Y51" s="49">
        <f t="shared" si="3"/>
        <v>63.134099999999997</v>
      </c>
      <c r="Z51" s="9">
        <f t="shared" si="4"/>
        <v>44.138120416666666</v>
      </c>
    </row>
    <row r="52" spans="1:26" x14ac:dyDescent="0.2">
      <c r="A52" s="2" t="s">
        <v>644</v>
      </c>
      <c r="B52" s="2" t="s">
        <v>34</v>
      </c>
      <c r="C52" s="2">
        <v>53</v>
      </c>
      <c r="D52" s="2">
        <v>69</v>
      </c>
      <c r="E52" s="2">
        <v>35.5</v>
      </c>
      <c r="F52" s="2">
        <v>0.40100000000000002</v>
      </c>
      <c r="G52" s="2">
        <v>0.39900000000000002</v>
      </c>
      <c r="H52" s="2">
        <v>0.748</v>
      </c>
      <c r="I52" s="2">
        <v>5.2</v>
      </c>
      <c r="J52" s="2">
        <v>3.3</v>
      </c>
      <c r="K52" s="2">
        <v>1.5</v>
      </c>
      <c r="L52" s="2">
        <v>0.3</v>
      </c>
      <c r="M52" s="2">
        <v>2</v>
      </c>
      <c r="N52" s="2">
        <v>2.2000000000000002</v>
      </c>
      <c r="O52" s="2">
        <v>17.100000000000001</v>
      </c>
      <c r="P52" s="7">
        <v>0.51200000000000001</v>
      </c>
      <c r="Q52" s="2">
        <v>24.5</v>
      </c>
      <c r="R52" s="2">
        <v>5.5</v>
      </c>
      <c r="S52" s="2">
        <v>2.2999999999999998</v>
      </c>
      <c r="T52" s="2">
        <v>2.7</v>
      </c>
      <c r="U52" s="5">
        <v>1</v>
      </c>
      <c r="V52" s="51">
        <f t="shared" si="0"/>
        <v>8.0809851371951211</v>
      </c>
      <c r="W52" s="51">
        <f t="shared" si="1"/>
        <v>3.4800000000000004</v>
      </c>
      <c r="X52" s="51">
        <f t="shared" si="2"/>
        <v>28.121828277439025</v>
      </c>
      <c r="Y52" s="49">
        <f t="shared" si="3"/>
        <v>58.360751999999991</v>
      </c>
      <c r="Z52" s="9">
        <f t="shared" si="4"/>
        <v>43.241290138719506</v>
      </c>
    </row>
    <row r="53" spans="1:26" x14ac:dyDescent="0.2">
      <c r="A53" s="2" t="s">
        <v>110</v>
      </c>
      <c r="B53" s="2" t="s">
        <v>35</v>
      </c>
      <c r="C53" s="2">
        <v>33</v>
      </c>
      <c r="D53" s="2">
        <v>68</v>
      </c>
      <c r="E53" s="2">
        <v>34.299999999999997</v>
      </c>
      <c r="F53" s="2">
        <v>0.497</v>
      </c>
      <c r="G53" s="2">
        <v>0.40600000000000003</v>
      </c>
      <c r="H53" s="2">
        <v>0.98099999999999998</v>
      </c>
      <c r="I53" s="2">
        <v>2.9</v>
      </c>
      <c r="J53" s="2">
        <v>8.9</v>
      </c>
      <c r="K53" s="2">
        <v>1.1000000000000001</v>
      </c>
      <c r="L53" s="2">
        <v>0.1</v>
      </c>
      <c r="M53" s="2">
        <v>2.1</v>
      </c>
      <c r="N53" s="2">
        <v>1.7</v>
      </c>
      <c r="O53" s="2">
        <v>12.8</v>
      </c>
      <c r="P53" s="7">
        <v>0.61299999999999999</v>
      </c>
      <c r="Q53" s="2">
        <v>16.899999999999999</v>
      </c>
      <c r="R53" s="2">
        <v>7.5</v>
      </c>
      <c r="S53" s="2">
        <v>0.9</v>
      </c>
      <c r="T53" s="2">
        <v>1.7</v>
      </c>
      <c r="U53" s="5">
        <v>11</v>
      </c>
      <c r="V53" s="51">
        <f t="shared" si="0"/>
        <v>3.3048259146341463</v>
      </c>
      <c r="W53" s="51">
        <f t="shared" si="1"/>
        <v>5.8800000000000008</v>
      </c>
      <c r="X53" s="51">
        <f t="shared" si="2"/>
        <v>19.432376378048783</v>
      </c>
      <c r="Y53" s="49">
        <f t="shared" si="3"/>
        <v>66.575808000000009</v>
      </c>
      <c r="Z53" s="9">
        <f t="shared" si="4"/>
        <v>43.004092189024398</v>
      </c>
    </row>
    <row r="54" spans="1:26" x14ac:dyDescent="0.2">
      <c r="A54" s="2" t="s">
        <v>523</v>
      </c>
      <c r="B54" s="2" t="s">
        <v>20</v>
      </c>
      <c r="C54" s="2">
        <v>47</v>
      </c>
      <c r="D54" s="2">
        <v>69</v>
      </c>
      <c r="E54" s="2">
        <v>35.1</v>
      </c>
      <c r="F54" s="2">
        <v>0.49199999999999999</v>
      </c>
      <c r="G54" s="2">
        <v>0.29899999999999999</v>
      </c>
      <c r="H54" s="2">
        <v>0.58799999999999997</v>
      </c>
      <c r="I54" s="2">
        <v>7.2</v>
      </c>
      <c r="J54" s="2">
        <v>2.4</v>
      </c>
      <c r="K54" s="2">
        <v>1.4</v>
      </c>
      <c r="L54" s="2">
        <v>1.6</v>
      </c>
      <c r="M54" s="2">
        <v>2.2999999999999998</v>
      </c>
      <c r="N54" s="2">
        <v>2.7</v>
      </c>
      <c r="O54" s="2">
        <v>15.6</v>
      </c>
      <c r="P54" s="7">
        <v>0.53300000000000003</v>
      </c>
      <c r="Q54" s="2">
        <v>22.6</v>
      </c>
      <c r="R54" s="2">
        <v>4.9000000000000004</v>
      </c>
      <c r="S54" s="2">
        <v>1.7</v>
      </c>
      <c r="T54" s="2">
        <v>2.2999999999999998</v>
      </c>
      <c r="U54" s="5">
        <v>-1</v>
      </c>
      <c r="V54" s="51">
        <f t="shared" si="0"/>
        <v>6.5359303353658547</v>
      </c>
      <c r="W54" s="51">
        <f t="shared" si="1"/>
        <v>2.6799999999999997</v>
      </c>
      <c r="X54" s="51">
        <f t="shared" si="2"/>
        <v>17.516293298780489</v>
      </c>
      <c r="Y54" s="49">
        <f t="shared" si="3"/>
        <v>67.771248</v>
      </c>
      <c r="Z54" s="9">
        <f t="shared" si="4"/>
        <v>42.643770649390248</v>
      </c>
    </row>
    <row r="55" spans="1:26" x14ac:dyDescent="0.2">
      <c r="A55" s="2" t="s">
        <v>706</v>
      </c>
      <c r="B55" s="2" t="s">
        <v>47</v>
      </c>
      <c r="C55" s="2">
        <v>39</v>
      </c>
      <c r="D55" s="2">
        <v>82</v>
      </c>
      <c r="E55" s="2">
        <v>37.299999999999997</v>
      </c>
      <c r="F55" s="2">
        <v>0.45</v>
      </c>
      <c r="G55" s="2">
        <v>0.39700000000000002</v>
      </c>
      <c r="H55" s="2">
        <v>0.77800000000000002</v>
      </c>
      <c r="I55" s="2">
        <v>5.8</v>
      </c>
      <c r="J55" s="2">
        <v>3.1</v>
      </c>
      <c r="K55" s="2">
        <v>0.5</v>
      </c>
      <c r="L55" s="2">
        <v>0.6</v>
      </c>
      <c r="M55" s="2">
        <v>1.2</v>
      </c>
      <c r="N55" s="2">
        <v>1.3</v>
      </c>
      <c r="O55" s="2">
        <v>14.2</v>
      </c>
      <c r="P55" s="7">
        <v>0.51600000000000001</v>
      </c>
      <c r="Q55" s="2">
        <v>19.2</v>
      </c>
      <c r="R55" s="2">
        <v>6.2</v>
      </c>
      <c r="S55" s="2">
        <v>0.8</v>
      </c>
      <c r="T55" s="2">
        <v>2.2000000000000002</v>
      </c>
      <c r="U55" s="5">
        <v>0</v>
      </c>
      <c r="V55" s="51">
        <f t="shared" si="0"/>
        <v>5.8187999999999986</v>
      </c>
      <c r="W55" s="51">
        <f t="shared" si="1"/>
        <v>3.3600000000000003</v>
      </c>
      <c r="X55" s="51">
        <f t="shared" si="2"/>
        <v>19.551167999999997</v>
      </c>
      <c r="Y55" s="49">
        <f t="shared" si="3"/>
        <v>64.738016000000002</v>
      </c>
      <c r="Z55" s="9">
        <f t="shared" si="4"/>
        <v>42.144592000000003</v>
      </c>
    </row>
    <row r="56" spans="1:26" x14ac:dyDescent="0.2">
      <c r="A56" s="2" t="s">
        <v>59</v>
      </c>
      <c r="B56" s="2" t="s">
        <v>23</v>
      </c>
      <c r="C56" s="2">
        <v>54</v>
      </c>
      <c r="D56" s="2">
        <v>66</v>
      </c>
      <c r="E56" s="2">
        <v>34.5</v>
      </c>
      <c r="F56" s="2">
        <v>0.443</v>
      </c>
      <c r="G56" s="2">
        <v>0.371</v>
      </c>
      <c r="H56" s="2">
        <v>0.79300000000000004</v>
      </c>
      <c r="I56" s="2">
        <v>6.8</v>
      </c>
      <c r="J56" s="2">
        <v>3.4</v>
      </c>
      <c r="K56" s="2">
        <v>1.1000000000000001</v>
      </c>
      <c r="L56" s="2">
        <v>0.4</v>
      </c>
      <c r="M56" s="2">
        <v>3</v>
      </c>
      <c r="N56" s="2">
        <v>3</v>
      </c>
      <c r="O56" s="2">
        <v>22.8</v>
      </c>
      <c r="P56" s="7">
        <v>0.53200000000000003</v>
      </c>
      <c r="Q56" s="2">
        <v>31.5</v>
      </c>
      <c r="R56" s="2">
        <v>5</v>
      </c>
      <c r="S56" s="2">
        <v>0.3</v>
      </c>
      <c r="T56" s="2">
        <v>1.3</v>
      </c>
      <c r="U56" s="5">
        <v>-2</v>
      </c>
      <c r="V56" s="51">
        <f t="shared" si="0"/>
        <v>9.8403887195121946</v>
      </c>
      <c r="W56" s="51">
        <f t="shared" si="1"/>
        <v>2.12</v>
      </c>
      <c r="X56" s="51">
        <f t="shared" si="2"/>
        <v>20.861624085365854</v>
      </c>
      <c r="Y56" s="49">
        <f t="shared" si="3"/>
        <v>63.068544000000003</v>
      </c>
      <c r="Z56" s="9">
        <f t="shared" si="4"/>
        <v>41.965084042682932</v>
      </c>
    </row>
    <row r="57" spans="1:26" x14ac:dyDescent="0.2">
      <c r="A57" s="2" t="s">
        <v>289</v>
      </c>
      <c r="B57" s="2" t="s">
        <v>970</v>
      </c>
      <c r="C57" s="2">
        <v>34</v>
      </c>
      <c r="D57" s="2">
        <v>82</v>
      </c>
      <c r="E57" s="2">
        <v>30.5</v>
      </c>
      <c r="F57" s="2">
        <v>0.53100000000000003</v>
      </c>
      <c r="G57" s="2">
        <v>0</v>
      </c>
      <c r="H57" s="2">
        <v>0.79300000000000004</v>
      </c>
      <c r="I57" s="2">
        <v>8.1</v>
      </c>
      <c r="J57" s="2">
        <v>1</v>
      </c>
      <c r="K57" s="2">
        <v>0.5</v>
      </c>
      <c r="L57" s="2">
        <v>1.8</v>
      </c>
      <c r="M57" s="2">
        <v>1.8</v>
      </c>
      <c r="N57" s="2">
        <v>3.1</v>
      </c>
      <c r="O57" s="2">
        <v>13</v>
      </c>
      <c r="P57" s="7">
        <v>0.56799999999999995</v>
      </c>
      <c r="Q57" s="2">
        <v>20.3</v>
      </c>
      <c r="R57" s="2">
        <v>5.8</v>
      </c>
      <c r="S57" s="2">
        <v>0</v>
      </c>
      <c r="T57" s="2">
        <v>1.2</v>
      </c>
      <c r="U57" s="5">
        <v>2</v>
      </c>
      <c r="V57" s="51">
        <f t="shared" si="0"/>
        <v>4.3856458333333332</v>
      </c>
      <c r="W57" s="51">
        <f t="shared" si="1"/>
        <v>3.1999999999999997</v>
      </c>
      <c r="X57" s="51">
        <f t="shared" si="2"/>
        <v>14.034066666666666</v>
      </c>
      <c r="Y57" s="49">
        <f t="shared" si="3"/>
        <v>67.581119999999984</v>
      </c>
      <c r="Z57" s="9">
        <f t="shared" si="4"/>
        <v>40.807593333333323</v>
      </c>
    </row>
    <row r="58" spans="1:26" x14ac:dyDescent="0.2">
      <c r="A58" s="2" t="s">
        <v>62</v>
      </c>
      <c r="B58" s="2" t="s">
        <v>39</v>
      </c>
      <c r="C58" s="2">
        <v>65</v>
      </c>
      <c r="D58" s="2">
        <v>82</v>
      </c>
      <c r="E58" s="2">
        <v>24.4</v>
      </c>
      <c r="F58" s="2">
        <v>0.46</v>
      </c>
      <c r="G58" s="2">
        <v>0.31900000000000001</v>
      </c>
      <c r="H58" s="2">
        <v>0.71</v>
      </c>
      <c r="I58" s="2">
        <v>4.3</v>
      </c>
      <c r="J58" s="2">
        <v>1.8</v>
      </c>
      <c r="K58" s="2">
        <v>1.7</v>
      </c>
      <c r="L58" s="2">
        <v>0.3</v>
      </c>
      <c r="M58" s="2">
        <v>1.1000000000000001</v>
      </c>
      <c r="N58" s="2">
        <v>2</v>
      </c>
      <c r="O58" s="2">
        <v>8.9</v>
      </c>
      <c r="P58" s="7">
        <v>0.54400000000000004</v>
      </c>
      <c r="Q58" s="2">
        <v>16.600000000000001</v>
      </c>
      <c r="R58" s="2">
        <v>6.1</v>
      </c>
      <c r="S58" s="2">
        <v>3.1</v>
      </c>
      <c r="T58" s="2">
        <v>2.6</v>
      </c>
      <c r="U58" s="5">
        <v>10</v>
      </c>
      <c r="V58" s="51">
        <f t="shared" si="0"/>
        <v>5.4849166666666669</v>
      </c>
      <c r="W58" s="51">
        <f t="shared" si="1"/>
        <v>5.48</v>
      </c>
      <c r="X58" s="51">
        <f t="shared" si="2"/>
        <v>30.057343333333336</v>
      </c>
      <c r="Y58" s="49">
        <f t="shared" si="3"/>
        <v>51.173247999999994</v>
      </c>
      <c r="Z58" s="9">
        <f t="shared" si="4"/>
        <v>40.615295666666668</v>
      </c>
    </row>
    <row r="59" spans="1:26" x14ac:dyDescent="0.2">
      <c r="A59" s="2" t="s">
        <v>404</v>
      </c>
      <c r="B59" s="2" t="s">
        <v>23</v>
      </c>
      <c r="C59" s="2">
        <v>54</v>
      </c>
      <c r="D59" s="2">
        <v>81</v>
      </c>
      <c r="E59" s="2">
        <v>27.7</v>
      </c>
      <c r="F59" s="2">
        <v>0.44600000000000001</v>
      </c>
      <c r="G59" s="2">
        <v>0.39700000000000002</v>
      </c>
      <c r="H59" s="2">
        <v>0.754</v>
      </c>
      <c r="I59" s="2">
        <v>3.7</v>
      </c>
      <c r="J59" s="2">
        <v>2.8</v>
      </c>
      <c r="K59" s="2">
        <v>1</v>
      </c>
      <c r="L59" s="2">
        <v>0.2</v>
      </c>
      <c r="M59" s="2">
        <v>1.9</v>
      </c>
      <c r="N59" s="2">
        <v>2.2999999999999998</v>
      </c>
      <c r="O59" s="2">
        <v>15.2</v>
      </c>
      <c r="P59" s="7">
        <v>0.57599999999999996</v>
      </c>
      <c r="Q59" s="2">
        <v>24.2</v>
      </c>
      <c r="R59" s="2">
        <v>5.8</v>
      </c>
      <c r="S59" s="2">
        <v>1.7</v>
      </c>
      <c r="T59" s="2">
        <v>2.1</v>
      </c>
      <c r="U59" s="5">
        <v>2</v>
      </c>
      <c r="V59" s="51">
        <f t="shared" si="0"/>
        <v>7.4493576219512194</v>
      </c>
      <c r="W59" s="51">
        <f t="shared" si="1"/>
        <v>3.56</v>
      </c>
      <c r="X59" s="51">
        <f t="shared" si="2"/>
        <v>26.519713134146343</v>
      </c>
      <c r="Y59" s="49">
        <f t="shared" si="3"/>
        <v>54.416447999999988</v>
      </c>
      <c r="Z59" s="9">
        <f t="shared" si="4"/>
        <v>40.468080567073166</v>
      </c>
    </row>
    <row r="60" spans="1:26" x14ac:dyDescent="0.2">
      <c r="A60" s="2" t="s">
        <v>381</v>
      </c>
      <c r="B60" s="2" t="s">
        <v>25</v>
      </c>
      <c r="C60" s="2">
        <v>41</v>
      </c>
      <c r="D60" s="2">
        <v>81</v>
      </c>
      <c r="E60" s="2">
        <v>37</v>
      </c>
      <c r="F60" s="2">
        <v>0.47499999999999998</v>
      </c>
      <c r="G60" s="2">
        <v>0.222</v>
      </c>
      <c r="H60" s="2">
        <v>0.78800000000000003</v>
      </c>
      <c r="I60" s="2">
        <v>3.9</v>
      </c>
      <c r="J60" s="2">
        <v>6.3</v>
      </c>
      <c r="K60" s="2">
        <v>0.8</v>
      </c>
      <c r="L60" s="2">
        <v>0.2</v>
      </c>
      <c r="M60" s="2">
        <v>2.5</v>
      </c>
      <c r="N60" s="2">
        <v>1.5</v>
      </c>
      <c r="O60" s="2">
        <v>16.8</v>
      </c>
      <c r="P60" s="7">
        <v>0.51600000000000001</v>
      </c>
      <c r="Q60" s="2">
        <v>22.6</v>
      </c>
      <c r="R60" s="2">
        <v>4.9000000000000004</v>
      </c>
      <c r="S60" s="2">
        <v>-0.6</v>
      </c>
      <c r="T60" s="2">
        <v>1.1000000000000001</v>
      </c>
      <c r="U60" s="5">
        <v>-5</v>
      </c>
      <c r="V60" s="51">
        <f t="shared" si="0"/>
        <v>7.0554375000000009</v>
      </c>
      <c r="W60" s="51">
        <f t="shared" si="1"/>
        <v>1.4000000000000004</v>
      </c>
      <c r="X60" s="51">
        <f t="shared" si="2"/>
        <v>9.8776125000000032</v>
      </c>
      <c r="Y60" s="49">
        <f t="shared" si="3"/>
        <v>70.628112000000002</v>
      </c>
      <c r="Z60" s="9">
        <f t="shared" si="4"/>
        <v>40.25286225</v>
      </c>
    </row>
    <row r="61" spans="1:26" x14ac:dyDescent="0.2">
      <c r="A61" s="2" t="s">
        <v>171</v>
      </c>
      <c r="B61" s="2" t="s">
        <v>557</v>
      </c>
      <c r="C61" s="2">
        <v>35</v>
      </c>
      <c r="D61" s="2">
        <v>82</v>
      </c>
      <c r="E61" s="2">
        <v>37.6</v>
      </c>
      <c r="F61" s="2">
        <v>0.40799999999999997</v>
      </c>
      <c r="G61" s="2">
        <v>0.28499999999999998</v>
      </c>
      <c r="H61" s="2">
        <v>0.80500000000000005</v>
      </c>
      <c r="I61" s="2">
        <v>3.8</v>
      </c>
      <c r="J61" s="2">
        <v>6.7</v>
      </c>
      <c r="K61" s="2">
        <v>1.5</v>
      </c>
      <c r="L61" s="2">
        <v>0.4</v>
      </c>
      <c r="M61" s="2">
        <v>2.8</v>
      </c>
      <c r="N61" s="2">
        <v>2.2999999999999998</v>
      </c>
      <c r="O61" s="2">
        <v>14.2</v>
      </c>
      <c r="P61" s="7">
        <v>0.48299999999999998</v>
      </c>
      <c r="Q61" s="2">
        <v>21.9</v>
      </c>
      <c r="R61" s="2">
        <v>4.3</v>
      </c>
      <c r="S61" s="2">
        <v>-0.1</v>
      </c>
      <c r="T61" s="2">
        <v>1.4</v>
      </c>
      <c r="U61" s="5">
        <v>-6</v>
      </c>
      <c r="V61" s="51">
        <f t="shared" si="0"/>
        <v>6.004249999999999</v>
      </c>
      <c r="W61" s="51">
        <f t="shared" si="1"/>
        <v>1.0799999999999996</v>
      </c>
      <c r="X61" s="51">
        <f t="shared" si="2"/>
        <v>6.4845899999999963</v>
      </c>
      <c r="Y61" s="49">
        <f t="shared" si="3"/>
        <v>72.385007999999985</v>
      </c>
      <c r="Z61" s="9">
        <f t="shared" si="4"/>
        <v>39.434798999999991</v>
      </c>
    </row>
    <row r="62" spans="1:26" x14ac:dyDescent="0.2">
      <c r="A62" s="2" t="s">
        <v>713</v>
      </c>
      <c r="B62" s="2" t="s">
        <v>19</v>
      </c>
      <c r="C62" s="2">
        <v>46</v>
      </c>
      <c r="D62" s="2">
        <v>53</v>
      </c>
      <c r="E62" s="2">
        <v>36.799999999999997</v>
      </c>
      <c r="F62" s="2">
        <v>0.53900000000000003</v>
      </c>
      <c r="G62" s="2">
        <v>0.42899999999999999</v>
      </c>
      <c r="H62" s="2">
        <v>0.83499999999999996</v>
      </c>
      <c r="I62" s="2">
        <v>8.1</v>
      </c>
      <c r="J62" s="2">
        <v>2</v>
      </c>
      <c r="K62" s="2">
        <v>0.9</v>
      </c>
      <c r="L62" s="2">
        <v>1.1000000000000001</v>
      </c>
      <c r="M62" s="2">
        <v>2.8</v>
      </c>
      <c r="N62" s="2">
        <v>3.1</v>
      </c>
      <c r="O62" s="2">
        <v>21.4</v>
      </c>
      <c r="P62" s="7">
        <v>0.61699999999999999</v>
      </c>
      <c r="Q62" s="2">
        <v>24.2</v>
      </c>
      <c r="R62" s="2">
        <v>6.1</v>
      </c>
      <c r="S62" s="2">
        <v>1</v>
      </c>
      <c r="T62" s="2">
        <v>1.5</v>
      </c>
      <c r="U62" s="5">
        <v>6</v>
      </c>
      <c r="V62" s="51">
        <f t="shared" si="0"/>
        <v>5.516222764227642</v>
      </c>
      <c r="W62" s="51">
        <f t="shared" si="1"/>
        <v>4.24</v>
      </c>
      <c r="X62" s="51">
        <f t="shared" si="2"/>
        <v>23.388784520325203</v>
      </c>
      <c r="Y62" s="49">
        <f t="shared" si="3"/>
        <v>55.170455999999994</v>
      </c>
      <c r="Z62" s="9">
        <f t="shared" si="4"/>
        <v>39.279620260162602</v>
      </c>
    </row>
    <row r="63" spans="1:26" x14ac:dyDescent="0.2">
      <c r="A63" s="2" t="s">
        <v>488</v>
      </c>
      <c r="B63" s="2" t="s">
        <v>32</v>
      </c>
      <c r="C63" s="2">
        <v>34</v>
      </c>
      <c r="D63" s="2">
        <v>82</v>
      </c>
      <c r="E63" s="2">
        <v>35.799999999999997</v>
      </c>
      <c r="F63" s="2">
        <v>0.439</v>
      </c>
      <c r="G63" s="2">
        <v>0.39700000000000002</v>
      </c>
      <c r="H63" s="2">
        <v>0.80500000000000005</v>
      </c>
      <c r="I63" s="2">
        <v>4.5999999999999996</v>
      </c>
      <c r="J63" s="2">
        <v>2.4</v>
      </c>
      <c r="K63" s="2">
        <v>0.8</v>
      </c>
      <c r="L63" s="2">
        <v>0.2</v>
      </c>
      <c r="M63" s="2">
        <v>2</v>
      </c>
      <c r="N63" s="2">
        <v>3.1</v>
      </c>
      <c r="O63" s="2">
        <v>19.600000000000001</v>
      </c>
      <c r="P63" s="7">
        <v>0.55400000000000005</v>
      </c>
      <c r="Q63" s="2">
        <v>24.6</v>
      </c>
      <c r="R63" s="2">
        <v>6.6</v>
      </c>
      <c r="S63" s="2">
        <v>-0.2</v>
      </c>
      <c r="T63" s="2">
        <v>1.3</v>
      </c>
      <c r="U63" s="5">
        <v>0</v>
      </c>
      <c r="V63" s="51">
        <f t="shared" si="0"/>
        <v>6.2381500000000001</v>
      </c>
      <c r="W63" s="51">
        <f t="shared" si="1"/>
        <v>3.16</v>
      </c>
      <c r="X63" s="51">
        <f t="shared" si="2"/>
        <v>19.712554000000001</v>
      </c>
      <c r="Y63" s="49">
        <f t="shared" si="3"/>
        <v>58.641152000000005</v>
      </c>
      <c r="Z63" s="9">
        <f t="shared" si="4"/>
        <v>39.176853000000001</v>
      </c>
    </row>
    <row r="64" spans="1:26" x14ac:dyDescent="0.2">
      <c r="A64" s="2" t="s">
        <v>1041</v>
      </c>
      <c r="B64" s="2" t="s">
        <v>22</v>
      </c>
      <c r="C64" s="2">
        <v>66</v>
      </c>
      <c r="D64" s="2">
        <v>64</v>
      </c>
      <c r="E64" s="2">
        <v>33.6</v>
      </c>
      <c r="F64" s="2">
        <v>0.45700000000000002</v>
      </c>
      <c r="G64" s="2">
        <v>0.39900000000000002</v>
      </c>
      <c r="H64" s="2">
        <v>0.83299999999999996</v>
      </c>
      <c r="I64" s="2">
        <v>3.2</v>
      </c>
      <c r="J64" s="2">
        <v>3.5</v>
      </c>
      <c r="K64" s="2">
        <v>1.5</v>
      </c>
      <c r="L64" s="2">
        <v>0.2</v>
      </c>
      <c r="M64" s="2">
        <v>1.4</v>
      </c>
      <c r="N64" s="2">
        <v>2</v>
      </c>
      <c r="O64" s="2">
        <v>11.7</v>
      </c>
      <c r="P64" s="7">
        <v>0.55900000000000005</v>
      </c>
      <c r="Q64" s="2">
        <v>16.7</v>
      </c>
      <c r="R64" s="2">
        <v>6.4</v>
      </c>
      <c r="S64" s="2">
        <v>2.2999999999999998</v>
      </c>
      <c r="T64" s="2">
        <v>2.2999999999999998</v>
      </c>
      <c r="U64" s="5">
        <v>10</v>
      </c>
      <c r="V64" s="51">
        <f t="shared" si="0"/>
        <v>6.0217756097560979</v>
      </c>
      <c r="W64" s="51">
        <f t="shared" si="1"/>
        <v>5.48</v>
      </c>
      <c r="X64" s="51">
        <f t="shared" si="2"/>
        <v>32.99933034146342</v>
      </c>
      <c r="Y64" s="49">
        <f t="shared" si="3"/>
        <v>44.365568000000003</v>
      </c>
      <c r="Z64" s="9">
        <f t="shared" si="4"/>
        <v>38.682449170731715</v>
      </c>
    </row>
    <row r="65" spans="1:26" x14ac:dyDescent="0.2">
      <c r="A65" s="2" t="s">
        <v>514</v>
      </c>
      <c r="B65" s="2" t="s">
        <v>41</v>
      </c>
      <c r="C65" s="2">
        <v>62</v>
      </c>
      <c r="D65" s="2">
        <v>76</v>
      </c>
      <c r="E65" s="2">
        <v>29.6</v>
      </c>
      <c r="F65" s="2">
        <v>0.57699999999999996</v>
      </c>
      <c r="G65" s="2">
        <v>0</v>
      </c>
      <c r="H65" s="2">
        <v>0.6</v>
      </c>
      <c r="I65" s="2">
        <v>8.1</v>
      </c>
      <c r="J65" s="2">
        <v>1.3</v>
      </c>
      <c r="K65" s="2">
        <v>0.3</v>
      </c>
      <c r="L65" s="2">
        <v>2</v>
      </c>
      <c r="M65" s="2">
        <v>2.2000000000000002</v>
      </c>
      <c r="N65" s="2">
        <v>3.3</v>
      </c>
      <c r="O65" s="2">
        <v>8.5</v>
      </c>
      <c r="P65" s="7">
        <v>0.59099999999999997</v>
      </c>
      <c r="Q65" s="2">
        <v>14.8</v>
      </c>
      <c r="R65" s="2">
        <v>5.6</v>
      </c>
      <c r="S65" s="2">
        <v>2.2000000000000002</v>
      </c>
      <c r="T65" s="2">
        <v>2.4</v>
      </c>
      <c r="U65" s="5">
        <v>5</v>
      </c>
      <c r="V65" s="51">
        <f t="shared" si="0"/>
        <v>5.2444943089430893</v>
      </c>
      <c r="W65" s="51">
        <f t="shared" si="1"/>
        <v>4.1999999999999993</v>
      </c>
      <c r="X65" s="51">
        <f t="shared" si="2"/>
        <v>22.026876097560972</v>
      </c>
      <c r="Y65" s="49">
        <f t="shared" si="3"/>
        <v>55.004240000000003</v>
      </c>
      <c r="Z65" s="9">
        <f t="shared" si="4"/>
        <v>38.515558048780491</v>
      </c>
    </row>
    <row r="66" spans="1:26" x14ac:dyDescent="0.2">
      <c r="A66" s="2" t="s">
        <v>905</v>
      </c>
      <c r="B66" s="2" t="s">
        <v>19</v>
      </c>
      <c r="C66" s="2">
        <v>46</v>
      </c>
      <c r="D66" s="2">
        <v>82</v>
      </c>
      <c r="E66" s="2">
        <v>29.8</v>
      </c>
      <c r="F66" s="2">
        <v>0.52300000000000002</v>
      </c>
      <c r="G66" s="2">
        <v>0.316</v>
      </c>
      <c r="H66" s="2">
        <v>0.80800000000000005</v>
      </c>
      <c r="I66" s="2">
        <v>4.9000000000000004</v>
      </c>
      <c r="J66" s="2">
        <v>2.2999999999999998</v>
      </c>
      <c r="K66" s="2">
        <v>1.1000000000000001</v>
      </c>
      <c r="L66" s="2">
        <v>0.7</v>
      </c>
      <c r="M66" s="2">
        <v>1.5</v>
      </c>
      <c r="N66" s="2">
        <v>2.2000000000000002</v>
      </c>
      <c r="O66" s="2">
        <v>12</v>
      </c>
      <c r="P66" s="7">
        <v>0.58399999999999996</v>
      </c>
      <c r="Q66" s="2">
        <v>17.5</v>
      </c>
      <c r="R66" s="2">
        <v>5.3</v>
      </c>
      <c r="S66" s="2">
        <v>1</v>
      </c>
      <c r="T66" s="2">
        <v>1.8</v>
      </c>
      <c r="U66" s="5">
        <v>3</v>
      </c>
      <c r="V66" s="51">
        <f t="shared" si="0"/>
        <v>4.9977083333333336</v>
      </c>
      <c r="W66" s="51">
        <f t="shared" si="1"/>
        <v>3.4400000000000004</v>
      </c>
      <c r="X66" s="51">
        <f t="shared" si="2"/>
        <v>17.192116666666671</v>
      </c>
      <c r="Y66" s="49">
        <f t="shared" si="3"/>
        <v>59.164639999999999</v>
      </c>
      <c r="Z66" s="9">
        <f t="shared" si="4"/>
        <v>38.178378333333335</v>
      </c>
    </row>
    <row r="67" spans="1:26" x14ac:dyDescent="0.2">
      <c r="A67" s="2" t="s">
        <v>764</v>
      </c>
      <c r="B67" s="2" t="s">
        <v>35</v>
      </c>
      <c r="C67" s="2">
        <v>33</v>
      </c>
      <c r="D67" s="2">
        <v>69</v>
      </c>
      <c r="E67" s="2">
        <v>35.799999999999997</v>
      </c>
      <c r="F67" s="2">
        <v>0.48499999999999999</v>
      </c>
      <c r="G67" s="2">
        <v>0.189</v>
      </c>
      <c r="H67" s="2">
        <v>0.79600000000000004</v>
      </c>
      <c r="I67" s="2">
        <v>8.5</v>
      </c>
      <c r="J67" s="2">
        <v>2</v>
      </c>
      <c r="K67" s="2">
        <v>1.3</v>
      </c>
      <c r="L67" s="2">
        <v>1</v>
      </c>
      <c r="M67" s="2">
        <v>1.5</v>
      </c>
      <c r="N67" s="2">
        <v>1.9</v>
      </c>
      <c r="O67" s="2">
        <v>12.9</v>
      </c>
      <c r="P67" s="7">
        <v>0.52200000000000002</v>
      </c>
      <c r="Q67" s="2">
        <v>18.100000000000001</v>
      </c>
      <c r="R67" s="2">
        <v>5.2</v>
      </c>
      <c r="S67" s="2">
        <v>1.1000000000000001</v>
      </c>
      <c r="T67" s="2">
        <v>1.9</v>
      </c>
      <c r="U67" s="5">
        <v>1</v>
      </c>
      <c r="V67" s="51">
        <f t="shared" si="0"/>
        <v>3.748603810975609</v>
      </c>
      <c r="W67" s="51">
        <f t="shared" si="1"/>
        <v>3.04</v>
      </c>
      <c r="X67" s="51">
        <f t="shared" si="2"/>
        <v>11.395755585365851</v>
      </c>
      <c r="Y67" s="49">
        <f t="shared" si="3"/>
        <v>64.677288000000004</v>
      </c>
      <c r="Z67" s="9">
        <f t="shared" si="4"/>
        <v>38.036521792682926</v>
      </c>
    </row>
    <row r="68" spans="1:26" x14ac:dyDescent="0.2">
      <c r="A68" s="2" t="s">
        <v>707</v>
      </c>
      <c r="B68" s="2" t="s">
        <v>28</v>
      </c>
      <c r="C68" s="2">
        <v>32</v>
      </c>
      <c r="D68" s="2">
        <v>74</v>
      </c>
      <c r="E68" s="2">
        <v>29.9</v>
      </c>
      <c r="F68" s="2">
        <v>0.437</v>
      </c>
      <c r="G68" s="2">
        <v>0.32500000000000001</v>
      </c>
      <c r="H68" s="2">
        <v>0.84099999999999997</v>
      </c>
      <c r="I68" s="2">
        <v>3.9</v>
      </c>
      <c r="J68" s="2">
        <v>4.0999999999999996</v>
      </c>
      <c r="K68" s="2">
        <v>1.3</v>
      </c>
      <c r="L68" s="2">
        <v>0.1</v>
      </c>
      <c r="M68" s="2">
        <v>1.9</v>
      </c>
      <c r="N68" s="2">
        <v>2.8</v>
      </c>
      <c r="O68" s="2">
        <v>17.2</v>
      </c>
      <c r="P68" s="7">
        <v>0.54900000000000004</v>
      </c>
      <c r="Q68" s="2">
        <v>25.6</v>
      </c>
      <c r="R68" s="2">
        <v>5.9</v>
      </c>
      <c r="S68" s="2">
        <v>2.6</v>
      </c>
      <c r="T68" s="2">
        <v>2.6</v>
      </c>
      <c r="U68" s="5">
        <v>2</v>
      </c>
      <c r="V68" s="51">
        <f t="shared" si="0"/>
        <v>4.6050861788617885</v>
      </c>
      <c r="W68" s="51">
        <f t="shared" si="1"/>
        <v>3.8000000000000003</v>
      </c>
      <c r="X68" s="51">
        <f t="shared" si="2"/>
        <v>17.499327479674797</v>
      </c>
      <c r="Y68" s="49">
        <f t="shared" si="3"/>
        <v>58.527488000000005</v>
      </c>
      <c r="Z68" s="9">
        <f t="shared" si="4"/>
        <v>38.013407739837405</v>
      </c>
    </row>
    <row r="69" spans="1:26" x14ac:dyDescent="0.2">
      <c r="A69" s="2" t="s">
        <v>1065</v>
      </c>
      <c r="B69" s="2" t="s">
        <v>22</v>
      </c>
      <c r="C69" s="2">
        <v>66</v>
      </c>
      <c r="D69" s="2">
        <v>65</v>
      </c>
      <c r="E69" s="2">
        <v>27.2</v>
      </c>
      <c r="F69" s="2">
        <v>0.47199999999999998</v>
      </c>
      <c r="G69" s="2">
        <v>0.38500000000000001</v>
      </c>
      <c r="H69" s="2">
        <v>0.79900000000000004</v>
      </c>
      <c r="I69" s="2">
        <v>7.5</v>
      </c>
      <c r="J69" s="2">
        <v>1</v>
      </c>
      <c r="K69" s="2">
        <v>0.4</v>
      </c>
      <c r="L69" s="2">
        <v>1.3</v>
      </c>
      <c r="M69" s="2">
        <v>1.4</v>
      </c>
      <c r="N69" s="2">
        <v>2.8</v>
      </c>
      <c r="O69" s="2">
        <v>12.9</v>
      </c>
      <c r="P69" s="7">
        <v>0.52300000000000002</v>
      </c>
      <c r="Q69" s="2">
        <v>23.8</v>
      </c>
      <c r="R69" s="2">
        <v>5.6</v>
      </c>
      <c r="S69" s="2">
        <v>-0.9</v>
      </c>
      <c r="T69" s="2">
        <v>0.5</v>
      </c>
      <c r="U69" s="5">
        <v>7</v>
      </c>
      <c r="V69" s="51">
        <f t="shared" si="0"/>
        <v>7.0558292682926833</v>
      </c>
      <c r="W69" s="51">
        <f t="shared" si="1"/>
        <v>3.84</v>
      </c>
      <c r="X69" s="51">
        <f t="shared" si="2"/>
        <v>27.094384390243903</v>
      </c>
      <c r="Y69" s="49">
        <f t="shared" si="3"/>
        <v>47.18142000000001</v>
      </c>
      <c r="Z69" s="9">
        <f t="shared" si="4"/>
        <v>37.137902195121953</v>
      </c>
    </row>
    <row r="70" spans="1:26" x14ac:dyDescent="0.2">
      <c r="A70" s="2" t="s">
        <v>811</v>
      </c>
      <c r="B70" s="2" t="s">
        <v>39</v>
      </c>
      <c r="C70" s="2">
        <v>65</v>
      </c>
      <c r="D70" s="2">
        <v>82</v>
      </c>
      <c r="E70" s="2">
        <v>29.8</v>
      </c>
      <c r="F70" s="2">
        <v>0.42399999999999999</v>
      </c>
      <c r="G70" s="2">
        <v>0.39700000000000002</v>
      </c>
      <c r="H70" s="2">
        <v>0.84599999999999997</v>
      </c>
      <c r="I70" s="2">
        <v>2.2999999999999998</v>
      </c>
      <c r="J70" s="2">
        <v>3.2</v>
      </c>
      <c r="K70" s="2">
        <v>1.2</v>
      </c>
      <c r="L70" s="2">
        <v>0.1</v>
      </c>
      <c r="M70" s="2">
        <v>0.9</v>
      </c>
      <c r="N70" s="2">
        <v>2.2999999999999998</v>
      </c>
      <c r="O70" s="2">
        <v>9.9</v>
      </c>
      <c r="P70" s="7">
        <v>0.54600000000000004</v>
      </c>
      <c r="Q70" s="2">
        <v>14.7</v>
      </c>
      <c r="R70" s="2">
        <v>6.3</v>
      </c>
      <c r="S70" s="2">
        <v>0.6</v>
      </c>
      <c r="T70" s="2">
        <v>1.6</v>
      </c>
      <c r="U70" s="5">
        <v>9</v>
      </c>
      <c r="V70" s="51">
        <f t="shared" si="0"/>
        <v>5.9320625000000007</v>
      </c>
      <c r="W70" s="51">
        <f t="shared" si="1"/>
        <v>4.96</v>
      </c>
      <c r="X70" s="51">
        <f t="shared" si="2"/>
        <v>29.423030000000004</v>
      </c>
      <c r="Y70" s="49">
        <f t="shared" si="3"/>
        <v>44.822512000000003</v>
      </c>
      <c r="Z70" s="9">
        <f t="shared" si="4"/>
        <v>37.122771</v>
      </c>
    </row>
    <row r="71" spans="1:26" x14ac:dyDescent="0.2">
      <c r="A71" s="2" t="s">
        <v>662</v>
      </c>
      <c r="B71" s="2" t="s">
        <v>42</v>
      </c>
      <c r="C71" s="2">
        <v>19</v>
      </c>
      <c r="D71" s="2">
        <v>67</v>
      </c>
      <c r="E71" s="2">
        <v>38.6</v>
      </c>
      <c r="F71" s="2">
        <v>0.45300000000000001</v>
      </c>
      <c r="G71" s="2">
        <v>0.31</v>
      </c>
      <c r="H71" s="2">
        <v>0.85799999999999998</v>
      </c>
      <c r="I71" s="2">
        <v>6.2</v>
      </c>
      <c r="J71" s="2">
        <v>4.3</v>
      </c>
      <c r="K71" s="2">
        <v>1.6</v>
      </c>
      <c r="L71" s="2">
        <v>0.3</v>
      </c>
      <c r="M71" s="2">
        <v>3.1</v>
      </c>
      <c r="N71" s="2">
        <v>2.5</v>
      </c>
      <c r="O71" s="2">
        <v>20.8</v>
      </c>
      <c r="P71" s="7">
        <v>0.55200000000000005</v>
      </c>
      <c r="Q71" s="2">
        <v>25.9</v>
      </c>
      <c r="R71" s="2">
        <v>4.5</v>
      </c>
      <c r="S71" s="2">
        <v>1.8</v>
      </c>
      <c r="T71" s="2">
        <v>2.5</v>
      </c>
      <c r="U71" s="5">
        <v>-5</v>
      </c>
      <c r="V71" s="51">
        <f t="shared" si="0"/>
        <v>3.23340706300813</v>
      </c>
      <c r="W71" s="51">
        <f t="shared" si="1"/>
        <v>1.7999999999999998</v>
      </c>
      <c r="X71" s="51">
        <f t="shared" si="2"/>
        <v>5.8201327134146332</v>
      </c>
      <c r="Y71" s="49">
        <f t="shared" si="3"/>
        <v>68.263887999999994</v>
      </c>
      <c r="Z71" s="9">
        <f t="shared" si="4"/>
        <v>37.042010356707316</v>
      </c>
    </row>
    <row r="72" spans="1:26" x14ac:dyDescent="0.2">
      <c r="A72" s="2" t="s">
        <v>183</v>
      </c>
      <c r="B72" s="2" t="s">
        <v>30</v>
      </c>
      <c r="C72" s="2">
        <v>24</v>
      </c>
      <c r="D72" s="2">
        <v>82</v>
      </c>
      <c r="E72" s="2">
        <v>30.7</v>
      </c>
      <c r="F72" s="2">
        <v>0.53</v>
      </c>
      <c r="G72" s="2">
        <v>0</v>
      </c>
      <c r="H72" s="2">
        <v>0.73299999999999998</v>
      </c>
      <c r="I72" s="2">
        <v>7.4</v>
      </c>
      <c r="J72" s="2">
        <v>1.7</v>
      </c>
      <c r="K72" s="2">
        <v>0.8</v>
      </c>
      <c r="L72" s="2">
        <v>1.1000000000000001</v>
      </c>
      <c r="M72" s="2">
        <v>2</v>
      </c>
      <c r="N72" s="2">
        <v>3.2</v>
      </c>
      <c r="O72" s="2">
        <v>11.9</v>
      </c>
      <c r="P72" s="7">
        <v>0.59</v>
      </c>
      <c r="Q72" s="2">
        <v>18.3</v>
      </c>
      <c r="R72" s="2">
        <v>6.4</v>
      </c>
      <c r="S72" s="2">
        <v>1.2</v>
      </c>
      <c r="T72" s="2">
        <v>2.1</v>
      </c>
      <c r="U72" s="5">
        <v>4</v>
      </c>
      <c r="V72" s="51">
        <f t="shared" ref="V72:V135" si="5">C72*(E72/48*D72/82*Q72/100)</f>
        <v>2.8090499999999996</v>
      </c>
      <c r="W72" s="51">
        <f t="shared" ref="W72:W135" si="6">R72*0.4+T72*0.4+U72*0.2</f>
        <v>4.2</v>
      </c>
      <c r="X72" s="51">
        <f t="shared" ref="X72:X135" si="7">V72*W72</f>
        <v>11.79801</v>
      </c>
      <c r="Y72" s="49">
        <f t="shared" ref="Y72:Y135" si="8">D72*(O72*P72+1.5*J72+1.2*I72+3*(K72+L72)-M72-N72)/25</f>
        <v>62.159279999999995</v>
      </c>
      <c r="Z72" s="9">
        <f t="shared" ref="Z72:Z135" si="9">0.5*(X72)+0.5*(Y72)</f>
        <v>36.978645</v>
      </c>
    </row>
    <row r="73" spans="1:26" x14ac:dyDescent="0.2">
      <c r="A73" s="2" t="s">
        <v>800</v>
      </c>
      <c r="B73" s="2" t="s">
        <v>43</v>
      </c>
      <c r="C73" s="2">
        <v>29</v>
      </c>
      <c r="D73" s="2">
        <v>62</v>
      </c>
      <c r="E73" s="2">
        <v>30</v>
      </c>
      <c r="F73" s="2">
        <v>0.57799999999999996</v>
      </c>
      <c r="G73" s="2">
        <v>0</v>
      </c>
      <c r="H73" s="2">
        <v>0.55100000000000005</v>
      </c>
      <c r="I73" s="2">
        <v>11.2</v>
      </c>
      <c r="J73" s="2">
        <v>2</v>
      </c>
      <c r="K73" s="2">
        <v>1</v>
      </c>
      <c r="L73" s="2">
        <v>1.5</v>
      </c>
      <c r="M73" s="2">
        <v>1.8</v>
      </c>
      <c r="N73" s="2">
        <v>3.8</v>
      </c>
      <c r="O73" s="2">
        <v>11.9</v>
      </c>
      <c r="P73" s="7">
        <v>0.58499999999999996</v>
      </c>
      <c r="Q73" s="2">
        <v>16.899999999999999</v>
      </c>
      <c r="R73" s="2">
        <v>5.4</v>
      </c>
      <c r="S73" s="2">
        <v>2.6</v>
      </c>
      <c r="T73" s="2">
        <v>2.1</v>
      </c>
      <c r="U73" s="5">
        <v>9</v>
      </c>
      <c r="V73" s="51">
        <f t="shared" si="5"/>
        <v>2.3160213414634141</v>
      </c>
      <c r="W73" s="51">
        <f t="shared" si="6"/>
        <v>4.8</v>
      </c>
      <c r="X73" s="51">
        <f t="shared" si="7"/>
        <v>11.116902439024388</v>
      </c>
      <c r="Y73" s="49">
        <f t="shared" si="8"/>
        <v>62.747719999999987</v>
      </c>
      <c r="Z73" s="9">
        <f t="shared" si="9"/>
        <v>36.932311219512187</v>
      </c>
    </row>
    <row r="74" spans="1:26" x14ac:dyDescent="0.2">
      <c r="A74" s="2" t="s">
        <v>881</v>
      </c>
      <c r="B74" s="2" t="s">
        <v>45</v>
      </c>
      <c r="C74" s="2">
        <v>19</v>
      </c>
      <c r="D74" s="2">
        <v>62</v>
      </c>
      <c r="E74" s="2">
        <v>31</v>
      </c>
      <c r="F74" s="2">
        <v>0.51200000000000001</v>
      </c>
      <c r="G74" s="2">
        <v>0.25</v>
      </c>
      <c r="H74" s="2">
        <v>0.72499999999999998</v>
      </c>
      <c r="I74" s="2">
        <v>11.1</v>
      </c>
      <c r="J74" s="2">
        <v>2</v>
      </c>
      <c r="K74" s="2">
        <v>0.8</v>
      </c>
      <c r="L74" s="2">
        <v>2.1</v>
      </c>
      <c r="M74" s="2">
        <v>1.5</v>
      </c>
      <c r="N74" s="2">
        <v>2.1</v>
      </c>
      <c r="O74" s="2">
        <v>10.3</v>
      </c>
      <c r="P74" s="7">
        <v>0.55600000000000005</v>
      </c>
      <c r="Q74" s="2">
        <v>15.8</v>
      </c>
      <c r="R74" s="2">
        <v>5.2</v>
      </c>
      <c r="S74" s="2">
        <v>1.8</v>
      </c>
      <c r="T74" s="2">
        <v>1.8</v>
      </c>
      <c r="U74" s="5">
        <v>8</v>
      </c>
      <c r="V74" s="51">
        <f t="shared" si="5"/>
        <v>1.4659156504065045</v>
      </c>
      <c r="W74" s="51">
        <f t="shared" si="6"/>
        <v>4.4000000000000004</v>
      </c>
      <c r="X74" s="51">
        <f t="shared" si="7"/>
        <v>6.4500288617886206</v>
      </c>
      <c r="Y74" s="49">
        <f t="shared" si="8"/>
        <v>67.324063999999993</v>
      </c>
      <c r="Z74" s="9">
        <f t="shared" si="9"/>
        <v>36.887046430894308</v>
      </c>
    </row>
    <row r="75" spans="1:26" x14ac:dyDescent="0.2">
      <c r="A75" s="2" t="s">
        <v>521</v>
      </c>
      <c r="B75" s="2" t="s">
        <v>32</v>
      </c>
      <c r="C75" s="2">
        <v>34</v>
      </c>
      <c r="D75" s="2">
        <v>79</v>
      </c>
      <c r="E75" s="2">
        <v>27.5</v>
      </c>
      <c r="F75" s="2">
        <v>0.44500000000000001</v>
      </c>
      <c r="G75" s="2">
        <v>0.17599999999999999</v>
      </c>
      <c r="H75" s="2">
        <v>0.79400000000000004</v>
      </c>
      <c r="I75" s="2">
        <v>3.4</v>
      </c>
      <c r="J75" s="2">
        <v>5.7</v>
      </c>
      <c r="K75" s="2">
        <v>1.1000000000000001</v>
      </c>
      <c r="L75" s="2">
        <v>0.1</v>
      </c>
      <c r="M75" s="2">
        <v>1.9</v>
      </c>
      <c r="N75" s="2">
        <v>2</v>
      </c>
      <c r="O75" s="2">
        <v>12.4</v>
      </c>
      <c r="P75" s="7">
        <v>0.52500000000000002</v>
      </c>
      <c r="Q75" s="2">
        <v>22.4</v>
      </c>
      <c r="R75" s="2">
        <v>5.6</v>
      </c>
      <c r="S75" s="2">
        <v>0.8</v>
      </c>
      <c r="T75" s="2">
        <v>1.5</v>
      </c>
      <c r="U75" s="5">
        <v>2</v>
      </c>
      <c r="V75" s="51">
        <f t="shared" si="5"/>
        <v>4.2036991869918694</v>
      </c>
      <c r="W75" s="51">
        <f t="shared" si="6"/>
        <v>3.2399999999999998</v>
      </c>
      <c r="X75" s="51">
        <f t="shared" si="7"/>
        <v>13.619985365853656</v>
      </c>
      <c r="Y75" s="49">
        <f t="shared" si="8"/>
        <v>59.534400000000012</v>
      </c>
      <c r="Z75" s="9">
        <f t="shared" si="9"/>
        <v>36.577192682926835</v>
      </c>
    </row>
    <row r="76" spans="1:26" x14ac:dyDescent="0.2">
      <c r="A76" s="2" t="s">
        <v>786</v>
      </c>
      <c r="B76" s="2" t="s">
        <v>25</v>
      </c>
      <c r="C76" s="2">
        <v>41</v>
      </c>
      <c r="D76" s="2">
        <v>79</v>
      </c>
      <c r="E76" s="2">
        <v>27.5</v>
      </c>
      <c r="F76" s="2">
        <v>0.45100000000000001</v>
      </c>
      <c r="G76" s="2">
        <v>0.33300000000000002</v>
      </c>
      <c r="H76" s="2">
        <v>0.78300000000000003</v>
      </c>
      <c r="I76" s="2">
        <v>6.4</v>
      </c>
      <c r="J76" s="2">
        <v>1</v>
      </c>
      <c r="K76" s="2">
        <v>1.2</v>
      </c>
      <c r="L76" s="2">
        <v>1.9</v>
      </c>
      <c r="M76" s="2">
        <v>1.6</v>
      </c>
      <c r="N76" s="2">
        <v>2.8</v>
      </c>
      <c r="O76" s="2">
        <v>10.8</v>
      </c>
      <c r="P76" s="7">
        <v>0.52500000000000002</v>
      </c>
      <c r="Q76" s="2">
        <v>19.399999999999999</v>
      </c>
      <c r="R76" s="2">
        <v>4.5999999999999996</v>
      </c>
      <c r="S76" s="2">
        <v>0.2</v>
      </c>
      <c r="T76" s="2">
        <v>1.2</v>
      </c>
      <c r="U76" s="5">
        <v>0</v>
      </c>
      <c r="V76" s="51">
        <f t="shared" si="5"/>
        <v>4.3902604166666661</v>
      </c>
      <c r="W76" s="51">
        <f t="shared" si="6"/>
        <v>2.3199999999999998</v>
      </c>
      <c r="X76" s="51">
        <f t="shared" si="7"/>
        <v>10.185404166666665</v>
      </c>
      <c r="Y76" s="49">
        <f t="shared" si="8"/>
        <v>62.409999999999989</v>
      </c>
      <c r="Z76" s="9">
        <f t="shared" si="9"/>
        <v>36.297702083333327</v>
      </c>
    </row>
    <row r="77" spans="1:26" x14ac:dyDescent="0.2">
      <c r="A77" s="2" t="s">
        <v>339</v>
      </c>
      <c r="B77" s="2" t="s">
        <v>25</v>
      </c>
      <c r="C77" s="2">
        <v>41</v>
      </c>
      <c r="D77" s="2">
        <v>80</v>
      </c>
      <c r="E77" s="2">
        <v>24.2</v>
      </c>
      <c r="F77" s="2">
        <v>0.55600000000000005</v>
      </c>
      <c r="G77" s="2">
        <v>0</v>
      </c>
      <c r="H77" s="2">
        <v>0.67600000000000005</v>
      </c>
      <c r="I77" s="2">
        <v>7.6</v>
      </c>
      <c r="J77" s="2">
        <v>1.3</v>
      </c>
      <c r="K77" s="2">
        <v>0.6</v>
      </c>
      <c r="L77" s="2">
        <v>1.4</v>
      </c>
      <c r="M77" s="2">
        <v>1</v>
      </c>
      <c r="N77" s="2">
        <v>3</v>
      </c>
      <c r="O77" s="2">
        <v>6.7</v>
      </c>
      <c r="P77" s="7">
        <v>0.59399999999999997</v>
      </c>
      <c r="Q77" s="2">
        <v>12.3</v>
      </c>
      <c r="R77" s="2">
        <v>6.4</v>
      </c>
      <c r="S77" s="2">
        <v>3.4</v>
      </c>
      <c r="T77" s="2">
        <v>2.6</v>
      </c>
      <c r="U77" s="5">
        <v>18</v>
      </c>
      <c r="V77" s="51">
        <f t="shared" si="5"/>
        <v>2.4805000000000001</v>
      </c>
      <c r="W77" s="51">
        <f t="shared" si="6"/>
        <v>7.2000000000000011</v>
      </c>
      <c r="X77" s="51">
        <f t="shared" si="7"/>
        <v>17.859600000000004</v>
      </c>
      <c r="Y77" s="49">
        <f t="shared" si="8"/>
        <v>54.559359999999998</v>
      </c>
      <c r="Z77" s="9">
        <f t="shared" si="9"/>
        <v>36.209479999999999</v>
      </c>
    </row>
    <row r="78" spans="1:26" x14ac:dyDescent="0.2">
      <c r="A78" s="2" t="s">
        <v>935</v>
      </c>
      <c r="B78" s="2" t="s">
        <v>29</v>
      </c>
      <c r="C78" s="2">
        <v>54</v>
      </c>
      <c r="D78" s="2">
        <v>82</v>
      </c>
      <c r="E78" s="2">
        <v>23.8</v>
      </c>
      <c r="F78" s="2">
        <v>0.625</v>
      </c>
      <c r="G78" s="2">
        <v>0</v>
      </c>
      <c r="H78" s="2">
        <v>0.66300000000000003</v>
      </c>
      <c r="I78" s="2">
        <v>8.6999999999999993</v>
      </c>
      <c r="J78" s="2">
        <v>0.3</v>
      </c>
      <c r="K78" s="2">
        <v>0.4</v>
      </c>
      <c r="L78" s="2">
        <v>1.2</v>
      </c>
      <c r="M78" s="2">
        <v>1</v>
      </c>
      <c r="N78" s="2">
        <v>2.6</v>
      </c>
      <c r="O78" s="2">
        <v>5.5</v>
      </c>
      <c r="P78" s="7">
        <v>0.65200000000000002</v>
      </c>
      <c r="Q78" s="2">
        <v>10.199999999999999</v>
      </c>
      <c r="R78" s="2">
        <v>6.6</v>
      </c>
      <c r="S78" s="2">
        <v>0.4</v>
      </c>
      <c r="T78" s="2">
        <v>1.2</v>
      </c>
      <c r="U78" s="5">
        <v>22</v>
      </c>
      <c r="V78" s="51">
        <f t="shared" si="5"/>
        <v>2.7310499999999998</v>
      </c>
      <c r="W78" s="51">
        <f t="shared" si="6"/>
        <v>7.5200000000000005</v>
      </c>
      <c r="X78" s="51">
        <f t="shared" si="7"/>
        <v>20.537496000000001</v>
      </c>
      <c r="Y78" s="49">
        <f t="shared" si="8"/>
        <v>51.417279999999998</v>
      </c>
      <c r="Z78" s="9">
        <f t="shared" si="9"/>
        <v>35.977387999999998</v>
      </c>
    </row>
    <row r="79" spans="1:26" x14ac:dyDescent="0.2">
      <c r="A79" s="2" t="s">
        <v>976</v>
      </c>
      <c r="B79" s="2" t="s">
        <v>39</v>
      </c>
      <c r="C79" s="2">
        <v>65</v>
      </c>
      <c r="D79" s="2">
        <v>50</v>
      </c>
      <c r="E79" s="2">
        <v>28.9</v>
      </c>
      <c r="F79" s="2">
        <v>0.56000000000000005</v>
      </c>
      <c r="G79" s="3"/>
      <c r="H79" s="2">
        <v>0.70699999999999996</v>
      </c>
      <c r="I79" s="2">
        <v>8</v>
      </c>
      <c r="J79" s="2">
        <v>1.4</v>
      </c>
      <c r="K79" s="2">
        <v>0.4</v>
      </c>
      <c r="L79" s="2">
        <v>1.8</v>
      </c>
      <c r="M79" s="2">
        <v>1.7</v>
      </c>
      <c r="N79" s="2">
        <v>3.1</v>
      </c>
      <c r="O79" s="2">
        <v>14.3</v>
      </c>
      <c r="P79" s="7">
        <v>0.59799999999999998</v>
      </c>
      <c r="Q79" s="2">
        <v>20.7</v>
      </c>
      <c r="R79" s="2">
        <v>5.5</v>
      </c>
      <c r="S79" s="2">
        <v>1.9</v>
      </c>
      <c r="T79" s="2">
        <v>1.4</v>
      </c>
      <c r="U79" s="5">
        <v>14</v>
      </c>
      <c r="V79" s="51">
        <f t="shared" si="5"/>
        <v>4.9396532012195111</v>
      </c>
      <c r="W79" s="51">
        <f t="shared" si="6"/>
        <v>5.5600000000000005</v>
      </c>
      <c r="X79" s="51">
        <f t="shared" si="7"/>
        <v>27.464471798780483</v>
      </c>
      <c r="Y79" s="49">
        <f t="shared" si="8"/>
        <v>44.102799999999995</v>
      </c>
      <c r="Z79" s="9">
        <f t="shared" si="9"/>
        <v>35.783635899390241</v>
      </c>
    </row>
    <row r="80" spans="1:26" x14ac:dyDescent="0.2">
      <c r="A80" s="2" t="s">
        <v>467</v>
      </c>
      <c r="B80" s="2" t="s">
        <v>21</v>
      </c>
      <c r="C80" s="2">
        <v>43</v>
      </c>
      <c r="D80" s="2">
        <v>82</v>
      </c>
      <c r="E80" s="2">
        <v>32</v>
      </c>
      <c r="F80" s="2">
        <v>0.42</v>
      </c>
      <c r="G80" s="2">
        <v>0.36699999999999999</v>
      </c>
      <c r="H80" s="2">
        <v>0.76700000000000002</v>
      </c>
      <c r="I80" s="2">
        <v>2.8</v>
      </c>
      <c r="J80" s="2">
        <v>4.9000000000000004</v>
      </c>
      <c r="K80" s="2">
        <v>2</v>
      </c>
      <c r="L80" s="2">
        <v>0.1</v>
      </c>
      <c r="M80" s="2">
        <v>2</v>
      </c>
      <c r="N80" s="2">
        <v>2.9</v>
      </c>
      <c r="O80" s="2">
        <v>10</v>
      </c>
      <c r="P80" s="7">
        <v>0.54800000000000004</v>
      </c>
      <c r="Q80" s="2">
        <v>16.3</v>
      </c>
      <c r="R80" s="2">
        <v>5.2</v>
      </c>
      <c r="S80" s="2">
        <v>0.8</v>
      </c>
      <c r="T80" s="2">
        <v>1.8</v>
      </c>
      <c r="U80" s="5">
        <v>0</v>
      </c>
      <c r="V80" s="51">
        <f t="shared" si="5"/>
        <v>4.6726666666666672</v>
      </c>
      <c r="W80" s="51">
        <f t="shared" si="6"/>
        <v>2.8000000000000003</v>
      </c>
      <c r="X80" s="51">
        <f t="shared" si="7"/>
        <v>13.08346666666667</v>
      </c>
      <c r="Y80" s="49">
        <f t="shared" si="8"/>
        <v>57.695200000000014</v>
      </c>
      <c r="Z80" s="9">
        <f t="shared" si="9"/>
        <v>35.38933333333334</v>
      </c>
    </row>
    <row r="81" spans="1:26" x14ac:dyDescent="0.2">
      <c r="A81" s="2" t="s">
        <v>487</v>
      </c>
      <c r="B81" s="2" t="s">
        <v>40</v>
      </c>
      <c r="C81" s="2">
        <v>24</v>
      </c>
      <c r="D81" s="2">
        <v>50</v>
      </c>
      <c r="E81" s="2">
        <v>36.700000000000003</v>
      </c>
      <c r="F81" s="2">
        <v>0.497</v>
      </c>
      <c r="G81" s="2">
        <v>0</v>
      </c>
      <c r="H81" s="2">
        <v>0.73799999999999999</v>
      </c>
      <c r="I81" s="2">
        <v>11</v>
      </c>
      <c r="J81" s="2">
        <v>1.6</v>
      </c>
      <c r="K81" s="2">
        <v>0.8</v>
      </c>
      <c r="L81" s="2">
        <v>1.7</v>
      </c>
      <c r="M81" s="2">
        <v>1.8</v>
      </c>
      <c r="N81" s="2">
        <v>2.8</v>
      </c>
      <c r="O81" s="2">
        <v>23.1</v>
      </c>
      <c r="P81" s="7">
        <v>0.53200000000000003</v>
      </c>
      <c r="Q81" s="2">
        <v>28.9</v>
      </c>
      <c r="R81" s="2">
        <v>4.9000000000000004</v>
      </c>
      <c r="S81" s="2">
        <v>0.7</v>
      </c>
      <c r="T81" s="2">
        <v>1.2</v>
      </c>
      <c r="U81" s="5">
        <v>1</v>
      </c>
      <c r="V81" s="51">
        <f t="shared" si="5"/>
        <v>3.2336280487804876</v>
      </c>
      <c r="W81" s="51">
        <f t="shared" si="6"/>
        <v>2.6400000000000006</v>
      </c>
      <c r="X81" s="51">
        <f t="shared" si="7"/>
        <v>8.536778048780489</v>
      </c>
      <c r="Y81" s="49">
        <f t="shared" si="8"/>
        <v>61.578400000000009</v>
      </c>
      <c r="Z81" s="9">
        <f t="shared" si="9"/>
        <v>35.057589024390246</v>
      </c>
    </row>
    <row r="82" spans="1:26" x14ac:dyDescent="0.2">
      <c r="A82" s="2" t="s">
        <v>656</v>
      </c>
      <c r="B82" s="2" t="s">
        <v>29</v>
      </c>
      <c r="C82" s="2">
        <v>54</v>
      </c>
      <c r="D82" s="2">
        <v>69</v>
      </c>
      <c r="E82" s="2">
        <v>31.7</v>
      </c>
      <c r="F82" s="2">
        <v>0.42799999999999999</v>
      </c>
      <c r="G82" s="2">
        <v>0.42699999999999999</v>
      </c>
      <c r="H82" s="2">
        <v>0.84</v>
      </c>
      <c r="I82" s="2">
        <v>2.5</v>
      </c>
      <c r="J82" s="2">
        <v>5</v>
      </c>
      <c r="K82" s="2">
        <v>1</v>
      </c>
      <c r="L82" s="2">
        <v>0.1</v>
      </c>
      <c r="M82" s="2">
        <v>1.6</v>
      </c>
      <c r="N82" s="2">
        <v>1.8</v>
      </c>
      <c r="O82" s="2">
        <v>11</v>
      </c>
      <c r="P82" s="7">
        <v>0.55700000000000005</v>
      </c>
      <c r="Q82" s="2">
        <v>17</v>
      </c>
      <c r="R82" s="2">
        <v>5.8</v>
      </c>
      <c r="S82" s="2">
        <v>1.7</v>
      </c>
      <c r="T82" s="2">
        <v>2</v>
      </c>
      <c r="U82" s="5">
        <v>8</v>
      </c>
      <c r="V82" s="51">
        <f t="shared" si="5"/>
        <v>5.1014771341463421</v>
      </c>
      <c r="W82" s="51">
        <f t="shared" si="6"/>
        <v>4.7200000000000006</v>
      </c>
      <c r="X82" s="51">
        <f t="shared" si="7"/>
        <v>24.078972073170739</v>
      </c>
      <c r="Y82" s="49">
        <f t="shared" si="8"/>
        <v>45.614519999999999</v>
      </c>
      <c r="Z82" s="9">
        <f t="shared" si="9"/>
        <v>34.846746036585373</v>
      </c>
    </row>
    <row r="83" spans="1:26" x14ac:dyDescent="0.2">
      <c r="A83" s="2" t="s">
        <v>715</v>
      </c>
      <c r="B83" s="2" t="s">
        <v>32</v>
      </c>
      <c r="C83" s="2">
        <v>34</v>
      </c>
      <c r="D83" s="2">
        <v>78</v>
      </c>
      <c r="E83" s="2">
        <v>26.9</v>
      </c>
      <c r="F83" s="2">
        <v>0.44700000000000001</v>
      </c>
      <c r="G83" s="2">
        <v>0.34499999999999997</v>
      </c>
      <c r="H83" s="2">
        <v>0.83799999999999997</v>
      </c>
      <c r="I83" s="2">
        <v>6.7</v>
      </c>
      <c r="J83" s="2">
        <v>1.8</v>
      </c>
      <c r="K83" s="2">
        <v>0.6</v>
      </c>
      <c r="L83" s="2">
        <v>0.7</v>
      </c>
      <c r="M83" s="2">
        <v>1.8</v>
      </c>
      <c r="N83" s="2">
        <v>3.3</v>
      </c>
      <c r="O83" s="2">
        <v>16.2</v>
      </c>
      <c r="P83" s="7">
        <v>0.52900000000000003</v>
      </c>
      <c r="Q83" s="2">
        <v>28.5</v>
      </c>
      <c r="R83" s="2">
        <v>4.9000000000000004</v>
      </c>
      <c r="S83" s="2">
        <v>0.7</v>
      </c>
      <c r="T83" s="2">
        <v>1.4</v>
      </c>
      <c r="U83" s="5">
        <v>0</v>
      </c>
      <c r="V83" s="51">
        <f t="shared" si="5"/>
        <v>5.1655381097560982</v>
      </c>
      <c r="W83" s="51">
        <f t="shared" si="6"/>
        <v>2.52</v>
      </c>
      <c r="X83" s="51">
        <f t="shared" si="7"/>
        <v>13.017156036585368</v>
      </c>
      <c r="Y83" s="49">
        <f t="shared" si="8"/>
        <v>56.502575999999991</v>
      </c>
      <c r="Z83" s="9">
        <f t="shared" si="9"/>
        <v>34.759866018292676</v>
      </c>
    </row>
    <row r="84" spans="1:26" x14ac:dyDescent="0.2">
      <c r="A84" s="2" t="s">
        <v>991</v>
      </c>
      <c r="B84" s="2" t="s">
        <v>29</v>
      </c>
      <c r="C84" s="2">
        <v>54</v>
      </c>
      <c r="D84" s="2">
        <v>78</v>
      </c>
      <c r="E84" s="2">
        <v>25.6</v>
      </c>
      <c r="F84" s="2">
        <v>0.42499999999999999</v>
      </c>
      <c r="G84" s="2">
        <v>0.39900000000000002</v>
      </c>
      <c r="H84" s="2">
        <v>0.83899999999999997</v>
      </c>
      <c r="I84" s="2">
        <v>2.7</v>
      </c>
      <c r="J84" s="2">
        <v>2</v>
      </c>
      <c r="K84" s="2">
        <v>0.9</v>
      </c>
      <c r="L84" s="2">
        <v>0.2</v>
      </c>
      <c r="M84" s="2">
        <v>1.1000000000000001</v>
      </c>
      <c r="N84" s="2">
        <v>1.4</v>
      </c>
      <c r="O84" s="2">
        <v>10.4</v>
      </c>
      <c r="P84" s="7">
        <v>0.58799999999999997</v>
      </c>
      <c r="Q84" s="2">
        <v>18.399999999999999</v>
      </c>
      <c r="R84" s="2">
        <v>6.1</v>
      </c>
      <c r="S84" s="2">
        <v>3.1</v>
      </c>
      <c r="T84" s="2">
        <v>2.5</v>
      </c>
      <c r="U84" s="5">
        <v>11</v>
      </c>
      <c r="V84" s="51">
        <f t="shared" si="5"/>
        <v>5.0407024390243897</v>
      </c>
      <c r="W84" s="51">
        <f t="shared" si="6"/>
        <v>5.6400000000000006</v>
      </c>
      <c r="X84" s="51">
        <f t="shared" si="7"/>
        <v>28.429561756097559</v>
      </c>
      <c r="Y84" s="49">
        <f t="shared" si="8"/>
        <v>41.044224000000007</v>
      </c>
      <c r="Z84" s="9">
        <f t="shared" si="9"/>
        <v>34.736892878048785</v>
      </c>
    </row>
    <row r="85" spans="1:26" x14ac:dyDescent="0.2">
      <c r="A85" s="2" t="s">
        <v>561</v>
      </c>
      <c r="B85" s="2" t="s">
        <v>23</v>
      </c>
      <c r="C85" s="2">
        <v>54</v>
      </c>
      <c r="D85" s="2">
        <v>71</v>
      </c>
      <c r="E85" s="2">
        <v>20.6</v>
      </c>
      <c r="F85" s="2">
        <v>0.54800000000000004</v>
      </c>
      <c r="G85" s="2">
        <v>0.2</v>
      </c>
      <c r="H85" s="2">
        <v>0.71799999999999997</v>
      </c>
      <c r="I85" s="2">
        <v>6.2</v>
      </c>
      <c r="J85" s="2">
        <v>0.4</v>
      </c>
      <c r="K85" s="2">
        <v>0.6</v>
      </c>
      <c r="L85" s="2">
        <v>2.5</v>
      </c>
      <c r="M85" s="2">
        <v>1</v>
      </c>
      <c r="N85" s="2">
        <v>2.5</v>
      </c>
      <c r="O85" s="2">
        <v>6.4</v>
      </c>
      <c r="P85" s="7">
        <v>0.60799999999999998</v>
      </c>
      <c r="Q85" s="2">
        <v>13.4</v>
      </c>
      <c r="R85" s="2">
        <v>5.4</v>
      </c>
      <c r="S85" s="2">
        <v>3.4</v>
      </c>
      <c r="T85" s="2">
        <v>2</v>
      </c>
      <c r="U85" s="5">
        <v>19</v>
      </c>
      <c r="V85" s="51">
        <f t="shared" si="5"/>
        <v>2.6888652439024394</v>
      </c>
      <c r="W85" s="51">
        <f t="shared" si="6"/>
        <v>6.76</v>
      </c>
      <c r="X85" s="51">
        <f t="shared" si="7"/>
        <v>18.176729048780491</v>
      </c>
      <c r="Y85" s="49">
        <f t="shared" si="8"/>
        <v>50.356608000000008</v>
      </c>
      <c r="Z85" s="9">
        <f t="shared" si="9"/>
        <v>34.266668524390248</v>
      </c>
    </row>
    <row r="86" spans="1:26" x14ac:dyDescent="0.2">
      <c r="A86" s="2" t="s">
        <v>552</v>
      </c>
      <c r="B86" s="2" t="s">
        <v>46</v>
      </c>
      <c r="C86" s="2">
        <v>41</v>
      </c>
      <c r="D86" s="2">
        <v>75</v>
      </c>
      <c r="E86" s="2">
        <v>34.4</v>
      </c>
      <c r="F86" s="2">
        <v>0.495</v>
      </c>
      <c r="G86" s="2">
        <v>0.34100000000000003</v>
      </c>
      <c r="H86" s="2">
        <v>0.73499999999999999</v>
      </c>
      <c r="I86" s="2">
        <v>5</v>
      </c>
      <c r="J86" s="2">
        <v>1.1000000000000001</v>
      </c>
      <c r="K86" s="2">
        <v>1.3</v>
      </c>
      <c r="L86" s="2">
        <v>0.3</v>
      </c>
      <c r="M86" s="2">
        <v>1.6</v>
      </c>
      <c r="N86" s="2">
        <v>2.2000000000000002</v>
      </c>
      <c r="O86" s="2">
        <v>15.3</v>
      </c>
      <c r="P86" s="7">
        <v>0.54900000000000004</v>
      </c>
      <c r="Q86" s="2">
        <v>20.5</v>
      </c>
      <c r="R86" s="2">
        <v>5.5</v>
      </c>
      <c r="S86" s="2">
        <v>0.5</v>
      </c>
      <c r="T86" s="2">
        <v>1.7</v>
      </c>
      <c r="U86" s="5">
        <v>1</v>
      </c>
      <c r="V86" s="51">
        <f t="shared" si="5"/>
        <v>5.5093749999999995</v>
      </c>
      <c r="W86" s="51">
        <f t="shared" si="6"/>
        <v>3.0800000000000005</v>
      </c>
      <c r="X86" s="51">
        <f t="shared" si="7"/>
        <v>16.968875000000001</v>
      </c>
      <c r="Y86" s="49">
        <f t="shared" si="8"/>
        <v>51.149100000000004</v>
      </c>
      <c r="Z86" s="9">
        <f t="shared" si="9"/>
        <v>34.058987500000001</v>
      </c>
    </row>
    <row r="87" spans="1:26" x14ac:dyDescent="0.2">
      <c r="A87" s="2" t="s">
        <v>657</v>
      </c>
      <c r="B87" s="2" t="s">
        <v>24</v>
      </c>
      <c r="C87" s="2">
        <v>54</v>
      </c>
      <c r="D87" s="2">
        <v>81</v>
      </c>
      <c r="E87" s="2">
        <v>23.8</v>
      </c>
      <c r="F87" s="2">
        <v>0.496</v>
      </c>
      <c r="G87" s="2">
        <v>0.44</v>
      </c>
      <c r="H87" s="2">
        <v>0.73899999999999999</v>
      </c>
      <c r="I87" s="2">
        <v>4.8</v>
      </c>
      <c r="J87" s="2">
        <v>1</v>
      </c>
      <c r="K87" s="2">
        <v>0.6</v>
      </c>
      <c r="L87" s="2">
        <v>0.3</v>
      </c>
      <c r="M87" s="2">
        <v>0.5</v>
      </c>
      <c r="N87" s="2">
        <v>2.2999999999999998</v>
      </c>
      <c r="O87" s="2">
        <v>8.1999999999999993</v>
      </c>
      <c r="P87" s="7">
        <v>0.61099999999999999</v>
      </c>
      <c r="Q87" s="2">
        <v>14.6</v>
      </c>
      <c r="R87" s="2">
        <v>6.8</v>
      </c>
      <c r="S87" s="2">
        <v>2.6</v>
      </c>
      <c r="T87" s="2">
        <v>2.2000000000000002</v>
      </c>
      <c r="U87" s="5">
        <v>19</v>
      </c>
      <c r="V87" s="51">
        <f t="shared" si="5"/>
        <v>3.8614774390243909</v>
      </c>
      <c r="W87" s="51">
        <f t="shared" si="6"/>
        <v>7.4</v>
      </c>
      <c r="X87" s="51">
        <f t="shared" si="7"/>
        <v>28.574933048780494</v>
      </c>
      <c r="Y87" s="49">
        <f t="shared" si="8"/>
        <v>39.431447999999989</v>
      </c>
      <c r="Z87" s="9">
        <f t="shared" si="9"/>
        <v>34.003190524390241</v>
      </c>
    </row>
    <row r="88" spans="1:26" x14ac:dyDescent="0.2">
      <c r="A88" s="2" t="s">
        <v>507</v>
      </c>
      <c r="B88" s="2" t="s">
        <v>36</v>
      </c>
      <c r="C88" s="2">
        <v>59</v>
      </c>
      <c r="D88" s="2">
        <v>42</v>
      </c>
      <c r="E88" s="2">
        <v>31.2</v>
      </c>
      <c r="F88" s="2">
        <v>0.503</v>
      </c>
      <c r="G88" s="2">
        <v>0.45300000000000001</v>
      </c>
      <c r="H88" s="2">
        <v>0.88700000000000001</v>
      </c>
      <c r="I88" s="2">
        <v>3.5</v>
      </c>
      <c r="J88" s="2">
        <v>5.4</v>
      </c>
      <c r="K88" s="2">
        <v>1.2</v>
      </c>
      <c r="L88" s="2">
        <v>0.1</v>
      </c>
      <c r="M88" s="2">
        <v>2</v>
      </c>
      <c r="N88" s="2">
        <v>2.9</v>
      </c>
      <c r="O88" s="2">
        <v>16.7</v>
      </c>
      <c r="P88" s="7">
        <v>0.61199999999999999</v>
      </c>
      <c r="Q88" s="2">
        <v>23.2</v>
      </c>
      <c r="R88" s="2">
        <v>6</v>
      </c>
      <c r="S88" s="2">
        <v>5.0999999999999996</v>
      </c>
      <c r="T88" s="2">
        <v>2.4</v>
      </c>
      <c r="U88" s="5">
        <v>18</v>
      </c>
      <c r="V88" s="51">
        <f t="shared" si="5"/>
        <v>4.5571024390243897</v>
      </c>
      <c r="W88" s="51">
        <f t="shared" si="6"/>
        <v>6.9600000000000009</v>
      </c>
      <c r="X88" s="51">
        <f t="shared" si="7"/>
        <v>31.717432975609757</v>
      </c>
      <c r="Y88" s="49">
        <f t="shared" si="8"/>
        <v>36.154272000000006</v>
      </c>
      <c r="Z88" s="9">
        <f t="shared" si="9"/>
        <v>33.93585248780488</v>
      </c>
    </row>
    <row r="89" spans="1:26" x14ac:dyDescent="0.2">
      <c r="A89" s="2" t="s">
        <v>543</v>
      </c>
      <c r="B89" s="2" t="s">
        <v>20</v>
      </c>
      <c r="C89" s="2">
        <v>47</v>
      </c>
      <c r="D89" s="2">
        <v>61</v>
      </c>
      <c r="E89" s="2">
        <v>34.299999999999997</v>
      </c>
      <c r="F89" s="2">
        <v>0.45800000000000002</v>
      </c>
      <c r="G89" s="2">
        <v>0.35499999999999998</v>
      </c>
      <c r="H89" s="2">
        <v>0.80600000000000005</v>
      </c>
      <c r="I89" s="2">
        <v>6.3</v>
      </c>
      <c r="J89" s="2">
        <v>1.3</v>
      </c>
      <c r="K89" s="2">
        <v>0.9</v>
      </c>
      <c r="L89" s="2">
        <v>0.6</v>
      </c>
      <c r="M89" s="2">
        <v>1.1000000000000001</v>
      </c>
      <c r="N89" s="2">
        <v>2.1</v>
      </c>
      <c r="O89" s="2">
        <v>13.9</v>
      </c>
      <c r="P89" s="7">
        <v>0.56899999999999995</v>
      </c>
      <c r="Q89" s="2">
        <v>18.2</v>
      </c>
      <c r="R89" s="2">
        <v>6.1</v>
      </c>
      <c r="S89" s="2">
        <v>0.9</v>
      </c>
      <c r="T89" s="2">
        <v>1.5</v>
      </c>
      <c r="U89" s="5">
        <v>9</v>
      </c>
      <c r="V89" s="51">
        <f t="shared" si="5"/>
        <v>4.5471377540650399</v>
      </c>
      <c r="W89" s="51">
        <f t="shared" si="6"/>
        <v>4.84</v>
      </c>
      <c r="X89" s="51">
        <f t="shared" si="7"/>
        <v>22.008146729674792</v>
      </c>
      <c r="Y89" s="49">
        <f t="shared" si="8"/>
        <v>45.674603999999988</v>
      </c>
      <c r="Z89" s="9">
        <f t="shared" si="9"/>
        <v>33.84137536483739</v>
      </c>
    </row>
    <row r="90" spans="1:26" x14ac:dyDescent="0.2">
      <c r="A90" s="2" t="s">
        <v>759</v>
      </c>
      <c r="B90" s="2" t="s">
        <v>26</v>
      </c>
      <c r="C90" s="2">
        <v>48</v>
      </c>
      <c r="D90" s="2">
        <v>67</v>
      </c>
      <c r="E90" s="2">
        <v>27.3</v>
      </c>
      <c r="F90" s="2">
        <v>0.44900000000000001</v>
      </c>
      <c r="G90" s="2">
        <v>0.27400000000000002</v>
      </c>
      <c r="H90" s="2">
        <v>0.78500000000000003</v>
      </c>
      <c r="I90" s="2">
        <v>4.8</v>
      </c>
      <c r="J90" s="2">
        <v>2.6</v>
      </c>
      <c r="K90" s="2">
        <v>1.2</v>
      </c>
      <c r="L90" s="2">
        <v>1.1000000000000001</v>
      </c>
      <c r="M90" s="2">
        <v>1.8</v>
      </c>
      <c r="N90" s="2">
        <v>1.9</v>
      </c>
      <c r="O90" s="2">
        <v>11.6</v>
      </c>
      <c r="P90" s="7">
        <v>0.54900000000000004</v>
      </c>
      <c r="Q90" s="2">
        <v>20.3</v>
      </c>
      <c r="R90" s="2">
        <v>4.5999999999999996</v>
      </c>
      <c r="S90" s="2">
        <v>2.4</v>
      </c>
      <c r="T90" s="2">
        <v>2</v>
      </c>
      <c r="U90" s="5">
        <v>4</v>
      </c>
      <c r="V90" s="51">
        <f t="shared" si="5"/>
        <v>4.5281378048780487</v>
      </c>
      <c r="W90" s="51">
        <f t="shared" si="6"/>
        <v>3.4399999999999995</v>
      </c>
      <c r="X90" s="51">
        <f t="shared" si="7"/>
        <v>15.576794048780485</v>
      </c>
      <c r="Y90" s="49">
        <f t="shared" si="8"/>
        <v>51.532111999999991</v>
      </c>
      <c r="Z90" s="9">
        <f t="shared" si="9"/>
        <v>33.554453024390241</v>
      </c>
    </row>
    <row r="91" spans="1:26" x14ac:dyDescent="0.2">
      <c r="A91" s="2" t="s">
        <v>980</v>
      </c>
      <c r="B91" s="2" t="s">
        <v>33</v>
      </c>
      <c r="C91" s="2">
        <v>50</v>
      </c>
      <c r="D91" s="2">
        <v>80</v>
      </c>
      <c r="E91" s="2">
        <v>23</v>
      </c>
      <c r="F91" s="2">
        <v>0.65</v>
      </c>
      <c r="G91" s="3"/>
      <c r="H91" s="2">
        <v>0.63800000000000001</v>
      </c>
      <c r="I91" s="2">
        <v>7.1</v>
      </c>
      <c r="J91" s="2">
        <v>1</v>
      </c>
      <c r="K91" s="2">
        <v>0.3</v>
      </c>
      <c r="L91" s="2">
        <v>1.2</v>
      </c>
      <c r="M91" s="2">
        <v>0.9</v>
      </c>
      <c r="N91" s="2">
        <v>2.4</v>
      </c>
      <c r="O91" s="2">
        <v>5.7</v>
      </c>
      <c r="P91" s="7">
        <v>0.66400000000000003</v>
      </c>
      <c r="Q91" s="2">
        <v>10.4</v>
      </c>
      <c r="R91" s="2">
        <v>6.1</v>
      </c>
      <c r="S91" s="2">
        <v>2.9</v>
      </c>
      <c r="T91" s="2">
        <v>2.2999999999999998</v>
      </c>
      <c r="U91" s="5">
        <v>22</v>
      </c>
      <c r="V91" s="51">
        <f t="shared" si="5"/>
        <v>2.4308943089430897</v>
      </c>
      <c r="W91" s="51">
        <f t="shared" si="6"/>
        <v>7.76</v>
      </c>
      <c r="X91" s="51">
        <f t="shared" si="7"/>
        <v>18.863739837398374</v>
      </c>
      <c r="Y91" s="49">
        <f t="shared" si="8"/>
        <v>48.015360000000001</v>
      </c>
      <c r="Z91" s="9">
        <f t="shared" si="9"/>
        <v>33.439549918699186</v>
      </c>
    </row>
    <row r="92" spans="1:26" x14ac:dyDescent="0.2">
      <c r="A92" s="2" t="s">
        <v>950</v>
      </c>
      <c r="B92" s="2" t="s">
        <v>47</v>
      </c>
      <c r="C92" s="2">
        <v>39</v>
      </c>
      <c r="D92" s="2">
        <v>66</v>
      </c>
      <c r="E92" s="2">
        <v>32.200000000000003</v>
      </c>
      <c r="F92" s="2">
        <v>0.41899999999999998</v>
      </c>
      <c r="G92" s="2">
        <v>0.35399999999999998</v>
      </c>
      <c r="H92" s="2">
        <v>0.77200000000000002</v>
      </c>
      <c r="I92" s="2">
        <v>7.4</v>
      </c>
      <c r="J92" s="2">
        <v>1.4</v>
      </c>
      <c r="K92" s="2">
        <v>0.9</v>
      </c>
      <c r="L92" s="2">
        <v>1.3</v>
      </c>
      <c r="M92" s="2">
        <v>0.9</v>
      </c>
      <c r="N92" s="2">
        <v>3</v>
      </c>
      <c r="O92" s="2">
        <v>12</v>
      </c>
      <c r="P92" s="7">
        <v>0.52</v>
      </c>
      <c r="Q92" s="2">
        <v>18.5</v>
      </c>
      <c r="R92" s="2">
        <v>5.0999999999999996</v>
      </c>
      <c r="S92" s="2">
        <v>1.4</v>
      </c>
      <c r="T92" s="2">
        <v>1.8</v>
      </c>
      <c r="U92" s="5">
        <v>4</v>
      </c>
      <c r="V92" s="51">
        <f t="shared" si="5"/>
        <v>3.8956600609756102</v>
      </c>
      <c r="W92" s="51">
        <f t="shared" si="6"/>
        <v>3.5600000000000005</v>
      </c>
      <c r="X92" s="51">
        <f t="shared" si="7"/>
        <v>13.868549817073175</v>
      </c>
      <c r="Y92" s="49">
        <f t="shared" si="8"/>
        <v>52.588799999999999</v>
      </c>
      <c r="Z92" s="9">
        <f t="shared" si="9"/>
        <v>33.22867490853659</v>
      </c>
    </row>
    <row r="93" spans="1:26" x14ac:dyDescent="0.2">
      <c r="A93" s="2" t="s">
        <v>996</v>
      </c>
      <c r="B93" s="2" t="s">
        <v>31</v>
      </c>
      <c r="C93" s="2">
        <v>36</v>
      </c>
      <c r="D93" s="2">
        <v>74</v>
      </c>
      <c r="E93" s="2">
        <v>30.5</v>
      </c>
      <c r="F93" s="2">
        <v>0.45200000000000001</v>
      </c>
      <c r="G93" s="2">
        <v>0.33700000000000002</v>
      </c>
      <c r="H93" s="2">
        <v>0.872</v>
      </c>
      <c r="I93" s="2">
        <v>3.5</v>
      </c>
      <c r="J93" s="2">
        <v>5.3</v>
      </c>
      <c r="K93" s="2">
        <v>1.2</v>
      </c>
      <c r="L93" s="2">
        <v>0.2</v>
      </c>
      <c r="M93" s="2">
        <v>2.4</v>
      </c>
      <c r="N93" s="2">
        <v>2.4</v>
      </c>
      <c r="O93" s="2">
        <v>14.9</v>
      </c>
      <c r="P93" s="7">
        <v>0.53300000000000003</v>
      </c>
      <c r="Q93" s="2">
        <v>23.5</v>
      </c>
      <c r="R93" s="2">
        <v>4.3</v>
      </c>
      <c r="S93" s="2">
        <v>-0.2</v>
      </c>
      <c r="T93" s="2">
        <v>1</v>
      </c>
      <c r="U93" s="5">
        <v>-2</v>
      </c>
      <c r="V93" s="51">
        <f t="shared" si="5"/>
        <v>4.8511737804878043</v>
      </c>
      <c r="W93" s="51">
        <f t="shared" si="6"/>
        <v>1.7200000000000002</v>
      </c>
      <c r="X93" s="51">
        <f t="shared" si="7"/>
        <v>8.344018902439025</v>
      </c>
      <c r="Y93" s="49">
        <f t="shared" si="8"/>
        <v>57.695432000000004</v>
      </c>
      <c r="Z93" s="9">
        <f t="shared" si="9"/>
        <v>33.019725451219514</v>
      </c>
    </row>
    <row r="94" spans="1:26" x14ac:dyDescent="0.2">
      <c r="A94" s="2" t="s">
        <v>893</v>
      </c>
      <c r="B94" s="2" t="s">
        <v>28</v>
      </c>
      <c r="C94" s="2">
        <v>32</v>
      </c>
      <c r="D94" s="2">
        <v>79</v>
      </c>
      <c r="E94" s="2">
        <v>36.799999999999997</v>
      </c>
      <c r="F94" s="2">
        <v>0.42099999999999999</v>
      </c>
      <c r="G94" s="2">
        <v>0.39100000000000001</v>
      </c>
      <c r="H94" s="2">
        <v>0.85599999999999998</v>
      </c>
      <c r="I94" s="2">
        <v>3.1</v>
      </c>
      <c r="J94" s="2">
        <v>7.2</v>
      </c>
      <c r="K94" s="2">
        <v>0.9</v>
      </c>
      <c r="L94" s="2">
        <v>0.1</v>
      </c>
      <c r="M94" s="2">
        <v>2.8</v>
      </c>
      <c r="N94" s="2">
        <v>1.6</v>
      </c>
      <c r="O94" s="2">
        <v>11.1</v>
      </c>
      <c r="P94" s="7">
        <v>0.56899999999999995</v>
      </c>
      <c r="Q94" s="2">
        <v>14.9</v>
      </c>
      <c r="R94" s="2">
        <v>4.2</v>
      </c>
      <c r="S94" s="2">
        <v>-1.4</v>
      </c>
      <c r="T94" s="2">
        <v>0.4</v>
      </c>
      <c r="U94" s="5">
        <v>-4</v>
      </c>
      <c r="V94" s="51">
        <f t="shared" si="5"/>
        <v>3.5217300813008126</v>
      </c>
      <c r="W94" s="51">
        <f t="shared" si="6"/>
        <v>1.0400000000000003</v>
      </c>
      <c r="X94" s="51">
        <f t="shared" si="7"/>
        <v>3.6625992845528459</v>
      </c>
      <c r="Y94" s="49">
        <f t="shared" si="8"/>
        <v>61.417443999999989</v>
      </c>
      <c r="Z94" s="9">
        <f t="shared" si="9"/>
        <v>32.540021642276415</v>
      </c>
    </row>
    <row r="95" spans="1:26" x14ac:dyDescent="0.2">
      <c r="A95" s="2" t="s">
        <v>837</v>
      </c>
      <c r="B95" s="2" t="s">
        <v>29</v>
      </c>
      <c r="C95" s="2">
        <v>54</v>
      </c>
      <c r="D95" s="2">
        <v>81</v>
      </c>
      <c r="E95" s="2">
        <v>27.7</v>
      </c>
      <c r="F95" s="2">
        <v>0.45300000000000001</v>
      </c>
      <c r="G95" s="2">
        <v>0.377</v>
      </c>
      <c r="H95" s="2">
        <v>0.72299999999999998</v>
      </c>
      <c r="I95" s="2">
        <v>4.0999999999999996</v>
      </c>
      <c r="J95" s="2">
        <v>1</v>
      </c>
      <c r="K95" s="2">
        <v>0.6</v>
      </c>
      <c r="L95" s="2">
        <v>0.7</v>
      </c>
      <c r="M95" s="2">
        <v>1.2</v>
      </c>
      <c r="N95" s="2">
        <v>2.1</v>
      </c>
      <c r="O95" s="2">
        <v>12.8</v>
      </c>
      <c r="P95" s="7">
        <v>0.54100000000000004</v>
      </c>
      <c r="Q95" s="2">
        <v>22</v>
      </c>
      <c r="R95" s="2">
        <v>5.3</v>
      </c>
      <c r="S95" s="2">
        <v>-0.4</v>
      </c>
      <c r="T95" s="2">
        <v>0.9</v>
      </c>
      <c r="U95" s="5">
        <v>2</v>
      </c>
      <c r="V95" s="51">
        <f t="shared" si="5"/>
        <v>6.7721432926829266</v>
      </c>
      <c r="W95" s="51">
        <f t="shared" si="6"/>
        <v>2.88</v>
      </c>
      <c r="X95" s="51">
        <f t="shared" si="7"/>
        <v>19.503772682926829</v>
      </c>
      <c r="Y95" s="49">
        <f t="shared" si="8"/>
        <v>45.18115199999999</v>
      </c>
      <c r="Z95" s="9">
        <f t="shared" si="9"/>
        <v>32.34246234146341</v>
      </c>
    </row>
    <row r="96" spans="1:26" x14ac:dyDescent="0.2">
      <c r="A96" s="2" t="s">
        <v>291</v>
      </c>
      <c r="B96" s="2" t="s">
        <v>40</v>
      </c>
      <c r="C96" s="2">
        <v>24</v>
      </c>
      <c r="D96" s="2">
        <v>81</v>
      </c>
      <c r="E96" s="2">
        <v>25.3</v>
      </c>
      <c r="F96" s="2">
        <v>0.45900000000000002</v>
      </c>
      <c r="G96" s="2">
        <v>0.105</v>
      </c>
      <c r="H96" s="2">
        <v>0.78900000000000003</v>
      </c>
      <c r="I96" s="2">
        <v>9.1</v>
      </c>
      <c r="J96" s="2">
        <v>1</v>
      </c>
      <c r="K96" s="2">
        <v>0.4</v>
      </c>
      <c r="L96" s="2">
        <v>0.6</v>
      </c>
      <c r="M96" s="2">
        <v>1.5</v>
      </c>
      <c r="N96" s="2">
        <v>2.5</v>
      </c>
      <c r="O96" s="2">
        <v>11.1</v>
      </c>
      <c r="P96" s="7">
        <v>0.53800000000000003</v>
      </c>
      <c r="Q96" s="2">
        <v>21</v>
      </c>
      <c r="R96" s="2">
        <v>5.3</v>
      </c>
      <c r="S96" s="2">
        <v>-1.1000000000000001</v>
      </c>
      <c r="T96" s="2">
        <v>0.5</v>
      </c>
      <c r="U96" s="5">
        <v>3</v>
      </c>
      <c r="V96" s="51">
        <f t="shared" si="5"/>
        <v>2.6241036585365856</v>
      </c>
      <c r="W96" s="51">
        <f t="shared" si="6"/>
        <v>2.9200000000000004</v>
      </c>
      <c r="X96" s="51">
        <f t="shared" si="7"/>
        <v>7.6623826829268307</v>
      </c>
      <c r="Y96" s="49">
        <f t="shared" si="8"/>
        <v>56.349432</v>
      </c>
      <c r="Z96" s="9">
        <f t="shared" si="9"/>
        <v>32.005907341463413</v>
      </c>
    </row>
    <row r="97" spans="1:26" x14ac:dyDescent="0.2">
      <c r="A97" s="2" t="s">
        <v>201</v>
      </c>
      <c r="B97" s="2" t="s">
        <v>18</v>
      </c>
      <c r="C97" s="2">
        <v>23</v>
      </c>
      <c r="D97" s="2">
        <v>78</v>
      </c>
      <c r="E97" s="2">
        <v>36.799999999999997</v>
      </c>
      <c r="F97" s="2">
        <v>0.44600000000000001</v>
      </c>
      <c r="G97" s="2">
        <v>0.38900000000000001</v>
      </c>
      <c r="H97" s="2">
        <v>0.78800000000000003</v>
      </c>
      <c r="I97" s="2">
        <v>6.7</v>
      </c>
      <c r="J97" s="2">
        <v>2</v>
      </c>
      <c r="K97" s="2">
        <v>1</v>
      </c>
      <c r="L97" s="2">
        <v>0.4</v>
      </c>
      <c r="M97" s="2">
        <v>2.2000000000000002</v>
      </c>
      <c r="N97" s="2">
        <v>2.6</v>
      </c>
      <c r="O97" s="2">
        <v>16.5</v>
      </c>
      <c r="P97" s="7">
        <v>0.53600000000000003</v>
      </c>
      <c r="Q97" s="2">
        <v>21.2</v>
      </c>
      <c r="R97" s="2">
        <v>4.2</v>
      </c>
      <c r="S97" s="2">
        <v>-0.8</v>
      </c>
      <c r="T97" s="2">
        <v>0.8</v>
      </c>
      <c r="U97" s="5">
        <v>-5</v>
      </c>
      <c r="V97" s="51">
        <f t="shared" si="5"/>
        <v>3.5559121951219512</v>
      </c>
      <c r="W97" s="51">
        <f t="shared" si="6"/>
        <v>1</v>
      </c>
      <c r="X97" s="51">
        <f t="shared" si="7"/>
        <v>3.5559121951219512</v>
      </c>
      <c r="Y97" s="49">
        <f t="shared" si="8"/>
        <v>60.166079999999994</v>
      </c>
      <c r="Z97" s="9">
        <f t="shared" si="9"/>
        <v>31.860996097560971</v>
      </c>
    </row>
    <row r="98" spans="1:26" x14ac:dyDescent="0.2">
      <c r="A98" s="2" t="s">
        <v>1074</v>
      </c>
      <c r="B98" s="2" t="s">
        <v>47</v>
      </c>
      <c r="C98" s="2">
        <v>39</v>
      </c>
      <c r="D98" s="2">
        <v>62</v>
      </c>
      <c r="E98" s="2">
        <v>30.1</v>
      </c>
      <c r="F98" s="2">
        <v>0.51</v>
      </c>
      <c r="G98" s="3"/>
      <c r="H98" s="2">
        <v>0.69799999999999995</v>
      </c>
      <c r="I98" s="2">
        <v>9.8000000000000007</v>
      </c>
      <c r="J98" s="2">
        <v>1.3</v>
      </c>
      <c r="K98" s="2">
        <v>0.7</v>
      </c>
      <c r="L98" s="2">
        <v>0.8</v>
      </c>
      <c r="M98" s="2">
        <v>0.8</v>
      </c>
      <c r="N98" s="2">
        <v>3.1</v>
      </c>
      <c r="O98" s="2">
        <v>9.6</v>
      </c>
      <c r="P98" s="7">
        <v>0.52900000000000003</v>
      </c>
      <c r="Q98" s="2">
        <v>15.7</v>
      </c>
      <c r="R98" s="2">
        <v>5.6</v>
      </c>
      <c r="S98" s="2">
        <v>1.1000000000000001</v>
      </c>
      <c r="T98" s="2">
        <v>1.5</v>
      </c>
      <c r="U98" s="5">
        <v>11</v>
      </c>
      <c r="V98" s="51">
        <f t="shared" si="5"/>
        <v>2.9031358231707314</v>
      </c>
      <c r="W98" s="51">
        <f t="shared" si="6"/>
        <v>5.04</v>
      </c>
      <c r="X98" s="51">
        <f t="shared" si="7"/>
        <v>14.631804548780487</v>
      </c>
      <c r="Y98" s="49">
        <f t="shared" si="8"/>
        <v>48.083231999999988</v>
      </c>
      <c r="Z98" s="9">
        <f t="shared" si="9"/>
        <v>31.357518274390237</v>
      </c>
    </row>
    <row r="99" spans="1:26" x14ac:dyDescent="0.2">
      <c r="A99" s="2" t="s">
        <v>480</v>
      </c>
      <c r="B99" s="2" t="s">
        <v>24</v>
      </c>
      <c r="C99" s="2">
        <v>54</v>
      </c>
      <c r="D99" s="2">
        <v>44</v>
      </c>
      <c r="E99" s="2">
        <v>26.8</v>
      </c>
      <c r="F99" s="2">
        <v>0.45400000000000001</v>
      </c>
      <c r="G99" s="2">
        <v>0.33</v>
      </c>
      <c r="H99" s="2">
        <v>0.88400000000000001</v>
      </c>
      <c r="I99" s="2">
        <v>4.5</v>
      </c>
      <c r="J99" s="2">
        <v>3.6</v>
      </c>
      <c r="K99" s="2">
        <v>1.5</v>
      </c>
      <c r="L99" s="2">
        <v>0.4</v>
      </c>
      <c r="M99" s="2">
        <v>2</v>
      </c>
      <c r="N99" s="2">
        <v>2</v>
      </c>
      <c r="O99" s="2">
        <v>15.5</v>
      </c>
      <c r="P99" s="7">
        <v>0.59399999999999997</v>
      </c>
      <c r="Q99" s="2">
        <v>27.2</v>
      </c>
      <c r="R99" s="2">
        <v>5</v>
      </c>
      <c r="S99" s="2">
        <v>6</v>
      </c>
      <c r="T99" s="2">
        <v>2.4</v>
      </c>
      <c r="U99" s="5">
        <v>13</v>
      </c>
      <c r="V99" s="51">
        <f t="shared" si="5"/>
        <v>4.4004292682926822</v>
      </c>
      <c r="W99" s="51">
        <f t="shared" si="6"/>
        <v>5.5600000000000005</v>
      </c>
      <c r="X99" s="51">
        <f t="shared" si="7"/>
        <v>24.466386731707317</v>
      </c>
      <c r="Y99" s="49">
        <f t="shared" si="8"/>
        <v>38.204319999999996</v>
      </c>
      <c r="Z99" s="9">
        <f t="shared" si="9"/>
        <v>31.335353365853656</v>
      </c>
    </row>
    <row r="100" spans="1:26" x14ac:dyDescent="0.2">
      <c r="A100" s="2" t="s">
        <v>214</v>
      </c>
      <c r="B100" s="2" t="s">
        <v>21</v>
      </c>
      <c r="C100" s="2">
        <v>43</v>
      </c>
      <c r="D100" s="2">
        <v>75</v>
      </c>
      <c r="E100" s="2">
        <v>34.1</v>
      </c>
      <c r="F100" s="2">
        <v>0.51800000000000002</v>
      </c>
      <c r="G100" s="3"/>
      <c r="H100" s="2">
        <v>0.753</v>
      </c>
      <c r="I100" s="2">
        <v>8.1999999999999993</v>
      </c>
      <c r="J100" s="2">
        <v>1.1000000000000001</v>
      </c>
      <c r="K100" s="2">
        <v>0.6</v>
      </c>
      <c r="L100" s="2">
        <v>0.3</v>
      </c>
      <c r="M100" s="2">
        <v>1.1000000000000001</v>
      </c>
      <c r="N100" s="2">
        <v>2.7</v>
      </c>
      <c r="O100" s="2">
        <v>10.6</v>
      </c>
      <c r="P100" s="7">
        <v>0.55300000000000005</v>
      </c>
      <c r="Q100" s="2">
        <v>14.7</v>
      </c>
      <c r="R100" s="2">
        <v>5.7</v>
      </c>
      <c r="S100" s="2">
        <v>-1.8</v>
      </c>
      <c r="T100" s="2">
        <v>0.2</v>
      </c>
      <c r="U100" s="5">
        <v>5</v>
      </c>
      <c r="V100" s="51">
        <f t="shared" si="5"/>
        <v>4.1072046493902432</v>
      </c>
      <c r="W100" s="51">
        <f t="shared" si="6"/>
        <v>3.3600000000000003</v>
      </c>
      <c r="X100" s="51">
        <f t="shared" si="7"/>
        <v>13.800207621951218</v>
      </c>
      <c r="Y100" s="49">
        <f t="shared" si="8"/>
        <v>48.755399999999987</v>
      </c>
      <c r="Z100" s="9">
        <f t="shared" si="9"/>
        <v>31.277803810975602</v>
      </c>
    </row>
    <row r="101" spans="1:26" x14ac:dyDescent="0.2">
      <c r="A101" s="2" t="s">
        <v>766</v>
      </c>
      <c r="B101" s="2" t="s">
        <v>23</v>
      </c>
      <c r="C101" s="2">
        <v>54</v>
      </c>
      <c r="D101" s="2">
        <v>66</v>
      </c>
      <c r="E101" s="2">
        <v>32</v>
      </c>
      <c r="F101" s="2">
        <v>0.49099999999999999</v>
      </c>
      <c r="G101" s="2">
        <v>0.36799999999999999</v>
      </c>
      <c r="H101" s="2">
        <v>0.60399999999999998</v>
      </c>
      <c r="I101" s="2">
        <v>6</v>
      </c>
      <c r="J101" s="2">
        <v>2</v>
      </c>
      <c r="K101" s="2">
        <v>1.5</v>
      </c>
      <c r="L101" s="2">
        <v>1.1000000000000001</v>
      </c>
      <c r="M101" s="2">
        <v>1.6</v>
      </c>
      <c r="N101" s="2">
        <v>3</v>
      </c>
      <c r="O101" s="2">
        <v>11.7</v>
      </c>
      <c r="P101" s="7">
        <v>0.52300000000000002</v>
      </c>
      <c r="Q101" s="2">
        <v>17.7</v>
      </c>
      <c r="R101" s="2">
        <v>4</v>
      </c>
      <c r="S101" s="2">
        <v>0.9</v>
      </c>
      <c r="T101" s="2">
        <v>1.6</v>
      </c>
      <c r="U101" s="5">
        <v>-1</v>
      </c>
      <c r="V101" s="51">
        <f t="shared" si="5"/>
        <v>5.128682926829268</v>
      </c>
      <c r="W101" s="51">
        <f t="shared" si="6"/>
        <v>2.04</v>
      </c>
      <c r="X101" s="51">
        <f t="shared" si="7"/>
        <v>10.462513170731707</v>
      </c>
      <c r="Y101" s="49">
        <f t="shared" si="8"/>
        <v>51.530423999999996</v>
      </c>
      <c r="Z101" s="9">
        <f t="shared" si="9"/>
        <v>30.996468585365854</v>
      </c>
    </row>
    <row r="102" spans="1:26" x14ac:dyDescent="0.2">
      <c r="A102" s="2" t="s">
        <v>535</v>
      </c>
      <c r="B102" s="2" t="s">
        <v>18</v>
      </c>
      <c r="C102" s="2">
        <v>23</v>
      </c>
      <c r="D102" s="2">
        <v>82</v>
      </c>
      <c r="E102" s="2">
        <v>32.5</v>
      </c>
      <c r="F102" s="2">
        <v>0.39800000000000002</v>
      </c>
      <c r="G102" s="2">
        <v>0.27100000000000002</v>
      </c>
      <c r="H102" s="2">
        <v>0.81499999999999995</v>
      </c>
      <c r="I102" s="2">
        <v>4.9000000000000004</v>
      </c>
      <c r="J102" s="2">
        <v>5.3</v>
      </c>
      <c r="K102" s="2">
        <v>1.3</v>
      </c>
      <c r="L102" s="2">
        <v>0.2</v>
      </c>
      <c r="M102" s="2">
        <v>3.3</v>
      </c>
      <c r="N102" s="2">
        <v>2.2999999999999998</v>
      </c>
      <c r="O102" s="2">
        <v>15.3</v>
      </c>
      <c r="P102" s="7">
        <v>0.48899999999999999</v>
      </c>
      <c r="Q102" s="2">
        <v>25.8</v>
      </c>
      <c r="R102" s="2">
        <v>1.9</v>
      </c>
      <c r="S102" s="2">
        <v>-0.1</v>
      </c>
      <c r="T102" s="2">
        <v>1.3</v>
      </c>
      <c r="U102" s="5">
        <v>-12</v>
      </c>
      <c r="V102" s="51">
        <f t="shared" si="5"/>
        <v>4.0178124999999998</v>
      </c>
      <c r="W102" s="51">
        <f t="shared" si="6"/>
        <v>-1.1200000000000003</v>
      </c>
      <c r="X102" s="51">
        <f t="shared" si="7"/>
        <v>-4.499950000000001</v>
      </c>
      <c r="Y102" s="49">
        <f t="shared" si="8"/>
        <v>66.294376</v>
      </c>
      <c r="Z102" s="9">
        <f t="shared" si="9"/>
        <v>30.897213000000001</v>
      </c>
    </row>
    <row r="103" spans="1:26" x14ac:dyDescent="0.2">
      <c r="A103" s="2" t="s">
        <v>564</v>
      </c>
      <c r="B103" s="2" t="s">
        <v>19</v>
      </c>
      <c r="C103" s="2">
        <v>46</v>
      </c>
      <c r="D103" s="2">
        <v>70</v>
      </c>
      <c r="E103" s="2">
        <v>24.4</v>
      </c>
      <c r="F103" s="2">
        <v>0.48199999999999998</v>
      </c>
      <c r="G103" s="2">
        <v>0.375</v>
      </c>
      <c r="H103" s="2">
        <v>0.88100000000000001</v>
      </c>
      <c r="I103" s="2">
        <v>2.6</v>
      </c>
      <c r="J103" s="2">
        <v>2.2999999999999998</v>
      </c>
      <c r="K103" s="2">
        <v>1.2</v>
      </c>
      <c r="L103" s="2">
        <v>0.1</v>
      </c>
      <c r="M103" s="2">
        <v>1.3</v>
      </c>
      <c r="N103" s="2">
        <v>1.6</v>
      </c>
      <c r="O103" s="2">
        <v>14.2</v>
      </c>
      <c r="P103" s="7">
        <v>0.58799999999999997</v>
      </c>
      <c r="Q103" s="2">
        <v>24.2</v>
      </c>
      <c r="R103" s="2">
        <v>5</v>
      </c>
      <c r="S103" s="2">
        <v>1.2</v>
      </c>
      <c r="T103" s="2">
        <v>1.4</v>
      </c>
      <c r="U103" s="5">
        <v>5</v>
      </c>
      <c r="V103" s="51">
        <f t="shared" si="5"/>
        <v>4.8306544715447153</v>
      </c>
      <c r="W103" s="51">
        <f t="shared" si="6"/>
        <v>3.56</v>
      </c>
      <c r="X103" s="51">
        <f t="shared" si="7"/>
        <v>17.197129918699186</v>
      </c>
      <c r="Y103" s="49">
        <f t="shared" si="8"/>
        <v>44.57488</v>
      </c>
      <c r="Z103" s="9">
        <f t="shared" si="9"/>
        <v>30.886004959349592</v>
      </c>
    </row>
    <row r="104" spans="1:26" x14ac:dyDescent="0.2">
      <c r="A104" s="2" t="s">
        <v>485</v>
      </c>
      <c r="B104" s="2" t="s">
        <v>31</v>
      </c>
      <c r="C104" s="2">
        <v>36</v>
      </c>
      <c r="D104" s="2">
        <v>82</v>
      </c>
      <c r="E104" s="2">
        <v>33.1</v>
      </c>
      <c r="F104" s="2">
        <v>0.45300000000000001</v>
      </c>
      <c r="G104" s="2">
        <v>0.35299999999999998</v>
      </c>
      <c r="H104" s="2">
        <v>0.85199999999999998</v>
      </c>
      <c r="I104" s="2">
        <v>3.4</v>
      </c>
      <c r="J104" s="2">
        <v>4.0999999999999996</v>
      </c>
      <c r="K104" s="2">
        <v>1.1000000000000001</v>
      </c>
      <c r="L104" s="2">
        <v>0.2</v>
      </c>
      <c r="M104" s="2">
        <v>2.2000000000000002</v>
      </c>
      <c r="N104" s="2">
        <v>2.2000000000000002</v>
      </c>
      <c r="O104" s="2">
        <v>13.1</v>
      </c>
      <c r="P104" s="7">
        <v>0.55400000000000005</v>
      </c>
      <c r="Q104" s="2">
        <v>18.5</v>
      </c>
      <c r="R104" s="2">
        <v>4.0999999999999996</v>
      </c>
      <c r="S104" s="2">
        <v>-0.7</v>
      </c>
      <c r="T104" s="2">
        <v>0.9</v>
      </c>
      <c r="U104" s="5">
        <v>-4</v>
      </c>
      <c r="V104" s="51">
        <f t="shared" si="5"/>
        <v>4.592625</v>
      </c>
      <c r="W104" s="51">
        <f t="shared" si="6"/>
        <v>1.2</v>
      </c>
      <c r="X104" s="51">
        <f t="shared" si="7"/>
        <v>5.5111499999999998</v>
      </c>
      <c r="Y104" s="49">
        <f t="shared" si="8"/>
        <v>55.718672000000005</v>
      </c>
      <c r="Z104" s="9">
        <f t="shared" si="9"/>
        <v>30.614911000000003</v>
      </c>
    </row>
    <row r="105" spans="1:26" x14ac:dyDescent="0.2">
      <c r="A105" s="2" t="s">
        <v>603</v>
      </c>
      <c r="B105" s="2" t="s">
        <v>40</v>
      </c>
      <c r="C105" s="2">
        <v>24</v>
      </c>
      <c r="D105" s="2">
        <v>73</v>
      </c>
      <c r="E105" s="2">
        <v>32.299999999999997</v>
      </c>
      <c r="F105" s="2">
        <v>0.48199999999999998</v>
      </c>
      <c r="G105" s="2">
        <v>0.378</v>
      </c>
      <c r="H105" s="2">
        <v>0.73199999999999998</v>
      </c>
      <c r="I105" s="2">
        <v>6.6</v>
      </c>
      <c r="J105" s="2">
        <v>4.5</v>
      </c>
      <c r="K105" s="2">
        <v>0.4</v>
      </c>
      <c r="L105" s="2">
        <v>0.4</v>
      </c>
      <c r="M105" s="2">
        <v>2</v>
      </c>
      <c r="N105" s="2">
        <v>1.9</v>
      </c>
      <c r="O105" s="2">
        <v>9.9</v>
      </c>
      <c r="P105" s="7">
        <v>0.58799999999999997</v>
      </c>
      <c r="Q105" s="2">
        <v>14.5</v>
      </c>
      <c r="R105" s="2">
        <v>4.2</v>
      </c>
      <c r="S105" s="2">
        <v>1.4</v>
      </c>
      <c r="T105" s="2">
        <v>2.1</v>
      </c>
      <c r="U105" s="5">
        <v>0</v>
      </c>
      <c r="V105" s="51">
        <f t="shared" si="5"/>
        <v>2.084728658536585</v>
      </c>
      <c r="W105" s="51">
        <f t="shared" si="6"/>
        <v>2.5200000000000005</v>
      </c>
      <c r="X105" s="51">
        <f t="shared" si="7"/>
        <v>5.2535162195121954</v>
      </c>
      <c r="Y105" s="49">
        <f t="shared" si="8"/>
        <v>55.454304</v>
      </c>
      <c r="Z105" s="9">
        <f t="shared" si="9"/>
        <v>30.353910109756097</v>
      </c>
    </row>
    <row r="106" spans="1:26" x14ac:dyDescent="0.2">
      <c r="A106" s="2" t="s">
        <v>185</v>
      </c>
      <c r="B106" s="2" t="s">
        <v>30</v>
      </c>
      <c r="C106" s="2">
        <v>24</v>
      </c>
      <c r="D106" s="2">
        <v>79</v>
      </c>
      <c r="E106" s="2">
        <v>37.299999999999997</v>
      </c>
      <c r="F106" s="2">
        <v>0.45300000000000001</v>
      </c>
      <c r="G106" s="2">
        <v>0.35099999999999998</v>
      </c>
      <c r="H106" s="2">
        <v>0.76700000000000002</v>
      </c>
      <c r="I106" s="2">
        <v>5.5</v>
      </c>
      <c r="J106" s="2">
        <v>1.7</v>
      </c>
      <c r="K106" s="2">
        <v>1.2</v>
      </c>
      <c r="L106" s="2">
        <v>0.7</v>
      </c>
      <c r="M106" s="2">
        <v>2.6</v>
      </c>
      <c r="N106" s="2">
        <v>2.8</v>
      </c>
      <c r="O106" s="2">
        <v>18.899999999999999</v>
      </c>
      <c r="P106" s="7">
        <v>0.52800000000000002</v>
      </c>
      <c r="Q106" s="2">
        <v>25.6</v>
      </c>
      <c r="R106" s="2">
        <v>3.3</v>
      </c>
      <c r="S106" s="2">
        <v>-1.4</v>
      </c>
      <c r="T106" s="2">
        <v>0.5</v>
      </c>
      <c r="U106" s="5">
        <v>-9</v>
      </c>
      <c r="V106" s="51">
        <f t="shared" si="5"/>
        <v>4.5997268292682927</v>
      </c>
      <c r="W106" s="51">
        <f t="shared" si="6"/>
        <v>-0.28000000000000003</v>
      </c>
      <c r="X106" s="51">
        <f t="shared" si="7"/>
        <v>-1.287923512195122</v>
      </c>
      <c r="Y106" s="49">
        <f t="shared" si="8"/>
        <v>61.396271999999982</v>
      </c>
      <c r="Z106" s="9">
        <f t="shared" si="9"/>
        <v>30.05417424390243</v>
      </c>
    </row>
    <row r="107" spans="1:26" x14ac:dyDescent="0.2">
      <c r="A107" s="2" t="s">
        <v>819</v>
      </c>
      <c r="B107" s="2" t="s">
        <v>43</v>
      </c>
      <c r="C107" s="2">
        <v>29</v>
      </c>
      <c r="D107" s="2">
        <v>59</v>
      </c>
      <c r="E107" s="2">
        <v>39.6</v>
      </c>
      <c r="F107" s="2">
        <v>0.41399999999999998</v>
      </c>
      <c r="G107" s="2">
        <v>0.33800000000000002</v>
      </c>
      <c r="H107" s="2">
        <v>0.82599999999999996</v>
      </c>
      <c r="I107" s="2">
        <v>5.0999999999999996</v>
      </c>
      <c r="J107" s="2">
        <v>6.5</v>
      </c>
      <c r="K107" s="2">
        <v>1.5</v>
      </c>
      <c r="L107" s="2">
        <v>0.5</v>
      </c>
      <c r="M107" s="2">
        <v>3.9</v>
      </c>
      <c r="N107" s="2">
        <v>2.6</v>
      </c>
      <c r="O107" s="2">
        <v>20.7</v>
      </c>
      <c r="P107" s="7">
        <v>0.53</v>
      </c>
      <c r="Q107" s="2">
        <v>25.2</v>
      </c>
      <c r="R107" s="2">
        <v>2.2000000000000002</v>
      </c>
      <c r="S107" s="2">
        <v>0.2</v>
      </c>
      <c r="T107" s="2">
        <v>1.3</v>
      </c>
      <c r="U107" s="5">
        <v>-10</v>
      </c>
      <c r="V107" s="51">
        <f t="shared" si="5"/>
        <v>4.3380109756097562</v>
      </c>
      <c r="W107" s="51">
        <f t="shared" si="6"/>
        <v>-0.59999999999999987</v>
      </c>
      <c r="X107" s="51">
        <f t="shared" si="7"/>
        <v>-2.6028065853658533</v>
      </c>
      <c r="Y107" s="49">
        <f t="shared" si="8"/>
        <v>62.164760000000008</v>
      </c>
      <c r="Z107" s="9">
        <f t="shared" si="9"/>
        <v>29.780976707317077</v>
      </c>
    </row>
    <row r="108" spans="1:26" x14ac:dyDescent="0.2">
      <c r="A108" s="2" t="s">
        <v>129</v>
      </c>
      <c r="B108" s="2" t="s">
        <v>30</v>
      </c>
      <c r="C108" s="2">
        <v>24</v>
      </c>
      <c r="D108" s="2">
        <v>82</v>
      </c>
      <c r="E108" s="2">
        <v>30.6</v>
      </c>
      <c r="F108" s="2">
        <v>0.442</v>
      </c>
      <c r="G108" s="2">
        <v>0.40600000000000003</v>
      </c>
      <c r="H108" s="2">
        <v>0.81699999999999995</v>
      </c>
      <c r="I108" s="2">
        <v>3.4</v>
      </c>
      <c r="J108" s="2">
        <v>4.3</v>
      </c>
      <c r="K108" s="2">
        <v>1.1000000000000001</v>
      </c>
      <c r="L108" s="2">
        <v>0.1</v>
      </c>
      <c r="M108" s="2">
        <v>1.7</v>
      </c>
      <c r="N108" s="2">
        <v>1.8</v>
      </c>
      <c r="O108" s="2">
        <v>10.9</v>
      </c>
      <c r="P108" s="7">
        <v>0.54800000000000004</v>
      </c>
      <c r="Q108" s="2">
        <v>17.899999999999999</v>
      </c>
      <c r="R108" s="2">
        <v>4.5</v>
      </c>
      <c r="S108" s="2">
        <v>-0.2</v>
      </c>
      <c r="T108" s="2">
        <v>1.1000000000000001</v>
      </c>
      <c r="U108" s="5">
        <v>-2</v>
      </c>
      <c r="V108" s="51">
        <f t="shared" si="5"/>
        <v>2.7387000000000001</v>
      </c>
      <c r="W108" s="51">
        <f t="shared" si="6"/>
        <v>1.8400000000000003</v>
      </c>
      <c r="X108" s="51">
        <f t="shared" si="7"/>
        <v>5.0392080000000012</v>
      </c>
      <c r="Y108" s="49">
        <f t="shared" si="8"/>
        <v>54.458496000000004</v>
      </c>
      <c r="Z108" s="9">
        <f t="shared" si="9"/>
        <v>29.748852000000003</v>
      </c>
    </row>
    <row r="109" spans="1:26" x14ac:dyDescent="0.2">
      <c r="A109" s="2" t="s">
        <v>122</v>
      </c>
      <c r="B109" s="2" t="s">
        <v>28</v>
      </c>
      <c r="C109" s="2">
        <v>32</v>
      </c>
      <c r="D109" s="2">
        <v>82</v>
      </c>
      <c r="E109" s="2">
        <v>33.4</v>
      </c>
      <c r="F109" s="2">
        <v>0.432</v>
      </c>
      <c r="G109" s="2">
        <v>0.32800000000000001</v>
      </c>
      <c r="H109" s="2">
        <v>0.79500000000000004</v>
      </c>
      <c r="I109" s="2">
        <v>5.4</v>
      </c>
      <c r="J109" s="2">
        <v>2.1</v>
      </c>
      <c r="K109" s="2">
        <v>0.9</v>
      </c>
      <c r="L109" s="2">
        <v>0.9</v>
      </c>
      <c r="M109" s="2">
        <v>1.7</v>
      </c>
      <c r="N109" s="2">
        <v>3</v>
      </c>
      <c r="O109" s="2">
        <v>14.4</v>
      </c>
      <c r="P109" s="7">
        <v>0.51500000000000001</v>
      </c>
      <c r="Q109" s="2">
        <v>20.5</v>
      </c>
      <c r="R109" s="2">
        <v>3.1</v>
      </c>
      <c r="S109" s="2">
        <v>-0.9</v>
      </c>
      <c r="T109" s="2">
        <v>0.8</v>
      </c>
      <c r="U109" s="5">
        <v>-7</v>
      </c>
      <c r="V109" s="51">
        <f t="shared" si="5"/>
        <v>4.5646666666666667</v>
      </c>
      <c r="W109" s="51">
        <f t="shared" si="6"/>
        <v>0.16000000000000014</v>
      </c>
      <c r="X109" s="51">
        <f t="shared" si="7"/>
        <v>0.73034666666666737</v>
      </c>
      <c r="Y109" s="49">
        <f t="shared" si="8"/>
        <v>58.206879999999991</v>
      </c>
      <c r="Z109" s="9">
        <f t="shared" si="9"/>
        <v>29.46861333333333</v>
      </c>
    </row>
    <row r="110" spans="1:26" x14ac:dyDescent="0.2">
      <c r="A110" s="2" t="s">
        <v>696</v>
      </c>
      <c r="B110" s="2" t="s">
        <v>30</v>
      </c>
      <c r="C110" s="2">
        <v>24</v>
      </c>
      <c r="D110" s="2">
        <v>82</v>
      </c>
      <c r="E110" s="2">
        <v>38</v>
      </c>
      <c r="F110" s="2">
        <v>0.438</v>
      </c>
      <c r="G110" s="2">
        <v>0.38400000000000001</v>
      </c>
      <c r="H110" s="2">
        <v>0.879</v>
      </c>
      <c r="I110" s="2">
        <v>3.8</v>
      </c>
      <c r="J110" s="2">
        <v>3.2</v>
      </c>
      <c r="K110" s="2">
        <v>1.1000000000000001</v>
      </c>
      <c r="L110" s="2">
        <v>0.2</v>
      </c>
      <c r="M110" s="2">
        <v>2.8</v>
      </c>
      <c r="N110" s="2">
        <v>2.5</v>
      </c>
      <c r="O110" s="2">
        <v>18.5</v>
      </c>
      <c r="P110" s="7">
        <v>0.53900000000000003</v>
      </c>
      <c r="Q110" s="2">
        <v>24.5</v>
      </c>
      <c r="R110" s="2">
        <v>3.4</v>
      </c>
      <c r="S110" s="2">
        <v>-0.9</v>
      </c>
      <c r="T110" s="2">
        <v>0.9</v>
      </c>
      <c r="U110" s="5">
        <v>-9</v>
      </c>
      <c r="V110" s="51">
        <f t="shared" si="5"/>
        <v>4.6549999999999994</v>
      </c>
      <c r="W110" s="51">
        <f t="shared" si="6"/>
        <v>-7.9999999999999849E-2</v>
      </c>
      <c r="X110" s="51">
        <f t="shared" si="7"/>
        <v>-0.37239999999999923</v>
      </c>
      <c r="Y110" s="49">
        <f t="shared" si="8"/>
        <v>58.815320000000014</v>
      </c>
      <c r="Z110" s="9">
        <f t="shared" si="9"/>
        <v>29.221460000000008</v>
      </c>
    </row>
    <row r="111" spans="1:26" x14ac:dyDescent="0.2">
      <c r="A111" s="2" t="s">
        <v>735</v>
      </c>
      <c r="B111" s="2" t="s">
        <v>46</v>
      </c>
      <c r="C111" s="2">
        <v>41</v>
      </c>
      <c r="D111" s="2">
        <v>82</v>
      </c>
      <c r="E111" s="2">
        <v>24.8</v>
      </c>
      <c r="F111" s="2">
        <v>0.498</v>
      </c>
      <c r="G111" s="2">
        <v>0</v>
      </c>
      <c r="H111" s="2">
        <v>0.73399999999999999</v>
      </c>
      <c r="I111" s="2">
        <v>8.5</v>
      </c>
      <c r="J111" s="2">
        <v>0.2</v>
      </c>
      <c r="K111" s="2">
        <v>0.4</v>
      </c>
      <c r="L111" s="2">
        <v>1.8</v>
      </c>
      <c r="M111" s="2">
        <v>1.4</v>
      </c>
      <c r="N111" s="2">
        <v>3</v>
      </c>
      <c r="O111" s="2">
        <v>6.4</v>
      </c>
      <c r="P111" s="7">
        <v>0.53500000000000003</v>
      </c>
      <c r="Q111" s="2">
        <v>13.6</v>
      </c>
      <c r="R111" s="2">
        <v>4</v>
      </c>
      <c r="S111" s="2">
        <v>-2.5</v>
      </c>
      <c r="T111" s="2">
        <v>-0.3</v>
      </c>
      <c r="U111" s="5">
        <v>0</v>
      </c>
      <c r="V111" s="51">
        <f t="shared" si="5"/>
        <v>2.8809333333333336</v>
      </c>
      <c r="W111" s="51">
        <f t="shared" si="6"/>
        <v>1.48</v>
      </c>
      <c r="X111" s="51">
        <f t="shared" si="7"/>
        <v>4.2637813333333332</v>
      </c>
      <c r="Y111" s="49">
        <f t="shared" si="8"/>
        <v>52.886720000000004</v>
      </c>
      <c r="Z111" s="9">
        <f t="shared" si="9"/>
        <v>28.575250666666669</v>
      </c>
    </row>
    <row r="112" spans="1:26" x14ac:dyDescent="0.2">
      <c r="A112" s="2" t="s">
        <v>626</v>
      </c>
      <c r="B112" s="2" t="s">
        <v>47</v>
      </c>
      <c r="C112" s="2">
        <v>39</v>
      </c>
      <c r="D112" s="2">
        <v>79</v>
      </c>
      <c r="E112" s="2">
        <v>31.9</v>
      </c>
      <c r="F112" s="2">
        <v>0.439</v>
      </c>
      <c r="G112" s="2">
        <v>0.29499999999999998</v>
      </c>
      <c r="H112" s="2">
        <v>0.80300000000000005</v>
      </c>
      <c r="I112" s="2">
        <v>3.5</v>
      </c>
      <c r="J112" s="2">
        <v>4.9000000000000004</v>
      </c>
      <c r="K112" s="2">
        <v>1</v>
      </c>
      <c r="L112" s="2">
        <v>0.1</v>
      </c>
      <c r="M112" s="2">
        <v>2.2000000000000002</v>
      </c>
      <c r="N112" s="2">
        <v>2.7</v>
      </c>
      <c r="O112" s="2">
        <v>13.4</v>
      </c>
      <c r="P112" s="7">
        <v>0.50800000000000001</v>
      </c>
      <c r="Q112" s="2">
        <v>23</v>
      </c>
      <c r="R112" s="2">
        <v>3.8</v>
      </c>
      <c r="S112" s="2">
        <v>-0.5</v>
      </c>
      <c r="T112" s="2">
        <v>1</v>
      </c>
      <c r="U112" s="5">
        <v>-6</v>
      </c>
      <c r="V112" s="51">
        <f t="shared" si="5"/>
        <v>5.743215701219512</v>
      </c>
      <c r="W112" s="51">
        <f t="shared" si="6"/>
        <v>0.71999999999999975</v>
      </c>
      <c r="X112" s="51">
        <f t="shared" si="7"/>
        <v>4.1351153048780471</v>
      </c>
      <c r="Y112" s="49">
        <f t="shared" si="8"/>
        <v>52.952752000000004</v>
      </c>
      <c r="Z112" s="9">
        <f t="shared" si="9"/>
        <v>28.543933652439026</v>
      </c>
    </row>
    <row r="113" spans="1:26" x14ac:dyDescent="0.2">
      <c r="A113" s="2" t="s">
        <v>1023</v>
      </c>
      <c r="B113" s="2" t="s">
        <v>35</v>
      </c>
      <c r="C113" s="2">
        <v>33</v>
      </c>
      <c r="D113" s="2">
        <v>80</v>
      </c>
      <c r="E113" s="2">
        <v>33</v>
      </c>
      <c r="F113" s="2">
        <v>0.42599999999999999</v>
      </c>
      <c r="G113" s="2">
        <v>0.39</v>
      </c>
      <c r="H113" s="2">
        <v>0.83399999999999996</v>
      </c>
      <c r="I113" s="2">
        <v>4</v>
      </c>
      <c r="J113" s="2">
        <v>3.4</v>
      </c>
      <c r="K113" s="2">
        <v>1.3</v>
      </c>
      <c r="L113" s="2">
        <v>0.2</v>
      </c>
      <c r="M113" s="2">
        <v>1.4</v>
      </c>
      <c r="N113" s="2">
        <v>1.8</v>
      </c>
      <c r="O113" s="2">
        <v>10.7</v>
      </c>
      <c r="P113" s="7">
        <v>0.52400000000000002</v>
      </c>
      <c r="Q113" s="2">
        <v>16.3</v>
      </c>
      <c r="R113" s="2">
        <v>3.4</v>
      </c>
      <c r="S113" s="2">
        <v>0.6</v>
      </c>
      <c r="T113" s="2">
        <v>1.7</v>
      </c>
      <c r="U113" s="5">
        <v>-6</v>
      </c>
      <c r="V113" s="51">
        <f t="shared" si="5"/>
        <v>3.6078658536585366</v>
      </c>
      <c r="W113" s="51">
        <f t="shared" si="6"/>
        <v>0.83999999999999986</v>
      </c>
      <c r="X113" s="51">
        <f t="shared" si="7"/>
        <v>3.0306073170731702</v>
      </c>
      <c r="Y113" s="49">
        <f t="shared" si="8"/>
        <v>53.781759999999991</v>
      </c>
      <c r="Z113" s="9">
        <f t="shared" si="9"/>
        <v>28.40618365853658</v>
      </c>
    </row>
    <row r="114" spans="1:26" x14ac:dyDescent="0.2">
      <c r="A114" s="2" t="s">
        <v>192</v>
      </c>
      <c r="B114" s="2" t="s">
        <v>45</v>
      </c>
      <c r="C114" s="2">
        <v>19</v>
      </c>
      <c r="D114" s="2">
        <v>78</v>
      </c>
      <c r="E114" s="2">
        <v>34.299999999999997</v>
      </c>
      <c r="F114" s="2">
        <v>0.45600000000000002</v>
      </c>
      <c r="G114" s="2">
        <v>0.38900000000000001</v>
      </c>
      <c r="H114" s="2">
        <v>0.85399999999999998</v>
      </c>
      <c r="I114" s="2">
        <v>2.6</v>
      </c>
      <c r="J114" s="2">
        <v>2.8</v>
      </c>
      <c r="K114" s="2">
        <v>1</v>
      </c>
      <c r="L114" s="2">
        <v>0.4</v>
      </c>
      <c r="M114" s="2">
        <v>2.1</v>
      </c>
      <c r="N114" s="2">
        <v>2.2000000000000002</v>
      </c>
      <c r="O114" s="2">
        <v>16.100000000000001</v>
      </c>
      <c r="P114" s="7">
        <v>0.59299999999999997</v>
      </c>
      <c r="Q114" s="2">
        <v>20.7</v>
      </c>
      <c r="R114" s="2">
        <v>4.5999999999999996</v>
      </c>
      <c r="S114" s="2">
        <v>-0.4</v>
      </c>
      <c r="T114" s="2">
        <v>1.1000000000000001</v>
      </c>
      <c r="U114" s="5">
        <v>-3</v>
      </c>
      <c r="V114" s="51">
        <f t="shared" si="5"/>
        <v>2.6733608231707309</v>
      </c>
      <c r="W114" s="51">
        <f t="shared" si="6"/>
        <v>1.6799999999999997</v>
      </c>
      <c r="X114" s="51">
        <f t="shared" si="7"/>
        <v>4.4912461829268269</v>
      </c>
      <c r="Y114" s="49">
        <f t="shared" si="8"/>
        <v>52.313975999999997</v>
      </c>
      <c r="Z114" s="9">
        <f t="shared" si="9"/>
        <v>28.402611091463413</v>
      </c>
    </row>
    <row r="115" spans="1:26" x14ac:dyDescent="0.2">
      <c r="A115" s="2" t="s">
        <v>964</v>
      </c>
      <c r="B115" s="2" t="s">
        <v>43</v>
      </c>
      <c r="C115" s="2">
        <v>29</v>
      </c>
      <c r="D115" s="2">
        <v>74</v>
      </c>
      <c r="E115" s="2">
        <v>32.1</v>
      </c>
      <c r="F115" s="2">
        <v>0.46400000000000002</v>
      </c>
      <c r="G115" s="2">
        <v>0.44800000000000001</v>
      </c>
      <c r="H115" s="2">
        <v>0.80800000000000005</v>
      </c>
      <c r="I115" s="2">
        <v>5</v>
      </c>
      <c r="J115" s="2">
        <v>1.6</v>
      </c>
      <c r="K115" s="2">
        <v>0.8</v>
      </c>
      <c r="L115" s="2">
        <v>0.7</v>
      </c>
      <c r="M115" s="2">
        <v>1.3</v>
      </c>
      <c r="N115" s="2">
        <v>2.5</v>
      </c>
      <c r="O115" s="2">
        <v>14.4</v>
      </c>
      <c r="P115" s="7">
        <v>0.56200000000000006</v>
      </c>
      <c r="Q115" s="2">
        <v>18.7</v>
      </c>
      <c r="R115" s="2">
        <v>4.0999999999999996</v>
      </c>
      <c r="S115" s="2">
        <v>-0.7</v>
      </c>
      <c r="T115" s="2">
        <v>0.8</v>
      </c>
      <c r="U115" s="5">
        <v>-1</v>
      </c>
      <c r="V115" s="51">
        <f t="shared" si="5"/>
        <v>3.2728135670731704</v>
      </c>
      <c r="W115" s="51">
        <f t="shared" si="6"/>
        <v>1.76</v>
      </c>
      <c r="X115" s="51">
        <f t="shared" si="7"/>
        <v>5.7601518780487799</v>
      </c>
      <c r="Y115" s="49">
        <f t="shared" si="8"/>
        <v>50.890688000000011</v>
      </c>
      <c r="Z115" s="9">
        <f t="shared" si="9"/>
        <v>28.325419939024396</v>
      </c>
    </row>
    <row r="116" spans="1:26" x14ac:dyDescent="0.2">
      <c r="A116" s="2" t="s">
        <v>654</v>
      </c>
      <c r="B116" s="2" t="s">
        <v>35</v>
      </c>
      <c r="C116" s="2">
        <v>33</v>
      </c>
      <c r="D116" s="2">
        <v>78</v>
      </c>
      <c r="E116" s="2">
        <v>31.4</v>
      </c>
      <c r="F116" s="2">
        <v>0.45</v>
      </c>
      <c r="G116" s="2">
        <v>0.40899999999999997</v>
      </c>
      <c r="H116" s="2">
        <v>0.83099999999999996</v>
      </c>
      <c r="I116" s="2">
        <v>5.3</v>
      </c>
      <c r="J116" s="2">
        <v>1.2</v>
      </c>
      <c r="K116" s="2">
        <v>0.4</v>
      </c>
      <c r="L116" s="2">
        <v>1.2</v>
      </c>
      <c r="M116" s="2">
        <v>1.7</v>
      </c>
      <c r="N116" s="2">
        <v>3.1</v>
      </c>
      <c r="O116" s="2">
        <v>15.4</v>
      </c>
      <c r="P116" s="7">
        <v>0.55900000000000005</v>
      </c>
      <c r="Q116" s="2">
        <v>22.7</v>
      </c>
      <c r="R116" s="2">
        <v>3.9</v>
      </c>
      <c r="S116" s="2">
        <v>-0.8</v>
      </c>
      <c r="T116" s="2">
        <v>0.7</v>
      </c>
      <c r="U116" s="5">
        <v>-5</v>
      </c>
      <c r="V116" s="51">
        <f t="shared" si="5"/>
        <v>4.6613204268292678</v>
      </c>
      <c r="W116" s="51">
        <f t="shared" si="6"/>
        <v>0.84000000000000008</v>
      </c>
      <c r="X116" s="51">
        <f t="shared" si="7"/>
        <v>3.9155091585365853</v>
      </c>
      <c r="Y116" s="49">
        <f t="shared" si="8"/>
        <v>52.318031999999995</v>
      </c>
      <c r="Z116" s="9">
        <f t="shared" si="9"/>
        <v>28.116770579268291</v>
      </c>
    </row>
    <row r="117" spans="1:26" x14ac:dyDescent="0.2">
      <c r="A117" s="2" t="s">
        <v>692</v>
      </c>
      <c r="B117" s="2" t="s">
        <v>34</v>
      </c>
      <c r="C117" s="2">
        <v>53</v>
      </c>
      <c r="D117" s="2">
        <v>69</v>
      </c>
      <c r="E117" s="2">
        <v>21.3</v>
      </c>
      <c r="F117" s="2">
        <v>0.57399999999999995</v>
      </c>
      <c r="G117" s="2">
        <v>0.33300000000000002</v>
      </c>
      <c r="H117" s="2">
        <v>0.81299999999999994</v>
      </c>
      <c r="I117" s="2">
        <v>5</v>
      </c>
      <c r="J117" s="2">
        <v>0.6</v>
      </c>
      <c r="K117" s="2">
        <v>0.4</v>
      </c>
      <c r="L117" s="2">
        <v>0.4</v>
      </c>
      <c r="M117" s="2">
        <v>1</v>
      </c>
      <c r="N117" s="2">
        <v>2.4</v>
      </c>
      <c r="O117" s="2">
        <v>9.1999999999999993</v>
      </c>
      <c r="P117" s="7">
        <v>0.63400000000000001</v>
      </c>
      <c r="Q117" s="2">
        <v>18.100000000000001</v>
      </c>
      <c r="R117" s="2">
        <v>5.9</v>
      </c>
      <c r="S117" s="2">
        <v>0.4</v>
      </c>
      <c r="T117" s="2">
        <v>0.9</v>
      </c>
      <c r="U117" s="5">
        <v>19</v>
      </c>
      <c r="V117" s="51">
        <f t="shared" si="5"/>
        <v>3.5820203506097568</v>
      </c>
      <c r="W117" s="51">
        <f t="shared" si="6"/>
        <v>6.5200000000000005</v>
      </c>
      <c r="X117" s="51">
        <f t="shared" si="7"/>
        <v>23.354772685975615</v>
      </c>
      <c r="Y117" s="49">
        <f t="shared" si="8"/>
        <v>32.382528000000001</v>
      </c>
      <c r="Z117" s="9">
        <f t="shared" si="9"/>
        <v>27.868650342987806</v>
      </c>
    </row>
    <row r="118" spans="1:26" x14ac:dyDescent="0.2">
      <c r="A118" s="2" t="s">
        <v>900</v>
      </c>
      <c r="B118" s="2" t="s">
        <v>47</v>
      </c>
      <c r="C118" s="2">
        <v>39</v>
      </c>
      <c r="D118" s="2">
        <v>67</v>
      </c>
      <c r="E118" s="2">
        <v>34</v>
      </c>
      <c r="F118" s="2">
        <v>0.44700000000000001</v>
      </c>
      <c r="G118" s="2">
        <v>0.36799999999999999</v>
      </c>
      <c r="H118" s="2">
        <v>0.84799999999999998</v>
      </c>
      <c r="I118" s="2">
        <v>3.1</v>
      </c>
      <c r="J118" s="2">
        <v>4.4000000000000004</v>
      </c>
      <c r="K118" s="2">
        <v>0.6</v>
      </c>
      <c r="L118" s="2">
        <v>0.1</v>
      </c>
      <c r="M118" s="2">
        <v>2</v>
      </c>
      <c r="N118" s="2">
        <v>2.6</v>
      </c>
      <c r="O118" s="2">
        <v>18.3</v>
      </c>
      <c r="P118" s="7">
        <v>0.52900000000000003</v>
      </c>
      <c r="Q118" s="2">
        <v>27</v>
      </c>
      <c r="R118" s="2">
        <v>4.5</v>
      </c>
      <c r="S118" s="2">
        <v>-0.1</v>
      </c>
      <c r="T118" s="2">
        <v>1.1000000000000001</v>
      </c>
      <c r="U118" s="5">
        <v>-4</v>
      </c>
      <c r="V118" s="51">
        <f t="shared" si="5"/>
        <v>6.0943445121951214</v>
      </c>
      <c r="W118" s="51">
        <f t="shared" si="6"/>
        <v>1.4400000000000002</v>
      </c>
      <c r="X118" s="51">
        <f t="shared" si="7"/>
        <v>8.7758560975609754</v>
      </c>
      <c r="Y118" s="49">
        <f t="shared" si="8"/>
        <v>46.901876000000001</v>
      </c>
      <c r="Z118" s="9">
        <f t="shared" si="9"/>
        <v>27.838866048780488</v>
      </c>
    </row>
    <row r="119" spans="1:26" x14ac:dyDescent="0.2">
      <c r="A119" s="2" t="s">
        <v>981</v>
      </c>
      <c r="B119" s="2" t="s">
        <v>45</v>
      </c>
      <c r="C119" s="2">
        <v>19</v>
      </c>
      <c r="D119" s="2">
        <v>65</v>
      </c>
      <c r="E119" s="2">
        <v>34.6</v>
      </c>
      <c r="F119" s="2">
        <v>0.37</v>
      </c>
      <c r="G119" s="2">
        <v>0.30199999999999999</v>
      </c>
      <c r="H119" s="2">
        <v>0.75700000000000001</v>
      </c>
      <c r="I119" s="2">
        <v>3.7</v>
      </c>
      <c r="J119" s="2">
        <v>7.7</v>
      </c>
      <c r="K119" s="2">
        <v>1.7</v>
      </c>
      <c r="L119" s="2">
        <v>0.5</v>
      </c>
      <c r="M119" s="2">
        <v>3</v>
      </c>
      <c r="N119" s="2">
        <v>3</v>
      </c>
      <c r="O119" s="2">
        <v>14.9</v>
      </c>
      <c r="P119" s="7">
        <v>0.46</v>
      </c>
      <c r="Q119" s="2">
        <v>25.2</v>
      </c>
      <c r="R119" s="2">
        <v>0.6</v>
      </c>
      <c r="S119" s="2">
        <v>-0.5</v>
      </c>
      <c r="T119" s="2">
        <v>0.9</v>
      </c>
      <c r="U119" s="5">
        <v>-14</v>
      </c>
      <c r="V119" s="51">
        <f t="shared" si="5"/>
        <v>2.7358262195121954</v>
      </c>
      <c r="W119" s="51">
        <f t="shared" si="6"/>
        <v>-2.2000000000000002</v>
      </c>
      <c r="X119" s="51">
        <f t="shared" si="7"/>
        <v>-6.0188176829268301</v>
      </c>
      <c r="Y119" s="49">
        <f t="shared" si="8"/>
        <v>60.954400000000007</v>
      </c>
      <c r="Z119" s="9">
        <f t="shared" si="9"/>
        <v>27.467791158536588</v>
      </c>
    </row>
    <row r="120" spans="1:26" x14ac:dyDescent="0.2">
      <c r="A120" s="2" t="s">
        <v>1064</v>
      </c>
      <c r="B120" s="2" t="s">
        <v>41</v>
      </c>
      <c r="C120" s="2">
        <v>62</v>
      </c>
      <c r="D120" s="2">
        <v>81</v>
      </c>
      <c r="E120" s="2">
        <v>18.3</v>
      </c>
      <c r="F120" s="2">
        <v>0.44500000000000001</v>
      </c>
      <c r="G120" s="2">
        <v>0.44400000000000001</v>
      </c>
      <c r="H120" s="2">
        <v>0.79200000000000004</v>
      </c>
      <c r="I120" s="2">
        <v>1.9</v>
      </c>
      <c r="J120" s="2">
        <v>1.1000000000000001</v>
      </c>
      <c r="K120" s="2">
        <v>0.8</v>
      </c>
      <c r="L120" s="2">
        <v>0.1</v>
      </c>
      <c r="M120" s="2">
        <v>0.7</v>
      </c>
      <c r="N120" s="2">
        <v>1.4</v>
      </c>
      <c r="O120" s="2">
        <v>8.5</v>
      </c>
      <c r="P120" s="7">
        <v>0.59199999999999997</v>
      </c>
      <c r="Q120" s="2">
        <v>20.100000000000001</v>
      </c>
      <c r="R120" s="2">
        <v>4.9000000000000004</v>
      </c>
      <c r="S120" s="2">
        <v>2</v>
      </c>
      <c r="T120" s="2">
        <v>1.5</v>
      </c>
      <c r="U120" s="5">
        <v>12</v>
      </c>
      <c r="V120" s="51">
        <f t="shared" si="5"/>
        <v>4.6931967987804883</v>
      </c>
      <c r="W120" s="51">
        <f t="shared" si="6"/>
        <v>4.9600000000000009</v>
      </c>
      <c r="X120" s="51">
        <f t="shared" si="7"/>
        <v>23.278256121951227</v>
      </c>
      <c r="Y120" s="49">
        <f t="shared" si="8"/>
        <v>30.980879999999999</v>
      </c>
      <c r="Z120" s="9">
        <f t="shared" si="9"/>
        <v>27.129568060975615</v>
      </c>
    </row>
    <row r="121" spans="1:26" x14ac:dyDescent="0.2">
      <c r="A121" s="2" t="s">
        <v>827</v>
      </c>
      <c r="B121" s="2" t="s">
        <v>24</v>
      </c>
      <c r="C121" s="2">
        <v>54</v>
      </c>
      <c r="D121" s="2">
        <v>82</v>
      </c>
      <c r="E121" s="2">
        <v>30.4</v>
      </c>
      <c r="F121" s="2">
        <v>0.42499999999999999</v>
      </c>
      <c r="G121" s="2">
        <v>0.42099999999999999</v>
      </c>
      <c r="H121" s="2">
        <v>0.89</v>
      </c>
      <c r="I121" s="2">
        <v>3.1</v>
      </c>
      <c r="J121" s="2">
        <v>2.1</v>
      </c>
      <c r="K121" s="2">
        <v>0.5</v>
      </c>
      <c r="L121" s="2">
        <v>0.1</v>
      </c>
      <c r="M121" s="2">
        <v>1.2</v>
      </c>
      <c r="N121" s="2">
        <v>2</v>
      </c>
      <c r="O121" s="2">
        <v>11.8</v>
      </c>
      <c r="P121" s="7">
        <v>0.55400000000000005</v>
      </c>
      <c r="Q121" s="2">
        <v>18.899999999999999</v>
      </c>
      <c r="R121" s="2">
        <v>4.7</v>
      </c>
      <c r="S121" s="2">
        <v>-0.4</v>
      </c>
      <c r="T121" s="2">
        <v>1</v>
      </c>
      <c r="U121" s="5">
        <v>0</v>
      </c>
      <c r="V121" s="51">
        <f t="shared" si="5"/>
        <v>6.4637999999999991</v>
      </c>
      <c r="W121" s="51">
        <f t="shared" si="6"/>
        <v>2.2800000000000002</v>
      </c>
      <c r="X121" s="51">
        <f t="shared" si="7"/>
        <v>14.737463999999999</v>
      </c>
      <c r="Y121" s="49">
        <f t="shared" si="8"/>
        <v>39.383616000000004</v>
      </c>
      <c r="Z121" s="9">
        <f t="shared" si="9"/>
        <v>27.060540000000003</v>
      </c>
    </row>
    <row r="122" spans="1:26" x14ac:dyDescent="0.2">
      <c r="A122" s="2" t="s">
        <v>787</v>
      </c>
      <c r="B122" s="2" t="s">
        <v>43</v>
      </c>
      <c r="C122" s="2">
        <v>29</v>
      </c>
      <c r="D122" s="2">
        <v>79</v>
      </c>
      <c r="E122" s="2">
        <v>21.5</v>
      </c>
      <c r="F122" s="2">
        <v>0.50800000000000001</v>
      </c>
      <c r="G122" s="2">
        <v>0</v>
      </c>
      <c r="H122" s="2">
        <v>0.79</v>
      </c>
      <c r="I122" s="2">
        <v>4.5999999999999996</v>
      </c>
      <c r="J122" s="2">
        <v>2.1</v>
      </c>
      <c r="K122" s="2">
        <v>0.4</v>
      </c>
      <c r="L122" s="2">
        <v>2.1</v>
      </c>
      <c r="M122" s="2">
        <v>0.9</v>
      </c>
      <c r="N122" s="2">
        <v>3.1</v>
      </c>
      <c r="O122" s="2">
        <v>5.9</v>
      </c>
      <c r="P122" s="7">
        <v>0.55900000000000005</v>
      </c>
      <c r="Q122" s="2">
        <v>12.4</v>
      </c>
      <c r="R122" s="2">
        <v>3.6</v>
      </c>
      <c r="S122" s="2">
        <v>1.7</v>
      </c>
      <c r="T122" s="2">
        <v>1.6</v>
      </c>
      <c r="U122" s="5">
        <v>6</v>
      </c>
      <c r="V122" s="51">
        <f t="shared" si="5"/>
        <v>1.5517799796747971</v>
      </c>
      <c r="W122" s="51">
        <f t="shared" si="6"/>
        <v>3.2800000000000002</v>
      </c>
      <c r="X122" s="51">
        <f t="shared" si="7"/>
        <v>5.0898383333333346</v>
      </c>
      <c r="Y122" s="49">
        <f t="shared" si="8"/>
        <v>48.879196</v>
      </c>
      <c r="Z122" s="9">
        <f t="shared" si="9"/>
        <v>26.984517166666667</v>
      </c>
    </row>
    <row r="123" spans="1:26" x14ac:dyDescent="0.2">
      <c r="A123" s="2" t="s">
        <v>663</v>
      </c>
      <c r="B123" s="2" t="s">
        <v>876</v>
      </c>
      <c r="C123" s="2">
        <v>49</v>
      </c>
      <c r="D123" s="2">
        <v>82</v>
      </c>
      <c r="E123" s="2">
        <v>31.9</v>
      </c>
      <c r="F123" s="2">
        <v>0.433</v>
      </c>
      <c r="G123" s="2">
        <v>0.39</v>
      </c>
      <c r="H123" s="2">
        <v>0.78200000000000003</v>
      </c>
      <c r="I123" s="2">
        <v>3.3</v>
      </c>
      <c r="J123" s="2">
        <v>0.9</v>
      </c>
      <c r="K123" s="2">
        <v>0.6</v>
      </c>
      <c r="L123" s="2">
        <v>0.7</v>
      </c>
      <c r="M123" s="2">
        <v>0.7</v>
      </c>
      <c r="N123" s="2">
        <v>1.9</v>
      </c>
      <c r="O123" s="2">
        <v>11.2</v>
      </c>
      <c r="P123" s="7">
        <v>0.54100000000000004</v>
      </c>
      <c r="Q123" s="2">
        <v>16.8</v>
      </c>
      <c r="R123" s="2">
        <v>4.5999999999999996</v>
      </c>
      <c r="S123" s="2">
        <v>-0.5</v>
      </c>
      <c r="T123" s="2">
        <v>1</v>
      </c>
      <c r="U123" s="5">
        <v>0</v>
      </c>
      <c r="V123" s="51">
        <f t="shared" si="5"/>
        <v>5.4708499999999995</v>
      </c>
      <c r="W123" s="51">
        <f t="shared" si="6"/>
        <v>2.2399999999999998</v>
      </c>
      <c r="X123" s="51">
        <f t="shared" si="7"/>
        <v>12.254703999999998</v>
      </c>
      <c r="Y123" s="49">
        <f t="shared" si="8"/>
        <v>41.554975999999996</v>
      </c>
      <c r="Z123" s="9">
        <f t="shared" si="9"/>
        <v>26.904839999999997</v>
      </c>
    </row>
    <row r="124" spans="1:26" x14ac:dyDescent="0.2">
      <c r="A124" s="2" t="s">
        <v>799</v>
      </c>
      <c r="B124" s="2" t="s">
        <v>34</v>
      </c>
      <c r="C124" s="2">
        <v>53</v>
      </c>
      <c r="D124" s="2">
        <v>60</v>
      </c>
      <c r="E124" s="2">
        <v>33.9</v>
      </c>
      <c r="F124" s="2">
        <v>0.41</v>
      </c>
      <c r="G124" s="2">
        <v>0.38400000000000001</v>
      </c>
      <c r="H124" s="2">
        <v>0.82099999999999995</v>
      </c>
      <c r="I124" s="2">
        <v>4.8</v>
      </c>
      <c r="J124" s="2">
        <v>2.2999999999999998</v>
      </c>
      <c r="K124" s="2">
        <v>0.8</v>
      </c>
      <c r="L124" s="2">
        <v>0.9</v>
      </c>
      <c r="M124" s="2">
        <v>0.8</v>
      </c>
      <c r="N124" s="2">
        <v>1.9</v>
      </c>
      <c r="O124" s="2">
        <v>7.3</v>
      </c>
      <c r="P124" s="7">
        <v>0.56799999999999995</v>
      </c>
      <c r="Q124" s="2">
        <v>9.9</v>
      </c>
      <c r="R124" s="2">
        <v>5.2</v>
      </c>
      <c r="S124" s="2">
        <v>3.4</v>
      </c>
      <c r="T124" s="2">
        <v>2.8</v>
      </c>
      <c r="U124" s="5">
        <v>13</v>
      </c>
      <c r="V124" s="51">
        <f t="shared" si="5"/>
        <v>2.7114832317073172</v>
      </c>
      <c r="W124" s="51">
        <f t="shared" si="6"/>
        <v>5.8000000000000007</v>
      </c>
      <c r="X124" s="51">
        <f t="shared" si="7"/>
        <v>15.726602743902442</v>
      </c>
      <c r="Y124" s="49">
        <f t="shared" si="8"/>
        <v>37.815359999999998</v>
      </c>
      <c r="Z124" s="9">
        <f t="shared" si="9"/>
        <v>26.770981371951219</v>
      </c>
    </row>
    <row r="125" spans="1:26" x14ac:dyDescent="0.2">
      <c r="A125" s="2" t="s">
        <v>834</v>
      </c>
      <c r="B125" s="2" t="s">
        <v>35</v>
      </c>
      <c r="C125" s="2">
        <v>33</v>
      </c>
      <c r="D125" s="2">
        <v>68</v>
      </c>
      <c r="E125" s="2">
        <v>29.8</v>
      </c>
      <c r="F125" s="2">
        <v>0.47399999999999998</v>
      </c>
      <c r="G125" s="2">
        <v>0</v>
      </c>
      <c r="H125" s="2">
        <v>0.78800000000000003</v>
      </c>
      <c r="I125" s="2">
        <v>6.4</v>
      </c>
      <c r="J125" s="2">
        <v>1.8</v>
      </c>
      <c r="K125" s="2">
        <v>0.4</v>
      </c>
      <c r="L125" s="2">
        <v>2</v>
      </c>
      <c r="M125" s="2">
        <v>2.1</v>
      </c>
      <c r="N125" s="2">
        <v>3.1</v>
      </c>
      <c r="O125" s="2">
        <v>13.3</v>
      </c>
      <c r="P125" s="7">
        <v>0.52200000000000002</v>
      </c>
      <c r="Q125" s="2">
        <v>23.2</v>
      </c>
      <c r="R125" s="2">
        <v>2.6</v>
      </c>
      <c r="S125" s="2">
        <v>-1.1000000000000001</v>
      </c>
      <c r="T125" s="2">
        <v>0.5</v>
      </c>
      <c r="U125" s="5">
        <v>-7</v>
      </c>
      <c r="V125" s="51">
        <f t="shared" si="5"/>
        <v>3.9415951219512197</v>
      </c>
      <c r="W125" s="51">
        <f t="shared" si="6"/>
        <v>-0.16000000000000014</v>
      </c>
      <c r="X125" s="51">
        <f t="shared" si="7"/>
        <v>-0.63065521951219572</v>
      </c>
      <c r="Y125" s="49">
        <f t="shared" si="8"/>
        <v>52.557471999999997</v>
      </c>
      <c r="Z125" s="9">
        <f t="shared" si="9"/>
        <v>25.963408390243902</v>
      </c>
    </row>
    <row r="126" spans="1:26" x14ac:dyDescent="0.2">
      <c r="A126" s="2" t="s">
        <v>577</v>
      </c>
      <c r="B126" s="2" t="s">
        <v>40</v>
      </c>
      <c r="C126" s="2">
        <v>24</v>
      </c>
      <c r="D126" s="2">
        <v>70</v>
      </c>
      <c r="E126" s="2">
        <v>35.6</v>
      </c>
      <c r="F126" s="2">
        <v>0.40699999999999997</v>
      </c>
      <c r="G126" s="2">
        <v>0.36</v>
      </c>
      <c r="H126" s="2">
        <v>0.84599999999999997</v>
      </c>
      <c r="I126" s="2">
        <v>3.1</v>
      </c>
      <c r="J126" s="2">
        <v>4.3</v>
      </c>
      <c r="K126" s="2">
        <v>1</v>
      </c>
      <c r="L126" s="2">
        <v>0.4</v>
      </c>
      <c r="M126" s="2">
        <v>2.1</v>
      </c>
      <c r="N126" s="2">
        <v>2.9</v>
      </c>
      <c r="O126" s="2">
        <v>16.3</v>
      </c>
      <c r="P126" s="7">
        <v>0.51700000000000002</v>
      </c>
      <c r="Q126" s="2">
        <v>22.6</v>
      </c>
      <c r="R126" s="2">
        <v>3.1</v>
      </c>
      <c r="S126" s="2">
        <v>-0.4</v>
      </c>
      <c r="T126" s="2">
        <v>1</v>
      </c>
      <c r="U126" s="5">
        <v>-7</v>
      </c>
      <c r="V126" s="51">
        <f t="shared" si="5"/>
        <v>3.4340975609756104</v>
      </c>
      <c r="W126" s="51">
        <f t="shared" si="6"/>
        <v>0.24</v>
      </c>
      <c r="X126" s="51">
        <f t="shared" si="7"/>
        <v>0.82418341463414646</v>
      </c>
      <c r="Y126" s="49">
        <f t="shared" si="8"/>
        <v>49.831879999999998</v>
      </c>
      <c r="Z126" s="9">
        <f t="shared" si="9"/>
        <v>25.328031707317074</v>
      </c>
    </row>
    <row r="127" spans="1:26" x14ac:dyDescent="0.2">
      <c r="A127" s="2" t="s">
        <v>518</v>
      </c>
      <c r="B127" s="2" t="s">
        <v>45</v>
      </c>
      <c r="C127" s="2">
        <v>19</v>
      </c>
      <c r="D127" s="2">
        <v>50</v>
      </c>
      <c r="E127" s="2">
        <v>35.1</v>
      </c>
      <c r="F127" s="2">
        <v>0.47499999999999998</v>
      </c>
      <c r="G127" s="2">
        <v>0.33</v>
      </c>
      <c r="H127" s="2">
        <v>0.73399999999999999</v>
      </c>
      <c r="I127" s="2">
        <v>10.1</v>
      </c>
      <c r="J127" s="2">
        <v>2.1</v>
      </c>
      <c r="K127" s="2">
        <v>0.9</v>
      </c>
      <c r="L127" s="2">
        <v>0.3</v>
      </c>
      <c r="M127" s="2">
        <v>2.2999999999999998</v>
      </c>
      <c r="N127" s="2">
        <v>2.7</v>
      </c>
      <c r="O127" s="2">
        <v>20.8</v>
      </c>
      <c r="P127" s="7">
        <v>0.53100000000000003</v>
      </c>
      <c r="Q127" s="2">
        <v>28.1</v>
      </c>
      <c r="R127" s="2">
        <v>3</v>
      </c>
      <c r="S127" s="2">
        <v>-1.2</v>
      </c>
      <c r="T127" s="2">
        <v>0.3</v>
      </c>
      <c r="U127" s="5">
        <v>-5</v>
      </c>
      <c r="V127" s="51">
        <f t="shared" si="5"/>
        <v>2.3805754573170734</v>
      </c>
      <c r="W127" s="51">
        <f t="shared" si="6"/>
        <v>0.32000000000000028</v>
      </c>
      <c r="X127" s="51">
        <f t="shared" si="7"/>
        <v>0.76178414634146419</v>
      </c>
      <c r="Y127" s="49">
        <f t="shared" si="8"/>
        <v>49.829599999999999</v>
      </c>
      <c r="Z127" s="9">
        <f t="shared" si="9"/>
        <v>25.295692073170731</v>
      </c>
    </row>
    <row r="128" spans="1:26" x14ac:dyDescent="0.2">
      <c r="A128" s="2" t="s">
        <v>952</v>
      </c>
      <c r="B128" s="2" t="s">
        <v>30</v>
      </c>
      <c r="C128" s="2">
        <v>24</v>
      </c>
      <c r="D128" s="2">
        <v>82</v>
      </c>
      <c r="E128" s="2">
        <v>24.7</v>
      </c>
      <c r="F128" s="2">
        <v>0.49099999999999999</v>
      </c>
      <c r="G128" s="2">
        <v>0.217</v>
      </c>
      <c r="H128" s="2">
        <v>0.71099999999999997</v>
      </c>
      <c r="I128" s="2">
        <v>5</v>
      </c>
      <c r="J128" s="2">
        <v>0.8</v>
      </c>
      <c r="K128" s="2">
        <v>0.6</v>
      </c>
      <c r="L128" s="2">
        <v>0.5</v>
      </c>
      <c r="M128" s="2">
        <v>1.2</v>
      </c>
      <c r="N128" s="2">
        <v>2.1</v>
      </c>
      <c r="O128" s="2">
        <v>11.6</v>
      </c>
      <c r="P128" s="7">
        <v>0.55400000000000005</v>
      </c>
      <c r="Q128" s="2">
        <v>22</v>
      </c>
      <c r="R128" s="2">
        <v>4.7</v>
      </c>
      <c r="S128" s="2">
        <v>-2.4</v>
      </c>
      <c r="T128" s="2">
        <v>-0.2</v>
      </c>
      <c r="U128" s="5">
        <v>1</v>
      </c>
      <c r="V128" s="51">
        <f t="shared" si="5"/>
        <v>2.7169999999999996</v>
      </c>
      <c r="W128" s="51">
        <f t="shared" si="6"/>
        <v>2</v>
      </c>
      <c r="X128" s="51">
        <f t="shared" si="7"/>
        <v>5.4339999999999993</v>
      </c>
      <c r="Y128" s="49">
        <f t="shared" si="8"/>
        <v>44.694592</v>
      </c>
      <c r="Z128" s="9">
        <f t="shared" si="9"/>
        <v>25.064295999999999</v>
      </c>
    </row>
    <row r="129" spans="1:26" x14ac:dyDescent="0.2">
      <c r="A129" s="2" t="s">
        <v>565</v>
      </c>
      <c r="B129" s="2" t="s">
        <v>19</v>
      </c>
      <c r="C129" s="2">
        <v>46</v>
      </c>
      <c r="D129" s="2">
        <v>77</v>
      </c>
      <c r="E129" s="2">
        <v>27</v>
      </c>
      <c r="F129" s="2">
        <v>0.42299999999999999</v>
      </c>
      <c r="G129" s="2">
        <v>0.34300000000000003</v>
      </c>
      <c r="H129" s="2">
        <v>0.74299999999999999</v>
      </c>
      <c r="I129" s="2">
        <v>5.5</v>
      </c>
      <c r="J129" s="2">
        <v>2.8</v>
      </c>
      <c r="K129" s="2">
        <v>0.7</v>
      </c>
      <c r="L129" s="2">
        <v>0.3</v>
      </c>
      <c r="M129" s="2">
        <v>1.7</v>
      </c>
      <c r="N129" s="2">
        <v>2.7</v>
      </c>
      <c r="O129" s="2">
        <v>10.199999999999999</v>
      </c>
      <c r="P129" s="7">
        <v>0.53700000000000003</v>
      </c>
      <c r="Q129" s="2">
        <v>18.3</v>
      </c>
      <c r="R129" s="2">
        <v>3</v>
      </c>
      <c r="S129" s="2">
        <v>0.5</v>
      </c>
      <c r="T129" s="2">
        <v>1.3</v>
      </c>
      <c r="U129" s="5">
        <v>-4</v>
      </c>
      <c r="V129" s="51">
        <f t="shared" si="5"/>
        <v>4.4463978658536591</v>
      </c>
      <c r="W129" s="51">
        <f t="shared" si="6"/>
        <v>0.92000000000000015</v>
      </c>
      <c r="X129" s="51">
        <f t="shared" si="7"/>
        <v>4.0906860365853674</v>
      </c>
      <c r="Y129" s="49">
        <f t="shared" si="8"/>
        <v>45.822392000000008</v>
      </c>
      <c r="Z129" s="9">
        <f t="shared" si="9"/>
        <v>24.956539018292688</v>
      </c>
    </row>
    <row r="130" spans="1:26" x14ac:dyDescent="0.2">
      <c r="A130" s="2" t="s">
        <v>304</v>
      </c>
      <c r="B130" s="2" t="s">
        <v>32</v>
      </c>
      <c r="C130" s="2">
        <v>34</v>
      </c>
      <c r="D130" s="2">
        <v>82</v>
      </c>
      <c r="E130" s="2">
        <v>25.8</v>
      </c>
      <c r="F130" s="2">
        <v>0.46200000000000002</v>
      </c>
      <c r="G130" s="2">
        <v>0</v>
      </c>
      <c r="H130" s="2">
        <v>0.72899999999999998</v>
      </c>
      <c r="I130" s="2">
        <v>5.9</v>
      </c>
      <c r="J130" s="2">
        <v>1.1000000000000001</v>
      </c>
      <c r="K130" s="2">
        <v>1.1000000000000001</v>
      </c>
      <c r="L130" s="2">
        <v>0.5</v>
      </c>
      <c r="M130" s="2">
        <v>1.2</v>
      </c>
      <c r="N130" s="2">
        <v>2.5</v>
      </c>
      <c r="O130" s="2">
        <v>7.2</v>
      </c>
      <c r="P130" s="7">
        <v>0.51600000000000001</v>
      </c>
      <c r="Q130" s="2">
        <v>14.3</v>
      </c>
      <c r="R130" s="2">
        <v>4</v>
      </c>
      <c r="S130" s="2">
        <v>0.2</v>
      </c>
      <c r="T130" s="2">
        <v>1.2</v>
      </c>
      <c r="U130" s="5">
        <v>0</v>
      </c>
      <c r="V130" s="51">
        <f t="shared" si="5"/>
        <v>2.6133250000000001</v>
      </c>
      <c r="W130" s="51">
        <f t="shared" si="6"/>
        <v>2.08</v>
      </c>
      <c r="X130" s="51">
        <f t="shared" si="7"/>
        <v>5.4357160000000002</v>
      </c>
      <c r="Y130" s="49">
        <f t="shared" si="8"/>
        <v>44.428256000000005</v>
      </c>
      <c r="Z130" s="9">
        <f t="shared" si="9"/>
        <v>24.931986000000002</v>
      </c>
    </row>
    <row r="131" spans="1:26" x14ac:dyDescent="0.2">
      <c r="A131" s="2" t="s">
        <v>997</v>
      </c>
      <c r="B131" s="2" t="s">
        <v>31</v>
      </c>
      <c r="C131" s="2">
        <v>36</v>
      </c>
      <c r="D131" s="2">
        <v>74</v>
      </c>
      <c r="E131" s="2">
        <v>24.7</v>
      </c>
      <c r="F131" s="2">
        <v>0.501</v>
      </c>
      <c r="G131" s="2">
        <v>0.28599999999999998</v>
      </c>
      <c r="H131" s="2">
        <v>0.65800000000000003</v>
      </c>
      <c r="I131" s="2">
        <v>6.9</v>
      </c>
      <c r="J131" s="2">
        <v>1.8</v>
      </c>
      <c r="K131" s="2">
        <v>0.7</v>
      </c>
      <c r="L131" s="2">
        <v>0.7</v>
      </c>
      <c r="M131" s="2">
        <v>1.2</v>
      </c>
      <c r="N131" s="2">
        <v>3.1</v>
      </c>
      <c r="O131" s="2">
        <v>6.1</v>
      </c>
      <c r="P131" s="7">
        <v>0.54200000000000004</v>
      </c>
      <c r="Q131" s="2">
        <v>12</v>
      </c>
      <c r="R131" s="2">
        <v>4.2</v>
      </c>
      <c r="S131" s="2">
        <v>1.6</v>
      </c>
      <c r="T131" s="2">
        <v>1.7</v>
      </c>
      <c r="U131" s="5">
        <v>7</v>
      </c>
      <c r="V131" s="51">
        <f t="shared" si="5"/>
        <v>2.0061219512195119</v>
      </c>
      <c r="W131" s="51">
        <f t="shared" si="6"/>
        <v>3.7600000000000007</v>
      </c>
      <c r="X131" s="51">
        <f t="shared" si="7"/>
        <v>7.5430185365853664</v>
      </c>
      <c r="Y131" s="49">
        <f t="shared" si="8"/>
        <v>41.991151999999992</v>
      </c>
      <c r="Z131" s="9">
        <f t="shared" si="9"/>
        <v>24.767085268292679</v>
      </c>
    </row>
    <row r="132" spans="1:26" x14ac:dyDescent="0.2">
      <c r="A132" s="2" t="s">
        <v>779</v>
      </c>
      <c r="B132" s="2" t="s">
        <v>32</v>
      </c>
      <c r="C132" s="2">
        <v>34</v>
      </c>
      <c r="D132" s="2">
        <v>72</v>
      </c>
      <c r="E132" s="2">
        <v>28.2</v>
      </c>
      <c r="F132" s="2">
        <v>0.40300000000000002</v>
      </c>
      <c r="G132" s="2">
        <v>0.35</v>
      </c>
      <c r="H132" s="2">
        <v>0.86899999999999999</v>
      </c>
      <c r="I132" s="2">
        <v>3</v>
      </c>
      <c r="J132" s="2">
        <v>5.0999999999999996</v>
      </c>
      <c r="K132" s="2">
        <v>1.3</v>
      </c>
      <c r="L132" s="2">
        <v>0.2</v>
      </c>
      <c r="M132" s="2">
        <v>1.8</v>
      </c>
      <c r="N132" s="2">
        <v>2.8</v>
      </c>
      <c r="O132" s="2">
        <v>9.6</v>
      </c>
      <c r="P132" s="7">
        <v>0.5</v>
      </c>
      <c r="Q132" s="2">
        <v>18</v>
      </c>
      <c r="R132" s="2">
        <v>3.4</v>
      </c>
      <c r="S132" s="2">
        <v>-0.3</v>
      </c>
      <c r="T132" s="2">
        <v>0.9</v>
      </c>
      <c r="U132" s="5">
        <v>-3</v>
      </c>
      <c r="V132" s="51">
        <f t="shared" si="5"/>
        <v>3.1570243902439024</v>
      </c>
      <c r="W132" s="51">
        <f t="shared" si="6"/>
        <v>1.1200000000000001</v>
      </c>
      <c r="X132" s="51">
        <f t="shared" si="7"/>
        <v>3.5358673170731709</v>
      </c>
      <c r="Y132" s="49">
        <f t="shared" si="8"/>
        <v>45.935999999999986</v>
      </c>
      <c r="Z132" s="9">
        <f t="shared" si="9"/>
        <v>24.735933658536577</v>
      </c>
    </row>
    <row r="133" spans="1:26" x14ac:dyDescent="0.2">
      <c r="A133" s="2" t="s">
        <v>835</v>
      </c>
      <c r="B133" s="2" t="s">
        <v>29</v>
      </c>
      <c r="C133" s="2">
        <v>54</v>
      </c>
      <c r="D133" s="2">
        <v>61</v>
      </c>
      <c r="E133" s="2">
        <v>21.5</v>
      </c>
      <c r="F133" s="2">
        <v>0.56399999999999995</v>
      </c>
      <c r="G133" s="3"/>
      <c r="H133" s="2">
        <v>0.63700000000000001</v>
      </c>
      <c r="I133" s="2">
        <v>7</v>
      </c>
      <c r="J133" s="2">
        <v>0.5</v>
      </c>
      <c r="K133" s="2">
        <v>0.4</v>
      </c>
      <c r="L133" s="2">
        <v>1.1000000000000001</v>
      </c>
      <c r="M133" s="2">
        <v>1.4</v>
      </c>
      <c r="N133" s="2">
        <v>3.9</v>
      </c>
      <c r="O133" s="2">
        <v>8.9</v>
      </c>
      <c r="P133" s="7">
        <v>0.59899999999999998</v>
      </c>
      <c r="Q133" s="2">
        <v>19.3</v>
      </c>
      <c r="R133" s="2">
        <v>4.5999999999999996</v>
      </c>
      <c r="S133" s="2">
        <v>0.8</v>
      </c>
      <c r="T133" s="2">
        <v>0.9</v>
      </c>
      <c r="U133" s="5">
        <v>12</v>
      </c>
      <c r="V133" s="51">
        <f t="shared" si="5"/>
        <v>3.4726760670731713</v>
      </c>
      <c r="W133" s="51">
        <f t="shared" si="6"/>
        <v>4.5999999999999996</v>
      </c>
      <c r="X133" s="51">
        <f t="shared" si="7"/>
        <v>15.974309908536586</v>
      </c>
      <c r="Y133" s="49">
        <f t="shared" si="8"/>
        <v>33.381884000000007</v>
      </c>
      <c r="Z133" s="9">
        <f t="shared" si="9"/>
        <v>24.678096954268298</v>
      </c>
    </row>
    <row r="134" spans="1:26" x14ac:dyDescent="0.2">
      <c r="A134" s="2" t="s">
        <v>695</v>
      </c>
      <c r="B134" s="2" t="s">
        <v>38</v>
      </c>
      <c r="C134" s="2">
        <v>17</v>
      </c>
      <c r="D134" s="2">
        <v>51</v>
      </c>
      <c r="E134" s="2">
        <v>38.200000000000003</v>
      </c>
      <c r="F134" s="2">
        <v>0.42</v>
      </c>
      <c r="G134" s="2">
        <v>0.41499999999999998</v>
      </c>
      <c r="H134" s="2">
        <v>0.86699999999999999</v>
      </c>
      <c r="I134" s="2">
        <v>3.6</v>
      </c>
      <c r="J134" s="2">
        <v>2.7</v>
      </c>
      <c r="K134" s="2">
        <v>1.2</v>
      </c>
      <c r="L134" s="2">
        <v>0.2</v>
      </c>
      <c r="M134" s="2">
        <v>2.9</v>
      </c>
      <c r="N134" s="2">
        <v>2.2999999999999998</v>
      </c>
      <c r="O134" s="2">
        <v>24.6</v>
      </c>
      <c r="P134" s="7">
        <v>0.60099999999999998</v>
      </c>
      <c r="Q134" s="2">
        <v>27.4</v>
      </c>
      <c r="R134" s="2">
        <v>4.7</v>
      </c>
      <c r="S134" s="2">
        <v>-0.3</v>
      </c>
      <c r="T134" s="2">
        <v>0.8</v>
      </c>
      <c r="U134" s="5">
        <v>-2</v>
      </c>
      <c r="V134" s="51">
        <f t="shared" si="5"/>
        <v>2.3055679878048783</v>
      </c>
      <c r="W134" s="51">
        <f t="shared" si="6"/>
        <v>1.8000000000000003</v>
      </c>
      <c r="X134" s="51">
        <f t="shared" si="7"/>
        <v>4.1500223780487815</v>
      </c>
      <c r="Y134" s="49">
        <f t="shared" si="8"/>
        <v>45.195384000000004</v>
      </c>
      <c r="Z134" s="9">
        <f t="shared" si="9"/>
        <v>24.672703189024393</v>
      </c>
    </row>
    <row r="135" spans="1:26" x14ac:dyDescent="0.2">
      <c r="A135" s="2" t="s">
        <v>1081</v>
      </c>
      <c r="B135" s="2" t="s">
        <v>41</v>
      </c>
      <c r="C135" s="2">
        <v>62</v>
      </c>
      <c r="D135" s="2">
        <v>70</v>
      </c>
      <c r="E135" s="2">
        <v>17.5</v>
      </c>
      <c r="F135" s="2">
        <v>0.52400000000000002</v>
      </c>
      <c r="G135" s="3"/>
      <c r="H135" s="2">
        <v>0.68899999999999995</v>
      </c>
      <c r="I135" s="2">
        <v>4.9000000000000004</v>
      </c>
      <c r="J135" s="2">
        <v>0.7</v>
      </c>
      <c r="K135" s="2">
        <v>0.3</v>
      </c>
      <c r="L135" s="2">
        <v>0.5</v>
      </c>
      <c r="M135" s="2">
        <v>1.1000000000000001</v>
      </c>
      <c r="N135" s="2">
        <v>2.7</v>
      </c>
      <c r="O135" s="2">
        <v>7.7</v>
      </c>
      <c r="P135" s="7">
        <v>0.59099999999999997</v>
      </c>
      <c r="Q135" s="2">
        <v>20.2</v>
      </c>
      <c r="R135" s="2">
        <v>4.9000000000000004</v>
      </c>
      <c r="S135" s="2">
        <v>0.5</v>
      </c>
      <c r="T135" s="2">
        <v>0.8</v>
      </c>
      <c r="U135" s="5">
        <v>15</v>
      </c>
      <c r="V135" s="51">
        <f t="shared" si="5"/>
        <v>3.8978404471544712</v>
      </c>
      <c r="W135" s="51">
        <f t="shared" si="6"/>
        <v>5.28</v>
      </c>
      <c r="X135" s="51">
        <f t="shared" si="7"/>
        <v>20.580597560975608</v>
      </c>
      <c r="Y135" s="49">
        <f t="shared" si="8"/>
        <v>28.225960000000001</v>
      </c>
      <c r="Z135" s="9">
        <f t="shared" si="9"/>
        <v>24.403278780487803</v>
      </c>
    </row>
    <row r="136" spans="1:26" x14ac:dyDescent="0.2">
      <c r="A136" s="2" t="s">
        <v>1116</v>
      </c>
      <c r="B136" s="2" t="s">
        <v>24</v>
      </c>
      <c r="C136" s="2">
        <v>54</v>
      </c>
      <c r="D136" s="2">
        <v>81</v>
      </c>
      <c r="E136" s="2">
        <v>28.8</v>
      </c>
      <c r="F136" s="2">
        <v>0.437</v>
      </c>
      <c r="G136" s="2">
        <v>0.41099999999999998</v>
      </c>
      <c r="H136" s="2">
        <v>0.82299999999999995</v>
      </c>
      <c r="I136" s="2">
        <v>3.3</v>
      </c>
      <c r="J136" s="2">
        <v>1.4</v>
      </c>
      <c r="K136" s="2">
        <v>0.5</v>
      </c>
      <c r="L136" s="2">
        <v>0.2</v>
      </c>
      <c r="M136" s="2">
        <v>0.8</v>
      </c>
      <c r="N136" s="2">
        <v>1</v>
      </c>
      <c r="O136" s="2">
        <v>9.6999999999999993</v>
      </c>
      <c r="P136" s="7">
        <v>0.54700000000000004</v>
      </c>
      <c r="Q136" s="2">
        <v>16.100000000000001</v>
      </c>
      <c r="R136" s="2">
        <v>4.4000000000000004</v>
      </c>
      <c r="S136" s="2">
        <v>-0.5</v>
      </c>
      <c r="T136" s="2">
        <v>0.9</v>
      </c>
      <c r="U136" s="5">
        <v>0</v>
      </c>
      <c r="V136" s="51">
        <f t="shared" ref="V136:V199" si="10">C136*(E136/48*D136/82*Q136/100)</f>
        <v>5.1527853658536591</v>
      </c>
      <c r="W136" s="51">
        <f t="shared" ref="W136:W199" si="11">R136*0.4+T136*0.4+U136*0.2</f>
        <v>2.12</v>
      </c>
      <c r="X136" s="51">
        <f t="shared" ref="X136:X199" si="12">V136*W136</f>
        <v>10.923904975609759</v>
      </c>
      <c r="Y136" s="49">
        <f t="shared" ref="Y136:Y199" si="13">D136*(O136*P136+1.5*J136+1.2*I136+3*(K136+L136)-M136-N136)/25</f>
        <v>37.797515999999995</v>
      </c>
      <c r="Z136" s="9">
        <f t="shared" ref="Z136:Z199" si="14">0.5*(X136)+0.5*(Y136)</f>
        <v>24.360710487804877</v>
      </c>
    </row>
    <row r="137" spans="1:26" x14ac:dyDescent="0.2">
      <c r="A137" s="2" t="s">
        <v>1129</v>
      </c>
      <c r="B137" s="2" t="s">
        <v>47</v>
      </c>
      <c r="C137" s="2">
        <v>39</v>
      </c>
      <c r="D137" s="2">
        <v>57</v>
      </c>
      <c r="E137" s="2">
        <v>36.700000000000003</v>
      </c>
      <c r="F137" s="2">
        <v>0.41699999999999998</v>
      </c>
      <c r="G137" s="2">
        <v>0.28299999999999997</v>
      </c>
      <c r="H137" s="2">
        <v>0.78100000000000003</v>
      </c>
      <c r="I137" s="2">
        <v>3</v>
      </c>
      <c r="J137" s="2">
        <v>5</v>
      </c>
      <c r="K137" s="2">
        <v>1.5</v>
      </c>
      <c r="L137" s="2">
        <v>0.1</v>
      </c>
      <c r="M137" s="2">
        <v>2.6</v>
      </c>
      <c r="N137" s="2">
        <v>1.5</v>
      </c>
      <c r="O137" s="2">
        <v>17.5</v>
      </c>
      <c r="P137" s="7">
        <v>0.504</v>
      </c>
      <c r="Q137" s="2">
        <v>25.7</v>
      </c>
      <c r="R137" s="2">
        <v>2.9</v>
      </c>
      <c r="S137" s="2">
        <v>-0.7</v>
      </c>
      <c r="T137" s="2">
        <v>0.7</v>
      </c>
      <c r="U137" s="5">
        <v>-6</v>
      </c>
      <c r="V137" s="51">
        <f t="shared" si="10"/>
        <v>5.3270105945121946</v>
      </c>
      <c r="W137" s="51">
        <f t="shared" si="11"/>
        <v>0.23999999999999977</v>
      </c>
      <c r="X137" s="51">
        <f t="shared" si="12"/>
        <v>1.2784825426829254</v>
      </c>
      <c r="Y137" s="49">
        <f t="shared" si="13"/>
        <v>47.013600000000004</v>
      </c>
      <c r="Z137" s="9">
        <f t="shared" si="14"/>
        <v>24.146041271341463</v>
      </c>
    </row>
    <row r="138" spans="1:26" x14ac:dyDescent="0.2">
      <c r="A138" s="2" t="s">
        <v>542</v>
      </c>
      <c r="B138" s="2" t="s">
        <v>46</v>
      </c>
      <c r="C138" s="2">
        <v>41</v>
      </c>
      <c r="D138" s="2">
        <v>81</v>
      </c>
      <c r="E138" s="2">
        <v>23.7</v>
      </c>
      <c r="F138" s="2">
        <v>0.39800000000000002</v>
      </c>
      <c r="G138" s="2">
        <v>0.28599999999999998</v>
      </c>
      <c r="H138" s="2">
        <v>0.79</v>
      </c>
      <c r="I138" s="2">
        <v>2</v>
      </c>
      <c r="J138" s="2">
        <v>3</v>
      </c>
      <c r="K138" s="2">
        <v>1</v>
      </c>
      <c r="L138" s="2">
        <v>0.2</v>
      </c>
      <c r="M138" s="2">
        <v>1.9</v>
      </c>
      <c r="N138" s="2">
        <v>1.6</v>
      </c>
      <c r="O138" s="2">
        <v>12.8</v>
      </c>
      <c r="P138" s="7">
        <v>0.51300000000000001</v>
      </c>
      <c r="Q138" s="2">
        <v>27.7</v>
      </c>
      <c r="R138" s="2">
        <v>3.4</v>
      </c>
      <c r="S138" s="2">
        <v>-0.9</v>
      </c>
      <c r="T138" s="2">
        <v>0.5</v>
      </c>
      <c r="U138" s="5">
        <v>-4</v>
      </c>
      <c r="V138" s="51">
        <f t="shared" si="10"/>
        <v>5.5391343749999997</v>
      </c>
      <c r="W138" s="51">
        <f t="shared" si="11"/>
        <v>0.76</v>
      </c>
      <c r="X138" s="51">
        <f t="shared" si="12"/>
        <v>4.209742125</v>
      </c>
      <c r="Y138" s="49">
        <f t="shared" si="13"/>
        <v>43.955136000000003</v>
      </c>
      <c r="Z138" s="9">
        <f t="shared" si="14"/>
        <v>24.082439062500001</v>
      </c>
    </row>
    <row r="139" spans="1:26" x14ac:dyDescent="0.2">
      <c r="A139" s="2" t="s">
        <v>586</v>
      </c>
      <c r="B139" s="2" t="s">
        <v>38</v>
      </c>
      <c r="C139" s="2">
        <v>17</v>
      </c>
      <c r="D139" s="2">
        <v>77</v>
      </c>
      <c r="E139" s="2">
        <v>29.3</v>
      </c>
      <c r="F139" s="2">
        <v>0.46600000000000003</v>
      </c>
      <c r="G139" s="2">
        <v>0.34799999999999998</v>
      </c>
      <c r="H139" s="2">
        <v>0.66200000000000003</v>
      </c>
      <c r="I139" s="2">
        <v>7.1</v>
      </c>
      <c r="J139" s="2">
        <v>1.9</v>
      </c>
      <c r="K139" s="2">
        <v>0.6</v>
      </c>
      <c r="L139" s="2">
        <v>1.2</v>
      </c>
      <c r="M139" s="2">
        <v>2.1</v>
      </c>
      <c r="N139" s="2">
        <v>3.2</v>
      </c>
      <c r="O139" s="2">
        <v>11.4</v>
      </c>
      <c r="P139" s="7">
        <v>0.50900000000000001</v>
      </c>
      <c r="Q139" s="2">
        <v>20.2</v>
      </c>
      <c r="R139" s="2">
        <v>0.8</v>
      </c>
      <c r="S139" s="2">
        <v>-2.1</v>
      </c>
      <c r="T139" s="2">
        <v>-0.1</v>
      </c>
      <c r="U139" s="5">
        <v>-15</v>
      </c>
      <c r="V139" s="51">
        <f t="shared" si="10"/>
        <v>1.9683555386178861</v>
      </c>
      <c r="W139" s="51">
        <f t="shared" si="11"/>
        <v>-2.7199999999999998</v>
      </c>
      <c r="X139" s="51">
        <f t="shared" si="12"/>
        <v>-5.3539270650406499</v>
      </c>
      <c r="Y139" s="49">
        <f t="shared" si="13"/>
        <v>53.199607999999991</v>
      </c>
      <c r="Z139" s="9">
        <f t="shared" si="14"/>
        <v>23.92284046747967</v>
      </c>
    </row>
    <row r="140" spans="1:26" x14ac:dyDescent="0.2">
      <c r="A140" s="2" t="s">
        <v>63</v>
      </c>
      <c r="B140" s="2" t="s">
        <v>557</v>
      </c>
      <c r="C140" s="2">
        <v>35</v>
      </c>
      <c r="D140" s="2">
        <v>72</v>
      </c>
      <c r="E140" s="2">
        <v>26.5</v>
      </c>
      <c r="F140" s="2">
        <v>0.43</v>
      </c>
      <c r="G140" s="2">
        <v>0.439</v>
      </c>
      <c r="H140" s="2">
        <v>0.89300000000000002</v>
      </c>
      <c r="I140" s="2">
        <v>1.8</v>
      </c>
      <c r="J140" s="2">
        <v>3.5</v>
      </c>
      <c r="K140" s="2">
        <v>0.6</v>
      </c>
      <c r="L140" s="2">
        <v>0</v>
      </c>
      <c r="M140" s="2">
        <v>1.7</v>
      </c>
      <c r="N140" s="2">
        <v>1.9</v>
      </c>
      <c r="O140" s="2">
        <v>11.8</v>
      </c>
      <c r="P140" s="7">
        <v>0.58699999999999997</v>
      </c>
      <c r="Q140" s="2">
        <v>20.8</v>
      </c>
      <c r="R140" s="2">
        <v>5.0999999999999996</v>
      </c>
      <c r="S140" s="2">
        <v>-0.7</v>
      </c>
      <c r="T140" s="2">
        <v>0.6</v>
      </c>
      <c r="U140" s="5">
        <v>5</v>
      </c>
      <c r="V140" s="51">
        <f t="shared" si="10"/>
        <v>3.5290243902439022</v>
      </c>
      <c r="W140" s="51">
        <f t="shared" si="11"/>
        <v>3.2800000000000002</v>
      </c>
      <c r="X140" s="51">
        <f t="shared" si="12"/>
        <v>11.575200000000001</v>
      </c>
      <c r="Y140" s="49">
        <f t="shared" si="13"/>
        <v>36.105408000000004</v>
      </c>
      <c r="Z140" s="9">
        <f t="shared" si="14"/>
        <v>23.840304000000003</v>
      </c>
    </row>
    <row r="141" spans="1:26" x14ac:dyDescent="0.2">
      <c r="A141" s="2" t="s">
        <v>469</v>
      </c>
      <c r="B141" s="2" t="s">
        <v>18</v>
      </c>
      <c r="C141" s="2">
        <v>23</v>
      </c>
      <c r="D141" s="2">
        <v>71</v>
      </c>
      <c r="E141" s="2">
        <v>25.8</v>
      </c>
      <c r="F141" s="2">
        <v>0.56799999999999995</v>
      </c>
      <c r="G141" s="2">
        <v>0</v>
      </c>
      <c r="H141" s="2">
        <v>0.72099999999999997</v>
      </c>
      <c r="I141" s="2">
        <v>6.9</v>
      </c>
      <c r="J141" s="2">
        <v>0.9</v>
      </c>
      <c r="K141" s="2">
        <v>0.7</v>
      </c>
      <c r="L141" s="2">
        <v>0.7</v>
      </c>
      <c r="M141" s="2">
        <v>1</v>
      </c>
      <c r="N141" s="2">
        <v>3.4</v>
      </c>
      <c r="O141" s="2">
        <v>8.1999999999999993</v>
      </c>
      <c r="P141" s="7">
        <v>0.59899999999999998</v>
      </c>
      <c r="Q141" s="2">
        <v>13.5</v>
      </c>
      <c r="R141" s="2">
        <v>5</v>
      </c>
      <c r="S141" s="2">
        <v>0.6</v>
      </c>
      <c r="T141" s="2">
        <v>1.2</v>
      </c>
      <c r="U141" s="5">
        <v>11</v>
      </c>
      <c r="V141" s="51">
        <f t="shared" si="10"/>
        <v>1.4450556402439025</v>
      </c>
      <c r="W141" s="51">
        <f t="shared" si="11"/>
        <v>4.68</v>
      </c>
      <c r="X141" s="51">
        <f t="shared" si="12"/>
        <v>6.7628603963414635</v>
      </c>
      <c r="Y141" s="49">
        <f t="shared" si="13"/>
        <v>40.730711999999997</v>
      </c>
      <c r="Z141" s="9">
        <f t="shared" si="14"/>
        <v>23.746786198170732</v>
      </c>
    </row>
    <row r="142" spans="1:26" x14ac:dyDescent="0.2">
      <c r="A142" s="2" t="s">
        <v>714</v>
      </c>
      <c r="B142" s="2" t="s">
        <v>38</v>
      </c>
      <c r="C142" s="2">
        <v>17</v>
      </c>
      <c r="D142" s="2">
        <v>82</v>
      </c>
      <c r="E142" s="2">
        <v>28.1</v>
      </c>
      <c r="F142" s="2">
        <v>0.497</v>
      </c>
      <c r="G142" s="2">
        <v>0</v>
      </c>
      <c r="H142" s="2">
        <v>0.69199999999999995</v>
      </c>
      <c r="I142" s="2">
        <v>7.4</v>
      </c>
      <c r="J142" s="2">
        <v>1.1000000000000001</v>
      </c>
      <c r="K142" s="2">
        <v>0.6</v>
      </c>
      <c r="L142" s="2">
        <v>0.7</v>
      </c>
      <c r="M142" s="2">
        <v>1.8</v>
      </c>
      <c r="N142" s="2">
        <v>3.8</v>
      </c>
      <c r="O142" s="2">
        <v>11.1</v>
      </c>
      <c r="P142" s="7">
        <v>0.54</v>
      </c>
      <c r="Q142" s="2">
        <v>19.3</v>
      </c>
      <c r="R142" s="2">
        <v>2.7</v>
      </c>
      <c r="S142" s="2">
        <v>-2.7</v>
      </c>
      <c r="T142" s="2">
        <v>-0.4</v>
      </c>
      <c r="U142" s="5">
        <v>-8</v>
      </c>
      <c r="V142" s="51">
        <f t="shared" si="10"/>
        <v>1.9207520833333334</v>
      </c>
      <c r="W142" s="51">
        <f t="shared" si="11"/>
        <v>-0.68</v>
      </c>
      <c r="X142" s="51">
        <f t="shared" si="12"/>
        <v>-1.3061114166666667</v>
      </c>
      <c r="Y142" s="49">
        <f t="shared" si="13"/>
        <v>48.622719999999987</v>
      </c>
      <c r="Z142" s="9">
        <f t="shared" si="14"/>
        <v>23.65830429166666</v>
      </c>
    </row>
    <row r="143" spans="1:26" x14ac:dyDescent="0.2">
      <c r="A143" s="2" t="s">
        <v>566</v>
      </c>
      <c r="B143" s="2" t="s">
        <v>33</v>
      </c>
      <c r="C143" s="2">
        <v>50</v>
      </c>
      <c r="D143" s="2">
        <v>81</v>
      </c>
      <c r="E143" s="2">
        <v>19.399999999999999</v>
      </c>
      <c r="F143" s="2">
        <v>0.496</v>
      </c>
      <c r="G143" s="2">
        <v>0</v>
      </c>
      <c r="H143" s="2">
        <v>0.86699999999999999</v>
      </c>
      <c r="I143" s="2">
        <v>4.5</v>
      </c>
      <c r="J143" s="2">
        <v>0.5</v>
      </c>
      <c r="K143" s="2">
        <v>0.3</v>
      </c>
      <c r="L143" s="2">
        <v>0.7</v>
      </c>
      <c r="M143" s="2">
        <v>1.1000000000000001</v>
      </c>
      <c r="N143" s="2">
        <v>1.7</v>
      </c>
      <c r="O143" s="2">
        <v>8.5</v>
      </c>
      <c r="P143" s="7">
        <v>0.57099999999999995</v>
      </c>
      <c r="Q143" s="2">
        <v>20</v>
      </c>
      <c r="R143" s="2">
        <v>4.0999999999999996</v>
      </c>
      <c r="S143" s="2">
        <v>-2.1</v>
      </c>
      <c r="T143" s="2">
        <v>-0.1</v>
      </c>
      <c r="U143" s="5">
        <v>5</v>
      </c>
      <c r="V143" s="51">
        <f t="shared" si="10"/>
        <v>3.9923780487804872</v>
      </c>
      <c r="W143" s="51">
        <f t="shared" si="11"/>
        <v>2.5999999999999996</v>
      </c>
      <c r="X143" s="51">
        <f t="shared" si="12"/>
        <v>10.380182926829265</v>
      </c>
      <c r="Y143" s="49">
        <f t="shared" si="13"/>
        <v>36.299340000000001</v>
      </c>
      <c r="Z143" s="9">
        <f t="shared" si="14"/>
        <v>23.339761463414632</v>
      </c>
    </row>
    <row r="144" spans="1:26" x14ac:dyDescent="0.2">
      <c r="A144" s="2" t="s">
        <v>78</v>
      </c>
      <c r="B144" s="2" t="s">
        <v>21</v>
      </c>
      <c r="C144" s="2">
        <v>43</v>
      </c>
      <c r="D144" s="2">
        <v>81</v>
      </c>
      <c r="E144" s="2">
        <v>24.8</v>
      </c>
      <c r="F144" s="2">
        <v>0.47199999999999998</v>
      </c>
      <c r="G144" s="2">
        <v>0.40699999999999997</v>
      </c>
      <c r="H144" s="2">
        <v>0.77200000000000002</v>
      </c>
      <c r="I144" s="2">
        <v>5.4</v>
      </c>
      <c r="J144" s="2">
        <v>1</v>
      </c>
      <c r="K144" s="2">
        <v>0.5</v>
      </c>
      <c r="L144" s="2">
        <v>0.5</v>
      </c>
      <c r="M144" s="2">
        <v>1.5</v>
      </c>
      <c r="N144" s="2">
        <v>2.2999999999999998</v>
      </c>
      <c r="O144" s="2">
        <v>13.9</v>
      </c>
      <c r="P144" s="7">
        <v>0.52800000000000002</v>
      </c>
      <c r="Q144" s="2">
        <v>27.7</v>
      </c>
      <c r="R144" s="2">
        <v>3.4</v>
      </c>
      <c r="S144" s="2">
        <v>-4.3</v>
      </c>
      <c r="T144" s="2">
        <v>-1.2</v>
      </c>
      <c r="U144" s="5">
        <v>-5</v>
      </c>
      <c r="V144" s="51">
        <f t="shared" si="10"/>
        <v>6.0789676829268284</v>
      </c>
      <c r="W144" s="51">
        <f t="shared" si="11"/>
        <v>-0.11999999999999988</v>
      </c>
      <c r="X144" s="51">
        <f t="shared" si="12"/>
        <v>-0.72947612195121869</v>
      </c>
      <c r="Y144" s="49">
        <f t="shared" si="13"/>
        <v>47.042208000000002</v>
      </c>
      <c r="Z144" s="9">
        <f t="shared" si="14"/>
        <v>23.156365939024393</v>
      </c>
    </row>
    <row r="145" spans="1:26" x14ac:dyDescent="0.2">
      <c r="A145" s="2" t="s">
        <v>292</v>
      </c>
      <c r="B145" s="2" t="s">
        <v>34</v>
      </c>
      <c r="C145" s="2">
        <v>53</v>
      </c>
      <c r="D145" s="2">
        <v>77</v>
      </c>
      <c r="E145" s="2">
        <v>21.8</v>
      </c>
      <c r="F145" s="2">
        <v>0.435</v>
      </c>
      <c r="G145" s="2">
        <v>0.255</v>
      </c>
      <c r="H145" s="2">
        <v>0.80100000000000005</v>
      </c>
      <c r="I145" s="2">
        <v>2.5</v>
      </c>
      <c r="J145" s="2">
        <v>3.6</v>
      </c>
      <c r="K145" s="2">
        <v>0.9</v>
      </c>
      <c r="L145" s="2">
        <v>0.2</v>
      </c>
      <c r="M145" s="2">
        <v>1.5</v>
      </c>
      <c r="N145" s="2">
        <v>1.9</v>
      </c>
      <c r="O145" s="2">
        <v>7.6</v>
      </c>
      <c r="P145" s="7">
        <v>0.54700000000000004</v>
      </c>
      <c r="Q145" s="2">
        <v>18.100000000000001</v>
      </c>
      <c r="R145" s="2">
        <v>3.6</v>
      </c>
      <c r="S145" s="2">
        <v>-0.7</v>
      </c>
      <c r="T145" s="2">
        <v>0.6</v>
      </c>
      <c r="U145" s="5">
        <v>1</v>
      </c>
      <c r="V145" s="51">
        <f t="shared" si="10"/>
        <v>4.0911610264227649</v>
      </c>
      <c r="W145" s="51">
        <f t="shared" si="11"/>
        <v>1.8800000000000001</v>
      </c>
      <c r="X145" s="51">
        <f t="shared" si="12"/>
        <v>7.6913827296747987</v>
      </c>
      <c r="Y145" s="49">
        <f t="shared" si="13"/>
        <v>38.368176000000005</v>
      </c>
      <c r="Z145" s="9">
        <f t="shared" si="14"/>
        <v>23.029779364837403</v>
      </c>
    </row>
    <row r="146" spans="1:26" x14ac:dyDescent="0.2">
      <c r="A146" s="2" t="s">
        <v>813</v>
      </c>
      <c r="B146" s="2" t="s">
        <v>40</v>
      </c>
      <c r="C146" s="2">
        <v>24</v>
      </c>
      <c r="D146" s="2">
        <v>82</v>
      </c>
      <c r="E146" s="2">
        <v>31.9</v>
      </c>
      <c r="F146" s="2">
        <v>0.43099999999999999</v>
      </c>
      <c r="G146" s="2">
        <v>0.372</v>
      </c>
      <c r="H146" s="2">
        <v>0.80700000000000005</v>
      </c>
      <c r="I146" s="2">
        <v>4.8</v>
      </c>
      <c r="J146" s="2">
        <v>1.6</v>
      </c>
      <c r="K146" s="2">
        <v>0.8</v>
      </c>
      <c r="L146" s="2">
        <v>0.3</v>
      </c>
      <c r="M146" s="2">
        <v>1.6</v>
      </c>
      <c r="N146" s="2">
        <v>2.2000000000000002</v>
      </c>
      <c r="O146" s="2">
        <v>13.3</v>
      </c>
      <c r="P146" s="7">
        <v>0.51800000000000002</v>
      </c>
      <c r="Q146" s="2">
        <v>20.399999999999999</v>
      </c>
      <c r="R146" s="2">
        <v>2.5</v>
      </c>
      <c r="S146" s="2">
        <v>-1.3</v>
      </c>
      <c r="T146" s="2">
        <v>0.5</v>
      </c>
      <c r="U146" s="5">
        <v>-9</v>
      </c>
      <c r="V146" s="51">
        <f t="shared" si="10"/>
        <v>3.2538</v>
      </c>
      <c r="W146" s="51">
        <f t="shared" si="11"/>
        <v>-0.60000000000000009</v>
      </c>
      <c r="X146" s="51">
        <f t="shared" si="12"/>
        <v>-1.9522800000000002</v>
      </c>
      <c r="Y146" s="49">
        <f t="shared" si="13"/>
        <v>47.722031999999999</v>
      </c>
      <c r="Z146" s="9">
        <f t="shared" si="14"/>
        <v>22.884875999999998</v>
      </c>
    </row>
    <row r="147" spans="1:26" x14ac:dyDescent="0.2">
      <c r="A147" s="2" t="s">
        <v>1080</v>
      </c>
      <c r="B147" s="2" t="s">
        <v>876</v>
      </c>
      <c r="C147" s="2">
        <v>49</v>
      </c>
      <c r="D147" s="2">
        <v>75</v>
      </c>
      <c r="E147" s="2">
        <v>28.5</v>
      </c>
      <c r="F147" s="2">
        <v>0.41199999999999998</v>
      </c>
      <c r="G147" s="2">
        <v>0.36899999999999999</v>
      </c>
      <c r="H147" s="2">
        <v>0.82199999999999995</v>
      </c>
      <c r="I147" s="2">
        <v>4.8</v>
      </c>
      <c r="J147" s="2">
        <v>1.1000000000000001</v>
      </c>
      <c r="K147" s="2">
        <v>0.8</v>
      </c>
      <c r="L147" s="2">
        <v>0.3</v>
      </c>
      <c r="M147" s="2">
        <v>1.1000000000000001</v>
      </c>
      <c r="N147" s="2">
        <v>2.9</v>
      </c>
      <c r="O147" s="2">
        <v>8.9</v>
      </c>
      <c r="P147" s="7">
        <v>0.56799999999999995</v>
      </c>
      <c r="Q147" s="2">
        <v>15</v>
      </c>
      <c r="R147" s="2">
        <v>4.2</v>
      </c>
      <c r="S147" s="2">
        <v>-0.3</v>
      </c>
      <c r="T147" s="2">
        <v>0.9</v>
      </c>
      <c r="U147" s="5">
        <v>2</v>
      </c>
      <c r="V147" s="51">
        <f t="shared" si="10"/>
        <v>3.9915205792682928</v>
      </c>
      <c r="W147" s="51">
        <f t="shared" si="11"/>
        <v>2.44</v>
      </c>
      <c r="X147" s="51">
        <f t="shared" si="12"/>
        <v>9.739310213414635</v>
      </c>
      <c r="Y147" s="49">
        <f t="shared" si="13"/>
        <v>35.2956</v>
      </c>
      <c r="Z147" s="9">
        <f t="shared" si="14"/>
        <v>22.517455106707317</v>
      </c>
    </row>
    <row r="148" spans="1:26" x14ac:dyDescent="0.2">
      <c r="A148" s="2" t="s">
        <v>921</v>
      </c>
      <c r="B148" s="2" t="s">
        <v>42</v>
      </c>
      <c r="C148" s="2">
        <v>19</v>
      </c>
      <c r="D148" s="2">
        <v>79</v>
      </c>
      <c r="E148" s="2">
        <v>26.2</v>
      </c>
      <c r="F148" s="2">
        <v>0.432</v>
      </c>
      <c r="G148" s="2">
        <v>0.5</v>
      </c>
      <c r="H148" s="2">
        <v>0.72499999999999998</v>
      </c>
      <c r="I148" s="2">
        <v>5.4</v>
      </c>
      <c r="J148" s="2">
        <v>2.5</v>
      </c>
      <c r="K148" s="2">
        <v>0.8</v>
      </c>
      <c r="L148" s="2">
        <v>0.9</v>
      </c>
      <c r="M148" s="2">
        <v>1.2</v>
      </c>
      <c r="N148" s="2">
        <v>1.9</v>
      </c>
      <c r="O148" s="2">
        <v>4.5</v>
      </c>
      <c r="P148" s="7">
        <v>0.48299999999999998</v>
      </c>
      <c r="Q148" s="2">
        <v>10.1</v>
      </c>
      <c r="R148" s="2">
        <v>1.7</v>
      </c>
      <c r="S148" s="2">
        <v>-0.5</v>
      </c>
      <c r="T148" s="2">
        <v>0.8</v>
      </c>
      <c r="U148" s="5">
        <v>-9</v>
      </c>
      <c r="V148" s="51">
        <f t="shared" si="10"/>
        <v>1.0091326727642278</v>
      </c>
      <c r="W148" s="51">
        <f t="shared" si="11"/>
        <v>-0.8</v>
      </c>
      <c r="X148" s="51">
        <f t="shared" si="12"/>
        <v>-0.80730613821138231</v>
      </c>
      <c r="Y148" s="49">
        <f t="shared" si="13"/>
        <v>45.515060000000013</v>
      </c>
      <c r="Z148" s="9">
        <f t="shared" si="14"/>
        <v>22.353876930894316</v>
      </c>
    </row>
    <row r="149" spans="1:26" x14ac:dyDescent="0.2">
      <c r="A149" s="2" t="s">
        <v>948</v>
      </c>
      <c r="B149" s="2" t="s">
        <v>24</v>
      </c>
      <c r="C149" s="2">
        <v>54</v>
      </c>
      <c r="D149" s="2">
        <v>79</v>
      </c>
      <c r="E149" s="2">
        <v>17.8</v>
      </c>
      <c r="F149" s="2">
        <v>0.503</v>
      </c>
      <c r="G149" s="2">
        <v>0</v>
      </c>
      <c r="H149" s="2">
        <v>0.82199999999999995</v>
      </c>
      <c r="I149" s="2">
        <v>5.0999999999999996</v>
      </c>
      <c r="J149" s="2">
        <v>0.8</v>
      </c>
      <c r="K149" s="2">
        <v>0.4</v>
      </c>
      <c r="L149" s="2">
        <v>0.7</v>
      </c>
      <c r="M149" s="2">
        <v>0.5</v>
      </c>
      <c r="N149" s="2">
        <v>2.2000000000000002</v>
      </c>
      <c r="O149" s="2">
        <v>4.3</v>
      </c>
      <c r="P149" s="7">
        <v>0.53</v>
      </c>
      <c r="Q149" s="2">
        <v>12.6</v>
      </c>
      <c r="R149" s="2">
        <v>4.5</v>
      </c>
      <c r="S149" s="2">
        <v>1.1000000000000001</v>
      </c>
      <c r="T149" s="2">
        <v>1.1000000000000001</v>
      </c>
      <c r="U149" s="5">
        <v>14</v>
      </c>
      <c r="V149" s="51">
        <f t="shared" si="10"/>
        <v>2.4308396341463419</v>
      </c>
      <c r="W149" s="51">
        <f t="shared" si="11"/>
        <v>5.0400000000000009</v>
      </c>
      <c r="X149" s="51">
        <f t="shared" si="12"/>
        <v>12.251431756097565</v>
      </c>
      <c r="Y149" s="49">
        <f t="shared" si="13"/>
        <v>32.228840000000005</v>
      </c>
      <c r="Z149" s="9">
        <f t="shared" si="14"/>
        <v>22.240135878048786</v>
      </c>
    </row>
    <row r="150" spans="1:26" x14ac:dyDescent="0.2">
      <c r="A150" s="2" t="s">
        <v>638</v>
      </c>
      <c r="B150" s="2" t="s">
        <v>43</v>
      </c>
      <c r="C150" s="2">
        <v>29</v>
      </c>
      <c r="D150" s="2">
        <v>77</v>
      </c>
      <c r="E150" s="2">
        <v>24.5</v>
      </c>
      <c r="F150" s="2">
        <v>0.45700000000000002</v>
      </c>
      <c r="G150" s="2">
        <v>0.4</v>
      </c>
      <c r="H150" s="2">
        <v>0.87</v>
      </c>
      <c r="I150" s="2">
        <v>2.5</v>
      </c>
      <c r="J150" s="2">
        <v>2.7</v>
      </c>
      <c r="K150" s="2">
        <v>1.2</v>
      </c>
      <c r="L150" s="2">
        <v>0.1</v>
      </c>
      <c r="M150" s="2">
        <v>1.2</v>
      </c>
      <c r="N150" s="2">
        <v>1.8</v>
      </c>
      <c r="O150" s="2">
        <v>9.5</v>
      </c>
      <c r="P150" s="7">
        <v>0.56399999999999995</v>
      </c>
      <c r="Q150" s="2">
        <v>16.8</v>
      </c>
      <c r="R150" s="2">
        <v>3.3</v>
      </c>
      <c r="S150" s="2">
        <v>-1.1000000000000001</v>
      </c>
      <c r="T150" s="2">
        <v>0.4</v>
      </c>
      <c r="U150" s="5">
        <v>0</v>
      </c>
      <c r="V150" s="51">
        <f t="shared" si="10"/>
        <v>2.335118902439024</v>
      </c>
      <c r="W150" s="51">
        <f t="shared" si="11"/>
        <v>1.48</v>
      </c>
      <c r="X150" s="51">
        <f t="shared" si="12"/>
        <v>3.4559759756097557</v>
      </c>
      <c r="Y150" s="49">
        <f t="shared" si="13"/>
        <v>40.988639999999997</v>
      </c>
      <c r="Z150" s="9">
        <f t="shared" si="14"/>
        <v>22.222307987804875</v>
      </c>
    </row>
    <row r="151" spans="1:26" x14ac:dyDescent="0.2">
      <c r="A151" s="2" t="s">
        <v>907</v>
      </c>
      <c r="B151" s="2" t="s">
        <v>33</v>
      </c>
      <c r="C151" s="2">
        <v>50</v>
      </c>
      <c r="D151" s="2">
        <v>52</v>
      </c>
      <c r="E151" s="2">
        <v>32</v>
      </c>
      <c r="F151" s="2">
        <v>0.45100000000000001</v>
      </c>
      <c r="G151" s="2">
        <v>0.34499999999999997</v>
      </c>
      <c r="H151" s="2">
        <v>0.78200000000000003</v>
      </c>
      <c r="I151" s="2">
        <v>5.0999999999999996</v>
      </c>
      <c r="J151" s="2">
        <v>1.6</v>
      </c>
      <c r="K151" s="2">
        <v>1.1000000000000001</v>
      </c>
      <c r="L151" s="2">
        <v>0.6</v>
      </c>
      <c r="M151" s="2">
        <v>1.7</v>
      </c>
      <c r="N151" s="2">
        <v>2.6</v>
      </c>
      <c r="O151" s="2">
        <v>18</v>
      </c>
      <c r="P151" s="7">
        <v>0.53200000000000003</v>
      </c>
      <c r="Q151" s="2">
        <v>26.7</v>
      </c>
      <c r="R151" s="2">
        <v>3.2</v>
      </c>
      <c r="S151" s="2">
        <v>-0.9</v>
      </c>
      <c r="T151" s="2">
        <v>0.5</v>
      </c>
      <c r="U151" s="5">
        <v>-3</v>
      </c>
      <c r="V151" s="51">
        <f t="shared" si="10"/>
        <v>5.6439024390243899</v>
      </c>
      <c r="W151" s="51">
        <f t="shared" si="11"/>
        <v>0.88000000000000012</v>
      </c>
      <c r="X151" s="51">
        <f t="shared" si="12"/>
        <v>4.9666341463414634</v>
      </c>
      <c r="Y151" s="49">
        <f t="shared" si="13"/>
        <v>39.303680000000007</v>
      </c>
      <c r="Z151" s="9">
        <f t="shared" si="14"/>
        <v>22.135157073170735</v>
      </c>
    </row>
    <row r="152" spans="1:26" x14ac:dyDescent="0.2">
      <c r="A152" s="2" t="s">
        <v>892</v>
      </c>
      <c r="B152" s="2" t="s">
        <v>970</v>
      </c>
      <c r="C152" s="2">
        <v>34</v>
      </c>
      <c r="D152" s="2">
        <v>77</v>
      </c>
      <c r="E152" s="2">
        <v>26.9</v>
      </c>
      <c r="F152" s="2">
        <v>0.436</v>
      </c>
      <c r="G152" s="2">
        <v>0.42099999999999999</v>
      </c>
      <c r="H152" s="2">
        <v>0.82499999999999996</v>
      </c>
      <c r="I152" s="2">
        <v>2</v>
      </c>
      <c r="J152" s="2">
        <v>3.5</v>
      </c>
      <c r="K152" s="2">
        <v>0.9</v>
      </c>
      <c r="L152" s="2">
        <v>0.1</v>
      </c>
      <c r="M152" s="2">
        <v>1.4</v>
      </c>
      <c r="N152" s="2">
        <v>1.8</v>
      </c>
      <c r="O152" s="2">
        <v>9.6999999999999993</v>
      </c>
      <c r="P152" s="7">
        <v>0.56200000000000006</v>
      </c>
      <c r="Q152" s="2">
        <v>17.399999999999999</v>
      </c>
      <c r="R152" s="2">
        <v>3.7</v>
      </c>
      <c r="S152" s="2">
        <v>-1.1000000000000001</v>
      </c>
      <c r="T152" s="2">
        <v>0.4</v>
      </c>
      <c r="U152" s="5">
        <v>-1</v>
      </c>
      <c r="V152" s="51">
        <f t="shared" si="10"/>
        <v>3.1132649390243903</v>
      </c>
      <c r="W152" s="51">
        <f t="shared" si="11"/>
        <v>1.4400000000000002</v>
      </c>
      <c r="X152" s="51">
        <f t="shared" si="12"/>
        <v>4.4831015121951223</v>
      </c>
      <c r="Y152" s="49">
        <f t="shared" si="13"/>
        <v>39.736311999999991</v>
      </c>
      <c r="Z152" s="9">
        <f t="shared" si="14"/>
        <v>22.109706756097555</v>
      </c>
    </row>
    <row r="153" spans="1:26" x14ac:dyDescent="0.2">
      <c r="A153" s="2" t="s">
        <v>270</v>
      </c>
      <c r="B153" s="2" t="s">
        <v>26</v>
      </c>
      <c r="C153" s="2">
        <v>48</v>
      </c>
      <c r="D153" s="2">
        <v>78</v>
      </c>
      <c r="E153" s="2">
        <v>24</v>
      </c>
      <c r="F153" s="2">
        <v>0.438</v>
      </c>
      <c r="G153" s="2">
        <v>0.38600000000000001</v>
      </c>
      <c r="H153" s="2">
        <v>0.88200000000000001</v>
      </c>
      <c r="I153" s="2">
        <v>3.3</v>
      </c>
      <c r="J153" s="2">
        <v>1.8</v>
      </c>
      <c r="K153" s="2">
        <v>0.6</v>
      </c>
      <c r="L153" s="2">
        <v>0.4</v>
      </c>
      <c r="M153" s="2">
        <v>1.2</v>
      </c>
      <c r="N153" s="2">
        <v>2.2000000000000002</v>
      </c>
      <c r="O153" s="2">
        <v>9</v>
      </c>
      <c r="P153" s="7">
        <v>0.57199999999999995</v>
      </c>
      <c r="Q153" s="2">
        <v>16.899999999999999</v>
      </c>
      <c r="R153" s="2">
        <v>3.7</v>
      </c>
      <c r="S153" s="2">
        <v>0.2</v>
      </c>
      <c r="T153" s="2">
        <v>1</v>
      </c>
      <c r="U153" s="5">
        <v>1</v>
      </c>
      <c r="V153" s="51">
        <f t="shared" si="10"/>
        <v>3.8581463414634141</v>
      </c>
      <c r="W153" s="51">
        <f t="shared" si="11"/>
        <v>2.0800000000000005</v>
      </c>
      <c r="X153" s="51">
        <f t="shared" si="12"/>
        <v>8.0249443902439026</v>
      </c>
      <c r="Y153" s="49">
        <f t="shared" si="13"/>
        <v>35.592960000000005</v>
      </c>
      <c r="Z153" s="9">
        <f t="shared" si="14"/>
        <v>21.808952195121954</v>
      </c>
    </row>
    <row r="154" spans="1:26" x14ac:dyDescent="0.2">
      <c r="A154" s="2" t="s">
        <v>279</v>
      </c>
      <c r="B154" s="2" t="s">
        <v>36</v>
      </c>
      <c r="C154" s="2">
        <v>59</v>
      </c>
      <c r="D154" s="2">
        <v>77</v>
      </c>
      <c r="E154" s="2">
        <v>25.2</v>
      </c>
      <c r="F154" s="2">
        <v>0.45</v>
      </c>
      <c r="G154" s="2">
        <v>0.40400000000000003</v>
      </c>
      <c r="H154" s="2">
        <v>0.83</v>
      </c>
      <c r="I154" s="2">
        <v>2.2999999999999998</v>
      </c>
      <c r="J154" s="2">
        <v>1.2</v>
      </c>
      <c r="K154" s="2">
        <v>1</v>
      </c>
      <c r="L154" s="2">
        <v>0.2</v>
      </c>
      <c r="M154" s="2">
        <v>0.9</v>
      </c>
      <c r="N154" s="2">
        <v>2</v>
      </c>
      <c r="O154" s="2">
        <v>8.4</v>
      </c>
      <c r="P154" s="7">
        <v>0.55600000000000005</v>
      </c>
      <c r="Q154" s="2">
        <v>15.5</v>
      </c>
      <c r="R154" s="2">
        <v>4.4000000000000004</v>
      </c>
      <c r="S154" s="2">
        <v>0.5</v>
      </c>
      <c r="T154" s="2">
        <v>1.2</v>
      </c>
      <c r="U154" s="5">
        <v>3</v>
      </c>
      <c r="V154" s="51">
        <f t="shared" si="10"/>
        <v>4.5083734756097567</v>
      </c>
      <c r="W154" s="51">
        <f t="shared" si="11"/>
        <v>2.8400000000000003</v>
      </c>
      <c r="X154" s="51">
        <f t="shared" si="12"/>
        <v>12.80378067073171</v>
      </c>
      <c r="Y154" s="49">
        <f t="shared" si="13"/>
        <v>30.585631999999997</v>
      </c>
      <c r="Z154" s="9">
        <f t="shared" si="14"/>
        <v>21.694706335365854</v>
      </c>
    </row>
    <row r="155" spans="1:26" x14ac:dyDescent="0.2">
      <c r="A155" s="2" t="s">
        <v>746</v>
      </c>
      <c r="B155" s="2" t="s">
        <v>38</v>
      </c>
      <c r="C155" s="2">
        <v>17</v>
      </c>
      <c r="D155" s="2">
        <v>65</v>
      </c>
      <c r="E155" s="2">
        <v>30.4</v>
      </c>
      <c r="F155" s="2">
        <v>0.44400000000000001</v>
      </c>
      <c r="G155" s="2">
        <v>0.39800000000000002</v>
      </c>
      <c r="H155" s="2">
        <v>0.82</v>
      </c>
      <c r="I155" s="2">
        <v>3.4</v>
      </c>
      <c r="J155" s="2">
        <v>2.2999999999999998</v>
      </c>
      <c r="K155" s="2">
        <v>1.2</v>
      </c>
      <c r="L155" s="2">
        <v>1</v>
      </c>
      <c r="M155" s="2">
        <v>1.7</v>
      </c>
      <c r="N155" s="2">
        <v>3</v>
      </c>
      <c r="O155" s="2">
        <v>12.7</v>
      </c>
      <c r="P155" s="7">
        <v>0.55400000000000005</v>
      </c>
      <c r="Q155" s="2">
        <v>19.399999999999999</v>
      </c>
      <c r="R155" s="2">
        <v>2.4</v>
      </c>
      <c r="S155" s="2">
        <v>-0.1</v>
      </c>
      <c r="T155" s="2">
        <v>0.9</v>
      </c>
      <c r="U155" s="5">
        <v>-7</v>
      </c>
      <c r="V155" s="51">
        <f t="shared" si="10"/>
        <v>1.6557032520325197</v>
      </c>
      <c r="W155" s="51">
        <f t="shared" si="11"/>
        <v>-8.0000000000000071E-2</v>
      </c>
      <c r="X155" s="51">
        <f t="shared" si="12"/>
        <v>-0.1324562601626017</v>
      </c>
      <c r="Y155" s="49">
        <f t="shared" si="13"/>
        <v>42.811080000000004</v>
      </c>
      <c r="Z155" s="9">
        <f t="shared" si="14"/>
        <v>21.339311869918703</v>
      </c>
    </row>
    <row r="156" spans="1:26" x14ac:dyDescent="0.2">
      <c r="A156" s="2" t="s">
        <v>1088</v>
      </c>
      <c r="B156" s="2" t="s">
        <v>876</v>
      </c>
      <c r="C156" s="2">
        <v>49</v>
      </c>
      <c r="D156" s="2">
        <v>61</v>
      </c>
      <c r="E156" s="2">
        <v>34.200000000000003</v>
      </c>
      <c r="F156" s="2">
        <v>0.39900000000000002</v>
      </c>
      <c r="G156" s="2">
        <v>0.378</v>
      </c>
      <c r="H156" s="2">
        <v>0.89400000000000002</v>
      </c>
      <c r="I156" s="2">
        <v>4.3</v>
      </c>
      <c r="J156" s="2">
        <v>1.2</v>
      </c>
      <c r="K156" s="2">
        <v>0.9</v>
      </c>
      <c r="L156" s="2">
        <v>0</v>
      </c>
      <c r="M156" s="2">
        <v>0.8</v>
      </c>
      <c r="N156" s="2">
        <v>1.7</v>
      </c>
      <c r="O156" s="2">
        <v>13.3</v>
      </c>
      <c r="P156" s="7">
        <v>0.53100000000000003</v>
      </c>
      <c r="Q156" s="2">
        <v>18.8</v>
      </c>
      <c r="R156" s="2">
        <v>3.8</v>
      </c>
      <c r="S156" s="2">
        <v>-0.6</v>
      </c>
      <c r="T156" s="2">
        <v>0.7</v>
      </c>
      <c r="U156" s="5">
        <v>-1</v>
      </c>
      <c r="V156" s="51">
        <f t="shared" si="10"/>
        <v>4.8826408536585371</v>
      </c>
      <c r="W156" s="51">
        <f t="shared" si="11"/>
        <v>1.6</v>
      </c>
      <c r="X156" s="51">
        <f t="shared" si="12"/>
        <v>7.81222536585366</v>
      </c>
      <c r="Y156" s="49">
        <f t="shared" si="13"/>
        <v>34.702412000000002</v>
      </c>
      <c r="Z156" s="9">
        <f t="shared" si="14"/>
        <v>21.257318682926829</v>
      </c>
    </row>
    <row r="157" spans="1:26" x14ac:dyDescent="0.2">
      <c r="A157" s="2" t="s">
        <v>461</v>
      </c>
      <c r="B157" s="2" t="s">
        <v>34</v>
      </c>
      <c r="C157" s="2">
        <v>53</v>
      </c>
      <c r="D157" s="2">
        <v>80</v>
      </c>
      <c r="E157" s="2">
        <v>25</v>
      </c>
      <c r="F157" s="2">
        <v>0.40400000000000003</v>
      </c>
      <c r="G157" s="2">
        <v>0.36599999999999999</v>
      </c>
      <c r="H157" s="2">
        <v>0.86599999999999999</v>
      </c>
      <c r="I157" s="2">
        <v>2</v>
      </c>
      <c r="J157" s="2">
        <v>3</v>
      </c>
      <c r="K157" s="2">
        <v>0.6</v>
      </c>
      <c r="L157" s="2">
        <v>0.1</v>
      </c>
      <c r="M157" s="2">
        <v>1.6</v>
      </c>
      <c r="N157" s="2">
        <v>1.9</v>
      </c>
      <c r="O157" s="2">
        <v>11.2</v>
      </c>
      <c r="P157" s="7">
        <v>0.52100000000000002</v>
      </c>
      <c r="Q157" s="2">
        <v>22.9</v>
      </c>
      <c r="R157" s="2">
        <v>3.6</v>
      </c>
      <c r="S157" s="2">
        <v>-1.3</v>
      </c>
      <c r="T157" s="2">
        <v>0.4</v>
      </c>
      <c r="U157" s="5">
        <v>-3</v>
      </c>
      <c r="V157" s="51">
        <f t="shared" si="10"/>
        <v>6.1671747967479673</v>
      </c>
      <c r="W157" s="51">
        <f t="shared" si="11"/>
        <v>1</v>
      </c>
      <c r="X157" s="51">
        <f t="shared" si="12"/>
        <v>6.1671747967479673</v>
      </c>
      <c r="Y157" s="49">
        <f t="shared" si="13"/>
        <v>36.272640000000003</v>
      </c>
      <c r="Z157" s="9">
        <f t="shared" si="14"/>
        <v>21.219907398373984</v>
      </c>
    </row>
    <row r="158" spans="1:26" x14ac:dyDescent="0.2">
      <c r="A158" s="2" t="s">
        <v>1190</v>
      </c>
      <c r="B158" s="2" t="s">
        <v>22</v>
      </c>
      <c r="C158" s="2">
        <v>66</v>
      </c>
      <c r="D158" s="2">
        <v>74</v>
      </c>
      <c r="E158" s="2">
        <v>20.6</v>
      </c>
      <c r="F158" s="2">
        <v>0.45</v>
      </c>
      <c r="G158" s="2">
        <v>0.41099999999999998</v>
      </c>
      <c r="H158" s="2">
        <v>0.84899999999999998</v>
      </c>
      <c r="I158" s="2">
        <v>3.1</v>
      </c>
      <c r="J158" s="2">
        <v>1.1000000000000001</v>
      </c>
      <c r="K158" s="2">
        <v>0.4</v>
      </c>
      <c r="L158" s="2">
        <v>0.1</v>
      </c>
      <c r="M158" s="2">
        <v>0.7</v>
      </c>
      <c r="N158" s="2">
        <v>1.8</v>
      </c>
      <c r="O158" s="2">
        <v>7</v>
      </c>
      <c r="P158" s="7">
        <v>0.58099999999999996</v>
      </c>
      <c r="Q158" s="2">
        <v>15.4</v>
      </c>
      <c r="R158" s="2">
        <v>4.5</v>
      </c>
      <c r="S158" s="2">
        <v>-0.2</v>
      </c>
      <c r="T158" s="2">
        <v>0.7</v>
      </c>
      <c r="U158" s="5">
        <v>11</v>
      </c>
      <c r="V158" s="51">
        <f t="shared" si="10"/>
        <v>3.9364841463414639</v>
      </c>
      <c r="W158" s="51">
        <f t="shared" si="11"/>
        <v>4.28</v>
      </c>
      <c r="X158" s="51">
        <f t="shared" si="12"/>
        <v>16.848152146341466</v>
      </c>
      <c r="Y158" s="49">
        <f t="shared" si="13"/>
        <v>24.973520000000004</v>
      </c>
      <c r="Z158" s="9">
        <f t="shared" si="14"/>
        <v>20.910836073170735</v>
      </c>
    </row>
    <row r="159" spans="1:26" x14ac:dyDescent="0.2">
      <c r="A159" s="2" t="s">
        <v>633</v>
      </c>
      <c r="B159" s="2" t="s">
        <v>38</v>
      </c>
      <c r="C159" s="2">
        <v>17</v>
      </c>
      <c r="D159" s="2">
        <v>73</v>
      </c>
      <c r="E159" s="2">
        <v>31.1</v>
      </c>
      <c r="F159" s="2">
        <v>0.46100000000000002</v>
      </c>
      <c r="G159" s="2">
        <v>0.31</v>
      </c>
      <c r="H159" s="2">
        <v>0.82</v>
      </c>
      <c r="I159" s="2">
        <v>3</v>
      </c>
      <c r="J159" s="2">
        <v>4.7</v>
      </c>
      <c r="K159" s="2">
        <v>1.1000000000000001</v>
      </c>
      <c r="L159" s="2">
        <v>0.2</v>
      </c>
      <c r="M159" s="2">
        <v>2.2000000000000002</v>
      </c>
      <c r="N159" s="2">
        <v>2.6</v>
      </c>
      <c r="O159" s="2">
        <v>11</v>
      </c>
      <c r="P159" s="7">
        <v>0.52500000000000002</v>
      </c>
      <c r="Q159" s="2">
        <v>18.2</v>
      </c>
      <c r="R159" s="2">
        <v>1.2</v>
      </c>
      <c r="S159" s="2">
        <v>-2.8</v>
      </c>
      <c r="T159" s="2">
        <v>-0.4</v>
      </c>
      <c r="U159" s="5">
        <v>-12</v>
      </c>
      <c r="V159" s="51">
        <f t="shared" si="10"/>
        <v>1.7846311483739834</v>
      </c>
      <c r="W159" s="51">
        <f t="shared" si="11"/>
        <v>-2.0800000000000005</v>
      </c>
      <c r="X159" s="51">
        <f t="shared" si="12"/>
        <v>-3.7120327886178863</v>
      </c>
      <c r="Y159" s="49">
        <f t="shared" si="13"/>
        <v>45.333000000000013</v>
      </c>
      <c r="Z159" s="9">
        <f t="shared" si="14"/>
        <v>20.810483605691061</v>
      </c>
    </row>
    <row r="160" spans="1:26" x14ac:dyDescent="0.2">
      <c r="A160" s="2" t="s">
        <v>1039</v>
      </c>
      <c r="B160" s="2" t="s">
        <v>22</v>
      </c>
      <c r="C160" s="2">
        <v>66</v>
      </c>
      <c r="D160" s="2">
        <v>56</v>
      </c>
      <c r="E160" s="2">
        <v>23.5</v>
      </c>
      <c r="F160" s="2">
        <v>0.44500000000000001</v>
      </c>
      <c r="G160" s="3"/>
      <c r="H160" s="2">
        <v>0.42199999999999999</v>
      </c>
      <c r="I160" s="2">
        <v>6.5</v>
      </c>
      <c r="J160" s="2">
        <v>0.8</v>
      </c>
      <c r="K160" s="2">
        <v>0.9</v>
      </c>
      <c r="L160" s="2">
        <v>1.3</v>
      </c>
      <c r="M160" s="2">
        <v>0.6</v>
      </c>
      <c r="N160" s="2">
        <v>1.5</v>
      </c>
      <c r="O160" s="2">
        <v>2.9</v>
      </c>
      <c r="P160" s="7">
        <v>0.45</v>
      </c>
      <c r="Q160" s="2">
        <v>7.8</v>
      </c>
      <c r="R160" s="2">
        <v>3.8</v>
      </c>
      <c r="S160" s="2">
        <v>3</v>
      </c>
      <c r="T160" s="2">
        <v>1.7</v>
      </c>
      <c r="U160" s="5">
        <v>13</v>
      </c>
      <c r="V160" s="51">
        <f t="shared" si="10"/>
        <v>1.7212317073170729</v>
      </c>
      <c r="W160" s="51">
        <f t="shared" si="11"/>
        <v>4.8000000000000007</v>
      </c>
      <c r="X160" s="51">
        <f t="shared" si="12"/>
        <v>8.2619121951219512</v>
      </c>
      <c r="Y160" s="49">
        <f t="shared" si="13"/>
        <v>33.163199999999996</v>
      </c>
      <c r="Z160" s="9">
        <f t="shared" si="14"/>
        <v>20.712556097560974</v>
      </c>
    </row>
    <row r="161" spans="1:26" x14ac:dyDescent="0.2">
      <c r="A161" s="2" t="s">
        <v>1138</v>
      </c>
      <c r="B161" s="2" t="s">
        <v>20</v>
      </c>
      <c r="C161" s="2">
        <v>47</v>
      </c>
      <c r="D161" s="2">
        <v>80</v>
      </c>
      <c r="E161" s="2">
        <v>24.7</v>
      </c>
      <c r="F161" s="2">
        <v>0.44700000000000001</v>
      </c>
      <c r="G161" s="2">
        <v>0.36</v>
      </c>
      <c r="H161" s="2">
        <v>0.76</v>
      </c>
      <c r="I161" s="2">
        <v>2.1</v>
      </c>
      <c r="J161" s="2">
        <v>2</v>
      </c>
      <c r="K161" s="2">
        <v>1.1000000000000001</v>
      </c>
      <c r="L161" s="2">
        <v>0.2</v>
      </c>
      <c r="M161" s="2">
        <v>1.6</v>
      </c>
      <c r="N161" s="2">
        <v>2.2000000000000002</v>
      </c>
      <c r="O161" s="2">
        <v>12.2</v>
      </c>
      <c r="P161" s="7">
        <v>0.54300000000000004</v>
      </c>
      <c r="Q161" s="2">
        <v>24.3</v>
      </c>
      <c r="R161" s="2">
        <v>3.1</v>
      </c>
      <c r="S161" s="2">
        <v>-1.5</v>
      </c>
      <c r="T161" s="2">
        <v>0.3</v>
      </c>
      <c r="U161" s="5">
        <v>-5</v>
      </c>
      <c r="V161" s="51">
        <f t="shared" si="10"/>
        <v>5.7337134146341455</v>
      </c>
      <c r="W161" s="51">
        <f t="shared" si="11"/>
        <v>0.36000000000000032</v>
      </c>
      <c r="X161" s="51">
        <f t="shared" si="12"/>
        <v>2.064136829268294</v>
      </c>
      <c r="Y161" s="49">
        <f t="shared" si="13"/>
        <v>39.18272000000001</v>
      </c>
      <c r="Z161" s="9">
        <f t="shared" si="14"/>
        <v>20.623428414634152</v>
      </c>
    </row>
    <row r="162" spans="1:26" x14ac:dyDescent="0.2">
      <c r="A162" s="2" t="s">
        <v>917</v>
      </c>
      <c r="B162" s="2" t="s">
        <v>23</v>
      </c>
      <c r="C162" s="2">
        <v>54</v>
      </c>
      <c r="D162" s="2">
        <v>82</v>
      </c>
      <c r="E162" s="2">
        <v>22.2</v>
      </c>
      <c r="F162" s="2">
        <v>0.44700000000000001</v>
      </c>
      <c r="G162" s="2">
        <v>0.32600000000000001</v>
      </c>
      <c r="H162" s="2">
        <v>0.72499999999999998</v>
      </c>
      <c r="I162" s="2">
        <v>4</v>
      </c>
      <c r="J162" s="2">
        <v>0.8</v>
      </c>
      <c r="K162" s="2">
        <v>0.4</v>
      </c>
      <c r="L162" s="2">
        <v>0.2</v>
      </c>
      <c r="M162" s="2">
        <v>1</v>
      </c>
      <c r="N162" s="2">
        <v>1.9</v>
      </c>
      <c r="O162" s="2">
        <v>9.9</v>
      </c>
      <c r="P162" s="7">
        <v>0.55200000000000005</v>
      </c>
      <c r="Q162" s="2">
        <v>20</v>
      </c>
      <c r="R162" s="2">
        <v>3.6</v>
      </c>
      <c r="S162" s="2">
        <v>-2.1</v>
      </c>
      <c r="T162" s="2">
        <v>0</v>
      </c>
      <c r="U162" s="5">
        <v>0</v>
      </c>
      <c r="V162" s="51">
        <f t="shared" si="10"/>
        <v>4.9950000000000001</v>
      </c>
      <c r="W162" s="51">
        <f t="shared" si="11"/>
        <v>1.4400000000000002</v>
      </c>
      <c r="X162" s="51">
        <f t="shared" si="12"/>
        <v>7.192800000000001</v>
      </c>
      <c r="Y162" s="49">
        <f t="shared" si="13"/>
        <v>33.996544</v>
      </c>
      <c r="Z162" s="9">
        <f t="shared" si="14"/>
        <v>20.594671999999999</v>
      </c>
    </row>
    <row r="163" spans="1:26" x14ac:dyDescent="0.2">
      <c r="A163" s="2" t="s">
        <v>1092</v>
      </c>
      <c r="B163" s="2" t="s">
        <v>45</v>
      </c>
      <c r="C163" s="2">
        <v>19</v>
      </c>
      <c r="D163" s="2">
        <v>71</v>
      </c>
      <c r="E163" s="2">
        <v>37.4</v>
      </c>
      <c r="F163" s="2">
        <v>0.44600000000000001</v>
      </c>
      <c r="G163" s="2">
        <v>0.253</v>
      </c>
      <c r="H163" s="2">
        <v>0.754</v>
      </c>
      <c r="I163" s="2">
        <v>5.2</v>
      </c>
      <c r="J163" s="2">
        <v>1.5</v>
      </c>
      <c r="K163" s="2">
        <v>0.8</v>
      </c>
      <c r="L163" s="2">
        <v>0.9</v>
      </c>
      <c r="M163" s="2">
        <v>1.8</v>
      </c>
      <c r="N163" s="2">
        <v>3.2</v>
      </c>
      <c r="O163" s="2">
        <v>16.8</v>
      </c>
      <c r="P163" s="7">
        <v>0.502</v>
      </c>
      <c r="Q163" s="2">
        <v>22.6</v>
      </c>
      <c r="R163" s="2">
        <v>1.3</v>
      </c>
      <c r="S163" s="2">
        <v>-3.5</v>
      </c>
      <c r="T163" s="2">
        <v>-1</v>
      </c>
      <c r="U163" s="5">
        <v>-14</v>
      </c>
      <c r="V163" s="51">
        <f t="shared" si="10"/>
        <v>2.896922662601626</v>
      </c>
      <c r="W163" s="51">
        <f t="shared" si="11"/>
        <v>-2.68</v>
      </c>
      <c r="X163" s="51">
        <f t="shared" si="12"/>
        <v>-7.7637527357723579</v>
      </c>
      <c r="Y163" s="49">
        <f t="shared" si="13"/>
        <v>48.347024000000005</v>
      </c>
      <c r="Z163" s="9">
        <f t="shared" si="14"/>
        <v>20.291635632113824</v>
      </c>
    </row>
    <row r="164" spans="1:26" x14ac:dyDescent="0.2">
      <c r="A164" s="2" t="s">
        <v>148</v>
      </c>
      <c r="B164" s="2" t="s">
        <v>25</v>
      </c>
      <c r="C164" s="2">
        <v>41</v>
      </c>
      <c r="D164" s="2">
        <v>49</v>
      </c>
      <c r="E164" s="2">
        <v>34</v>
      </c>
      <c r="F164" s="2">
        <v>0.44800000000000001</v>
      </c>
      <c r="G164" s="2">
        <v>0.4</v>
      </c>
      <c r="H164" s="2">
        <v>0.79600000000000004</v>
      </c>
      <c r="I164" s="2">
        <v>6</v>
      </c>
      <c r="J164" s="2">
        <v>1.9</v>
      </c>
      <c r="K164" s="2">
        <v>1.2</v>
      </c>
      <c r="L164" s="2">
        <v>0.5</v>
      </c>
      <c r="M164" s="2">
        <v>1.5</v>
      </c>
      <c r="N164" s="2">
        <v>1.7</v>
      </c>
      <c r="O164" s="2">
        <v>14.1</v>
      </c>
      <c r="P164" s="7">
        <v>0.51100000000000001</v>
      </c>
      <c r="Q164" s="2">
        <v>20</v>
      </c>
      <c r="R164" s="2">
        <v>3</v>
      </c>
      <c r="S164" s="2">
        <v>-0.8</v>
      </c>
      <c r="T164" s="2">
        <v>0.5</v>
      </c>
      <c r="U164" s="5">
        <v>-3</v>
      </c>
      <c r="V164" s="51">
        <f t="shared" si="10"/>
        <v>3.4708333333333332</v>
      </c>
      <c r="W164" s="51">
        <f t="shared" si="11"/>
        <v>0.8</v>
      </c>
      <c r="X164" s="51">
        <f t="shared" si="12"/>
        <v>2.7766666666666668</v>
      </c>
      <c r="Y164" s="49">
        <f t="shared" si="13"/>
        <v>37.543996</v>
      </c>
      <c r="Z164" s="9">
        <f t="shared" si="14"/>
        <v>20.160331333333332</v>
      </c>
    </row>
    <row r="165" spans="1:26" x14ac:dyDescent="0.2">
      <c r="A165" s="2" t="s">
        <v>637</v>
      </c>
      <c r="B165" s="2" t="s">
        <v>39</v>
      </c>
      <c r="C165" s="2">
        <v>65</v>
      </c>
      <c r="D165" s="2">
        <v>80</v>
      </c>
      <c r="E165" s="2">
        <v>16.2</v>
      </c>
      <c r="F165" s="2">
        <v>0.38700000000000001</v>
      </c>
      <c r="G165" s="2">
        <v>0.36299999999999999</v>
      </c>
      <c r="H165" s="2">
        <v>0.92100000000000004</v>
      </c>
      <c r="I165" s="2">
        <v>1.7</v>
      </c>
      <c r="J165" s="2">
        <v>1.4</v>
      </c>
      <c r="K165" s="2">
        <v>1</v>
      </c>
      <c r="L165" s="2">
        <v>0.1</v>
      </c>
      <c r="M165" s="2">
        <v>0.4</v>
      </c>
      <c r="N165" s="2">
        <v>1.9</v>
      </c>
      <c r="O165" s="2">
        <v>5.8</v>
      </c>
      <c r="P165" s="7">
        <v>0.53100000000000003</v>
      </c>
      <c r="Q165" s="2">
        <v>16</v>
      </c>
      <c r="R165" s="2">
        <v>3.7</v>
      </c>
      <c r="S165" s="2">
        <v>0.8</v>
      </c>
      <c r="T165" s="2">
        <v>0.9</v>
      </c>
      <c r="U165" s="5">
        <v>11</v>
      </c>
      <c r="V165" s="51">
        <f t="shared" si="10"/>
        <v>3.4243902439024385</v>
      </c>
      <c r="W165" s="51">
        <f t="shared" si="11"/>
        <v>4.0400000000000009</v>
      </c>
      <c r="X165" s="51">
        <f t="shared" si="12"/>
        <v>13.834536585365855</v>
      </c>
      <c r="Y165" s="49">
        <f t="shared" si="13"/>
        <v>26.303359999999998</v>
      </c>
      <c r="Z165" s="9">
        <f t="shared" si="14"/>
        <v>20.068948292682926</v>
      </c>
    </row>
    <row r="166" spans="1:26" x14ac:dyDescent="0.2">
      <c r="A166" s="2" t="s">
        <v>354</v>
      </c>
      <c r="B166" s="2" t="s">
        <v>20</v>
      </c>
      <c r="C166" s="2">
        <v>47</v>
      </c>
      <c r="D166" s="2">
        <v>77</v>
      </c>
      <c r="E166" s="2">
        <v>19.100000000000001</v>
      </c>
      <c r="F166" s="2">
        <v>0.497</v>
      </c>
      <c r="G166" s="2">
        <v>0</v>
      </c>
      <c r="H166" s="2">
        <v>0.70899999999999996</v>
      </c>
      <c r="I166" s="2">
        <v>5.7</v>
      </c>
      <c r="J166" s="2">
        <v>0.7</v>
      </c>
      <c r="K166" s="2">
        <v>0.5</v>
      </c>
      <c r="L166" s="2">
        <v>0.3</v>
      </c>
      <c r="M166" s="2">
        <v>1.2</v>
      </c>
      <c r="N166" s="2">
        <v>2.7</v>
      </c>
      <c r="O166" s="2">
        <v>6.2</v>
      </c>
      <c r="P166" s="7">
        <v>0.57099999999999995</v>
      </c>
      <c r="Q166" s="2">
        <v>16.3</v>
      </c>
      <c r="R166" s="2">
        <v>3.9</v>
      </c>
      <c r="S166" s="2">
        <v>-1.3</v>
      </c>
      <c r="T166" s="2">
        <v>0.2</v>
      </c>
      <c r="U166" s="5">
        <v>7</v>
      </c>
      <c r="V166" s="51">
        <f t="shared" si="10"/>
        <v>2.8625591209349595</v>
      </c>
      <c r="W166" s="51">
        <f t="shared" si="11"/>
        <v>3.04</v>
      </c>
      <c r="X166" s="51">
        <f t="shared" si="12"/>
        <v>8.7021797276422763</v>
      </c>
      <c r="Y166" s="49">
        <f t="shared" si="13"/>
        <v>30.585015999999996</v>
      </c>
      <c r="Z166" s="9">
        <f t="shared" si="14"/>
        <v>19.643597863821135</v>
      </c>
    </row>
    <row r="167" spans="1:26" x14ac:dyDescent="0.2">
      <c r="A167" s="2" t="s">
        <v>72</v>
      </c>
      <c r="B167" s="2" t="s">
        <v>29</v>
      </c>
      <c r="C167" s="2">
        <v>54</v>
      </c>
      <c r="D167" s="2">
        <v>79</v>
      </c>
      <c r="E167" s="2">
        <v>18.399999999999999</v>
      </c>
      <c r="F167" s="2">
        <v>0.44600000000000001</v>
      </c>
      <c r="G167" s="2">
        <v>0.36899999999999999</v>
      </c>
      <c r="H167" s="2">
        <v>0.80800000000000005</v>
      </c>
      <c r="I167" s="2">
        <v>2.8</v>
      </c>
      <c r="J167" s="2">
        <v>0.9</v>
      </c>
      <c r="K167" s="2">
        <v>0.6</v>
      </c>
      <c r="L167" s="2">
        <v>0.5</v>
      </c>
      <c r="M167" s="2">
        <v>0.6</v>
      </c>
      <c r="N167" s="2">
        <v>1.8</v>
      </c>
      <c r="O167" s="2">
        <v>5.4</v>
      </c>
      <c r="P167" s="7">
        <v>0.55500000000000005</v>
      </c>
      <c r="Q167" s="2">
        <v>14</v>
      </c>
      <c r="R167" s="2">
        <v>3.7</v>
      </c>
      <c r="S167" s="2">
        <v>2.5</v>
      </c>
      <c r="T167" s="2">
        <v>1.7</v>
      </c>
      <c r="U167" s="5">
        <v>10</v>
      </c>
      <c r="V167" s="51">
        <f t="shared" si="10"/>
        <v>2.7919756097560975</v>
      </c>
      <c r="W167" s="51">
        <f t="shared" si="11"/>
        <v>4.16</v>
      </c>
      <c r="X167" s="51">
        <f t="shared" si="12"/>
        <v>11.614618536585366</v>
      </c>
      <c r="Y167" s="49">
        <f t="shared" si="13"/>
        <v>27.198120000000003</v>
      </c>
      <c r="Z167" s="9">
        <f t="shared" si="14"/>
        <v>19.406369268292686</v>
      </c>
    </row>
    <row r="168" spans="1:26" x14ac:dyDescent="0.2">
      <c r="A168" s="2" t="s">
        <v>802</v>
      </c>
      <c r="B168" s="2" t="s">
        <v>42</v>
      </c>
      <c r="C168" s="2">
        <v>19</v>
      </c>
      <c r="D168" s="2">
        <v>71</v>
      </c>
      <c r="E168" s="2">
        <v>24</v>
      </c>
      <c r="F168" s="2">
        <v>0.47099999999999997</v>
      </c>
      <c r="G168" s="2">
        <v>0.23799999999999999</v>
      </c>
      <c r="H168" s="2">
        <v>0.70399999999999996</v>
      </c>
      <c r="I168" s="2">
        <v>5.3</v>
      </c>
      <c r="J168" s="2">
        <v>1.7</v>
      </c>
      <c r="K168" s="2">
        <v>0.7</v>
      </c>
      <c r="L168" s="2">
        <v>1</v>
      </c>
      <c r="M168" s="2">
        <v>1.6</v>
      </c>
      <c r="N168" s="2">
        <v>3</v>
      </c>
      <c r="O168" s="2">
        <v>10</v>
      </c>
      <c r="P168" s="7">
        <v>0.50800000000000001</v>
      </c>
      <c r="Q168" s="2">
        <v>21.9</v>
      </c>
      <c r="R168" s="2">
        <v>1.4</v>
      </c>
      <c r="S168" s="2">
        <v>-1.5</v>
      </c>
      <c r="T168" s="2">
        <v>0.2</v>
      </c>
      <c r="U168" s="5">
        <v>-10</v>
      </c>
      <c r="V168" s="51">
        <f t="shared" si="10"/>
        <v>1.8014085365853658</v>
      </c>
      <c r="W168" s="51">
        <f t="shared" si="11"/>
        <v>-1.36</v>
      </c>
      <c r="X168" s="51">
        <f t="shared" si="12"/>
        <v>-2.4499156097560979</v>
      </c>
      <c r="Y168" s="49">
        <f t="shared" si="13"/>
        <v>41.151599999999988</v>
      </c>
      <c r="Z168" s="9">
        <f t="shared" si="14"/>
        <v>19.350842195121945</v>
      </c>
    </row>
    <row r="169" spans="1:26" x14ac:dyDescent="0.2">
      <c r="A169" s="2" t="s">
        <v>767</v>
      </c>
      <c r="B169" s="2" t="s">
        <v>47</v>
      </c>
      <c r="C169" s="2">
        <v>39</v>
      </c>
      <c r="D169" s="2">
        <v>78</v>
      </c>
      <c r="E169" s="2">
        <v>18.100000000000001</v>
      </c>
      <c r="F169" s="2">
        <v>0.57499999999999996</v>
      </c>
      <c r="G169" s="2">
        <v>0</v>
      </c>
      <c r="H169" s="2">
        <v>0.53200000000000003</v>
      </c>
      <c r="I169" s="2">
        <v>4.2</v>
      </c>
      <c r="J169" s="2">
        <v>0.3</v>
      </c>
      <c r="K169" s="2">
        <v>0.3</v>
      </c>
      <c r="L169" s="2">
        <v>0.8</v>
      </c>
      <c r="M169" s="2">
        <v>0.6</v>
      </c>
      <c r="N169" s="2">
        <v>2</v>
      </c>
      <c r="O169" s="2">
        <v>5.8</v>
      </c>
      <c r="P169" s="7">
        <v>0.57999999999999996</v>
      </c>
      <c r="Q169" s="2">
        <v>14.7</v>
      </c>
      <c r="R169" s="2">
        <v>4.0999999999999996</v>
      </c>
      <c r="S169" s="2">
        <v>0.1</v>
      </c>
      <c r="T169" s="2">
        <v>0.7</v>
      </c>
      <c r="U169" s="5">
        <v>12</v>
      </c>
      <c r="V169" s="51">
        <f t="shared" si="10"/>
        <v>2.0563641768292684</v>
      </c>
      <c r="W169" s="51">
        <f t="shared" si="11"/>
        <v>4.32</v>
      </c>
      <c r="X169" s="51">
        <f t="shared" si="12"/>
        <v>8.883493243902441</v>
      </c>
      <c r="Y169" s="49">
        <f t="shared" si="13"/>
        <v>29.808479999999999</v>
      </c>
      <c r="Z169" s="9">
        <f t="shared" si="14"/>
        <v>19.345986621951219</v>
      </c>
    </row>
    <row r="170" spans="1:26" x14ac:dyDescent="0.2">
      <c r="A170" s="2" t="s">
        <v>524</v>
      </c>
      <c r="B170" s="2" t="s">
        <v>46</v>
      </c>
      <c r="C170" s="2">
        <v>41</v>
      </c>
      <c r="D170" s="2">
        <v>79</v>
      </c>
      <c r="E170" s="2">
        <v>16</v>
      </c>
      <c r="F170" s="2">
        <v>0.502</v>
      </c>
      <c r="G170" s="2">
        <v>0.25</v>
      </c>
      <c r="H170" s="2">
        <v>0.77300000000000002</v>
      </c>
      <c r="I170" s="2">
        <v>3.7</v>
      </c>
      <c r="J170" s="2">
        <v>0.4</v>
      </c>
      <c r="K170" s="2">
        <v>0.3</v>
      </c>
      <c r="L170" s="2">
        <v>0.7</v>
      </c>
      <c r="M170" s="2">
        <v>0.6</v>
      </c>
      <c r="N170" s="2">
        <v>2.2999999999999998</v>
      </c>
      <c r="O170" s="2">
        <v>7.7</v>
      </c>
      <c r="P170" s="7">
        <v>0.54300000000000004</v>
      </c>
      <c r="Q170" s="2">
        <v>21.9</v>
      </c>
      <c r="R170" s="2">
        <v>3.8</v>
      </c>
      <c r="S170" s="2">
        <v>-1.7</v>
      </c>
      <c r="T170" s="2">
        <v>0.1</v>
      </c>
      <c r="U170" s="5">
        <v>8</v>
      </c>
      <c r="V170" s="51">
        <f t="shared" si="10"/>
        <v>2.8834999999999993</v>
      </c>
      <c r="W170" s="51">
        <f t="shared" si="11"/>
        <v>3.16</v>
      </c>
      <c r="X170" s="51">
        <f t="shared" si="12"/>
        <v>9.1118599999999983</v>
      </c>
      <c r="Y170" s="49">
        <f t="shared" si="13"/>
        <v>29.454676000000003</v>
      </c>
      <c r="Z170" s="9">
        <f t="shared" si="14"/>
        <v>19.283268</v>
      </c>
    </row>
    <row r="171" spans="1:26" x14ac:dyDescent="0.2">
      <c r="A171" s="2" t="s">
        <v>919</v>
      </c>
      <c r="B171" s="2" t="s">
        <v>43</v>
      </c>
      <c r="C171" s="2">
        <v>29</v>
      </c>
      <c r="D171" s="2">
        <v>51</v>
      </c>
      <c r="E171" s="2">
        <v>31.1</v>
      </c>
      <c r="F171" s="2">
        <v>0.46100000000000002</v>
      </c>
      <c r="G171" s="2">
        <v>0.253</v>
      </c>
      <c r="H171" s="2">
        <v>0.82399999999999995</v>
      </c>
      <c r="I171" s="2">
        <v>5.5</v>
      </c>
      <c r="J171" s="2">
        <v>1.8</v>
      </c>
      <c r="K171" s="2">
        <v>0.9</v>
      </c>
      <c r="L171" s="2">
        <v>0.2</v>
      </c>
      <c r="M171" s="2">
        <v>2.4</v>
      </c>
      <c r="N171" s="2">
        <v>3.8</v>
      </c>
      <c r="O171" s="2">
        <v>18.600000000000001</v>
      </c>
      <c r="P171" s="7">
        <v>0.58199999999999996</v>
      </c>
      <c r="Q171" s="2">
        <v>25.2</v>
      </c>
      <c r="R171" s="2">
        <v>3.3</v>
      </c>
      <c r="S171" s="2">
        <v>-2.6</v>
      </c>
      <c r="T171" s="2">
        <v>-0.2</v>
      </c>
      <c r="U171" s="5">
        <v>-2</v>
      </c>
      <c r="V171" s="51">
        <f t="shared" si="10"/>
        <v>2.9449234756097562</v>
      </c>
      <c r="W171" s="51">
        <f t="shared" si="11"/>
        <v>0.84</v>
      </c>
      <c r="X171" s="51">
        <f t="shared" si="12"/>
        <v>2.4737357195121952</v>
      </c>
      <c r="Y171" s="49">
        <f t="shared" si="13"/>
        <v>35.139408000000003</v>
      </c>
      <c r="Z171" s="9">
        <f t="shared" si="14"/>
        <v>18.806571859756097</v>
      </c>
    </row>
    <row r="172" spans="1:26" x14ac:dyDescent="0.2">
      <c r="A172" s="2" t="s">
        <v>726</v>
      </c>
      <c r="B172" s="2" t="s">
        <v>26</v>
      </c>
      <c r="C172" s="2">
        <v>48</v>
      </c>
      <c r="D172" s="2">
        <v>37</v>
      </c>
      <c r="E172" s="2">
        <v>32.4</v>
      </c>
      <c r="F172" s="2">
        <v>0.49</v>
      </c>
      <c r="G172" s="3"/>
      <c r="H172" s="2">
        <v>0.69799999999999995</v>
      </c>
      <c r="I172" s="2">
        <v>10.4</v>
      </c>
      <c r="J172" s="2">
        <v>2.1</v>
      </c>
      <c r="K172" s="2">
        <v>1.1000000000000001</v>
      </c>
      <c r="L172" s="2">
        <v>0.2</v>
      </c>
      <c r="M172" s="2">
        <v>2.1</v>
      </c>
      <c r="N172" s="2">
        <v>3.6</v>
      </c>
      <c r="O172" s="2">
        <v>16.2</v>
      </c>
      <c r="P172" s="7">
        <v>0.52300000000000002</v>
      </c>
      <c r="Q172" s="2">
        <v>24.4</v>
      </c>
      <c r="R172" s="2">
        <v>2.6</v>
      </c>
      <c r="S172" s="2">
        <v>-0.1</v>
      </c>
      <c r="T172" s="2">
        <v>0.6</v>
      </c>
      <c r="U172" s="5">
        <v>0</v>
      </c>
      <c r="V172" s="51">
        <f t="shared" si="10"/>
        <v>3.5671609756097555</v>
      </c>
      <c r="W172" s="51">
        <f t="shared" si="11"/>
        <v>1.28</v>
      </c>
      <c r="X172" s="51">
        <f t="shared" si="12"/>
        <v>4.5659660487804876</v>
      </c>
      <c r="Y172" s="49">
        <f t="shared" si="13"/>
        <v>33.007847999999996</v>
      </c>
      <c r="Z172" s="9">
        <f t="shared" si="14"/>
        <v>18.786907024390242</v>
      </c>
    </row>
    <row r="173" spans="1:26" x14ac:dyDescent="0.2">
      <c r="A173" s="2" t="s">
        <v>1015</v>
      </c>
      <c r="B173" s="2" t="s">
        <v>34</v>
      </c>
      <c r="C173" s="2">
        <v>53</v>
      </c>
      <c r="D173" s="2">
        <v>35</v>
      </c>
      <c r="E173" s="2">
        <v>33.700000000000003</v>
      </c>
      <c r="F173" s="2">
        <v>0.38800000000000001</v>
      </c>
      <c r="G173" s="2">
        <v>0.376</v>
      </c>
      <c r="H173" s="2">
        <v>0.80100000000000005</v>
      </c>
      <c r="I173" s="2">
        <v>4.4000000000000004</v>
      </c>
      <c r="J173" s="2">
        <v>5</v>
      </c>
      <c r="K173" s="2">
        <v>1.2</v>
      </c>
      <c r="L173" s="2">
        <v>0.4</v>
      </c>
      <c r="M173" s="2">
        <v>2</v>
      </c>
      <c r="N173" s="2">
        <v>1.1000000000000001</v>
      </c>
      <c r="O173" s="2">
        <v>15.6</v>
      </c>
      <c r="P173" s="7">
        <v>0.49199999999999999</v>
      </c>
      <c r="Q173" s="2">
        <v>24.5</v>
      </c>
      <c r="R173" s="2">
        <v>2.7</v>
      </c>
      <c r="S173" s="2">
        <v>1.4</v>
      </c>
      <c r="T173" s="2">
        <v>1</v>
      </c>
      <c r="U173" s="5">
        <v>1</v>
      </c>
      <c r="V173" s="51">
        <f t="shared" si="10"/>
        <v>3.8912112550813012</v>
      </c>
      <c r="W173" s="51">
        <f t="shared" si="11"/>
        <v>1.68</v>
      </c>
      <c r="X173" s="51">
        <f t="shared" si="12"/>
        <v>6.5372349085365853</v>
      </c>
      <c r="Y173" s="49">
        <f t="shared" si="13"/>
        <v>31.01728</v>
      </c>
      <c r="Z173" s="9">
        <f t="shared" si="14"/>
        <v>18.777257454268291</v>
      </c>
    </row>
    <row r="174" spans="1:26" x14ac:dyDescent="0.2">
      <c r="A174" s="2" t="s">
        <v>978</v>
      </c>
      <c r="B174" s="2" t="s">
        <v>23</v>
      </c>
      <c r="C174" s="2">
        <v>54</v>
      </c>
      <c r="D174" s="2">
        <v>78</v>
      </c>
      <c r="E174" s="2">
        <v>22.9</v>
      </c>
      <c r="F174" s="2">
        <v>0.433</v>
      </c>
      <c r="G174" s="2">
        <v>0.23899999999999999</v>
      </c>
      <c r="H174" s="2">
        <v>0.73099999999999998</v>
      </c>
      <c r="I174" s="2">
        <v>2.6</v>
      </c>
      <c r="J174" s="2">
        <v>4.7</v>
      </c>
      <c r="K174" s="2">
        <v>1.2</v>
      </c>
      <c r="L174" s="2">
        <v>0.2</v>
      </c>
      <c r="M174" s="2">
        <v>2</v>
      </c>
      <c r="N174" s="2">
        <v>1.8</v>
      </c>
      <c r="O174" s="2">
        <v>5.3</v>
      </c>
      <c r="P174" s="7">
        <v>0.49</v>
      </c>
      <c r="Q174" s="2">
        <v>14.3</v>
      </c>
      <c r="R174" s="2">
        <v>1.8</v>
      </c>
      <c r="S174" s="2">
        <v>-1.8</v>
      </c>
      <c r="T174" s="2">
        <v>0.1</v>
      </c>
      <c r="U174" s="5">
        <v>-9</v>
      </c>
      <c r="V174" s="51">
        <f t="shared" si="10"/>
        <v>3.5043283536585363</v>
      </c>
      <c r="W174" s="51">
        <f t="shared" si="11"/>
        <v>-1.04</v>
      </c>
      <c r="X174" s="51">
        <f t="shared" si="12"/>
        <v>-3.6445014878048778</v>
      </c>
      <c r="Y174" s="49">
        <f t="shared" si="13"/>
        <v>41.081039999999994</v>
      </c>
      <c r="Z174" s="9">
        <f t="shared" si="14"/>
        <v>18.718269256097557</v>
      </c>
    </row>
    <row r="175" spans="1:26" x14ac:dyDescent="0.2">
      <c r="A175" s="2" t="s">
        <v>897</v>
      </c>
      <c r="B175" s="2" t="s">
        <v>22</v>
      </c>
      <c r="C175" s="2">
        <v>66</v>
      </c>
      <c r="D175" s="2">
        <v>75</v>
      </c>
      <c r="E175" s="2">
        <v>23.9</v>
      </c>
      <c r="F175" s="2">
        <v>0.39100000000000001</v>
      </c>
      <c r="G175" s="2">
        <v>0.38200000000000001</v>
      </c>
      <c r="H175" s="2">
        <v>0.76700000000000002</v>
      </c>
      <c r="I175" s="2">
        <v>2.1</v>
      </c>
      <c r="J175" s="2">
        <v>1.8</v>
      </c>
      <c r="K175" s="2">
        <v>0.6</v>
      </c>
      <c r="L175" s="2">
        <v>0.2</v>
      </c>
      <c r="M175" s="2">
        <v>0.8</v>
      </c>
      <c r="N175" s="2">
        <v>2.2000000000000002</v>
      </c>
      <c r="O175" s="2">
        <v>7.8</v>
      </c>
      <c r="P175" s="7">
        <v>0.51900000000000002</v>
      </c>
      <c r="Q175" s="2">
        <v>16.5</v>
      </c>
      <c r="R175" s="2">
        <v>3.8</v>
      </c>
      <c r="S175" s="2">
        <v>-0.7</v>
      </c>
      <c r="T175" s="2">
        <v>0.6</v>
      </c>
      <c r="U175" s="5">
        <v>2</v>
      </c>
      <c r="V175" s="51">
        <f t="shared" si="10"/>
        <v>4.9594321646341459</v>
      </c>
      <c r="W175" s="51">
        <f t="shared" si="11"/>
        <v>2.16</v>
      </c>
      <c r="X175" s="51">
        <f t="shared" si="12"/>
        <v>10.712373475609756</v>
      </c>
      <c r="Y175" s="49">
        <f t="shared" si="13"/>
        <v>26.004599999999996</v>
      </c>
      <c r="Z175" s="9">
        <f t="shared" si="14"/>
        <v>18.358486737804874</v>
      </c>
    </row>
    <row r="176" spans="1:26" x14ac:dyDescent="0.2">
      <c r="A176" s="2" t="s">
        <v>738</v>
      </c>
      <c r="B176" s="2" t="s">
        <v>41</v>
      </c>
      <c r="C176" s="2">
        <v>62</v>
      </c>
      <c r="D176" s="2">
        <v>76</v>
      </c>
      <c r="E176" s="2">
        <v>21.5</v>
      </c>
      <c r="F176" s="2">
        <v>0.442</v>
      </c>
      <c r="G176" s="2">
        <v>0.4</v>
      </c>
      <c r="H176" s="2">
        <v>0.73</v>
      </c>
      <c r="I176" s="2">
        <v>4</v>
      </c>
      <c r="J176" s="2">
        <v>0.9</v>
      </c>
      <c r="K176" s="2">
        <v>0.7</v>
      </c>
      <c r="L176" s="2">
        <v>0.3</v>
      </c>
      <c r="M176" s="2">
        <v>0.9</v>
      </c>
      <c r="N176" s="2">
        <v>3</v>
      </c>
      <c r="O176" s="2">
        <v>7</v>
      </c>
      <c r="P176" s="7">
        <v>0.502</v>
      </c>
      <c r="Q176" s="2">
        <v>17.100000000000001</v>
      </c>
      <c r="R176" s="2">
        <v>3.7</v>
      </c>
      <c r="S176" s="2">
        <v>-1</v>
      </c>
      <c r="T176" s="2">
        <v>0.4</v>
      </c>
      <c r="U176" s="5">
        <v>3</v>
      </c>
      <c r="V176" s="51">
        <f t="shared" si="10"/>
        <v>4.4013384146341474</v>
      </c>
      <c r="W176" s="51">
        <f t="shared" si="11"/>
        <v>2.2400000000000002</v>
      </c>
      <c r="X176" s="51">
        <f t="shared" si="12"/>
        <v>9.8589980487804905</v>
      </c>
      <c r="Y176" s="49">
        <f t="shared" si="13"/>
        <v>26.642560000000003</v>
      </c>
      <c r="Z176" s="9">
        <f t="shared" si="14"/>
        <v>18.250779024390248</v>
      </c>
    </row>
    <row r="177" spans="1:26" x14ac:dyDescent="0.2">
      <c r="A177" s="2" t="s">
        <v>121</v>
      </c>
      <c r="B177" s="2" t="s">
        <v>876</v>
      </c>
      <c r="C177" s="2">
        <v>49</v>
      </c>
      <c r="D177" s="2">
        <v>45</v>
      </c>
      <c r="E177" s="2">
        <v>32.1</v>
      </c>
      <c r="F177" s="2">
        <v>0.56499999999999995</v>
      </c>
      <c r="G177" s="3"/>
      <c r="H177" s="2">
        <v>0.57899999999999996</v>
      </c>
      <c r="I177" s="2">
        <v>8.6999999999999993</v>
      </c>
      <c r="J177" s="2">
        <v>0.5</v>
      </c>
      <c r="K177" s="2">
        <v>0.3</v>
      </c>
      <c r="L177" s="2">
        <v>1.2</v>
      </c>
      <c r="M177" s="2">
        <v>1.6</v>
      </c>
      <c r="N177" s="2">
        <v>3.2</v>
      </c>
      <c r="O177" s="2">
        <v>8.8000000000000007</v>
      </c>
      <c r="P177" s="7">
        <v>0.58099999999999996</v>
      </c>
      <c r="Q177" s="2">
        <v>13.7</v>
      </c>
      <c r="R177" s="2">
        <v>3.4</v>
      </c>
      <c r="S177" s="2">
        <v>-0.9</v>
      </c>
      <c r="T177" s="2">
        <v>0.4</v>
      </c>
      <c r="U177" s="5">
        <v>6</v>
      </c>
      <c r="V177" s="51">
        <f t="shared" si="10"/>
        <v>2.4636505335365855</v>
      </c>
      <c r="W177" s="51">
        <f t="shared" si="11"/>
        <v>2.72</v>
      </c>
      <c r="X177" s="51">
        <f t="shared" si="12"/>
        <v>6.7011294512195132</v>
      </c>
      <c r="Y177" s="49">
        <f t="shared" si="13"/>
        <v>28.805039999999995</v>
      </c>
      <c r="Z177" s="9">
        <f t="shared" si="14"/>
        <v>17.753084725609753</v>
      </c>
    </row>
    <row r="178" spans="1:26" x14ac:dyDescent="0.2">
      <c r="A178" s="2" t="s">
        <v>989</v>
      </c>
      <c r="B178" s="2" t="s">
        <v>20</v>
      </c>
      <c r="C178" s="2">
        <v>47</v>
      </c>
      <c r="D178" s="2">
        <v>80</v>
      </c>
      <c r="E178" s="2">
        <v>23</v>
      </c>
      <c r="F178" s="2">
        <v>0.432</v>
      </c>
      <c r="G178" s="2">
        <v>0.39500000000000002</v>
      </c>
      <c r="H178" s="2">
        <v>0.82199999999999995</v>
      </c>
      <c r="I178" s="2">
        <v>3</v>
      </c>
      <c r="J178" s="2">
        <v>0.7</v>
      </c>
      <c r="K178" s="2">
        <v>0.6</v>
      </c>
      <c r="L178" s="2">
        <v>0.1</v>
      </c>
      <c r="M178" s="2">
        <v>0.5</v>
      </c>
      <c r="N178" s="2">
        <v>2</v>
      </c>
      <c r="O178" s="2">
        <v>7.2</v>
      </c>
      <c r="P178" s="7">
        <v>0.55800000000000005</v>
      </c>
      <c r="Q178" s="2">
        <v>14.2</v>
      </c>
      <c r="R178" s="2">
        <v>3.8</v>
      </c>
      <c r="S178" s="2">
        <v>-0.5</v>
      </c>
      <c r="T178" s="2">
        <v>0.7</v>
      </c>
      <c r="U178" s="5">
        <v>5</v>
      </c>
      <c r="V178" s="51">
        <f t="shared" si="10"/>
        <v>3.1199593495934965</v>
      </c>
      <c r="W178" s="51">
        <f t="shared" si="11"/>
        <v>2.8</v>
      </c>
      <c r="X178" s="51">
        <f t="shared" si="12"/>
        <v>8.7358861788617901</v>
      </c>
      <c r="Y178" s="49">
        <f t="shared" si="13"/>
        <v>26.456320000000002</v>
      </c>
      <c r="Z178" s="9">
        <f t="shared" si="14"/>
        <v>17.596103089430898</v>
      </c>
    </row>
    <row r="179" spans="1:26" x14ac:dyDescent="0.2">
      <c r="A179" s="2" t="s">
        <v>840</v>
      </c>
      <c r="B179" s="2" t="s">
        <v>43</v>
      </c>
      <c r="C179" s="2">
        <v>29</v>
      </c>
      <c r="D179" s="2">
        <v>63</v>
      </c>
      <c r="E179" s="2">
        <v>17.899999999999999</v>
      </c>
      <c r="F179" s="2">
        <v>0.46200000000000002</v>
      </c>
      <c r="G179" s="2">
        <v>0</v>
      </c>
      <c r="H179" s="2">
        <v>0.71599999999999997</v>
      </c>
      <c r="I179" s="2">
        <v>5.8</v>
      </c>
      <c r="J179" s="2">
        <v>0.8</v>
      </c>
      <c r="K179" s="2">
        <v>0.7</v>
      </c>
      <c r="L179" s="2">
        <v>1.2</v>
      </c>
      <c r="M179" s="2">
        <v>1.3</v>
      </c>
      <c r="N179" s="2">
        <v>2.2000000000000002</v>
      </c>
      <c r="O179" s="2">
        <v>7.9</v>
      </c>
      <c r="P179" s="7">
        <v>0.50600000000000001</v>
      </c>
      <c r="Q179" s="2">
        <v>21.7</v>
      </c>
      <c r="R179" s="2">
        <v>1.6</v>
      </c>
      <c r="S179" s="2">
        <v>-2.5</v>
      </c>
      <c r="T179" s="2">
        <v>-0.1</v>
      </c>
      <c r="U179" s="5">
        <v>-6</v>
      </c>
      <c r="V179" s="51">
        <f t="shared" si="10"/>
        <v>1.8030020579268293</v>
      </c>
      <c r="W179" s="51">
        <f t="shared" si="11"/>
        <v>-0.60000000000000009</v>
      </c>
      <c r="X179" s="51">
        <f t="shared" si="12"/>
        <v>-1.0818012347560977</v>
      </c>
      <c r="Y179" s="49">
        <f t="shared" si="13"/>
        <v>36.180647999999998</v>
      </c>
      <c r="Z179" s="9">
        <f t="shared" si="14"/>
        <v>17.549423382621949</v>
      </c>
    </row>
    <row r="180" spans="1:26" x14ac:dyDescent="0.2">
      <c r="A180" s="2" t="s">
        <v>938</v>
      </c>
      <c r="B180" s="2" t="s">
        <v>28</v>
      </c>
      <c r="C180" s="2">
        <v>32</v>
      </c>
      <c r="D180" s="2">
        <v>72</v>
      </c>
      <c r="E180" s="2">
        <v>26.3</v>
      </c>
      <c r="F180" s="2">
        <v>0.39300000000000002</v>
      </c>
      <c r="G180" s="2">
        <v>0.36499999999999999</v>
      </c>
      <c r="H180" s="2">
        <v>0.76100000000000001</v>
      </c>
      <c r="I180" s="2">
        <v>4.4000000000000004</v>
      </c>
      <c r="J180" s="2">
        <v>1.6</v>
      </c>
      <c r="K180" s="2">
        <v>0.7</v>
      </c>
      <c r="L180" s="2">
        <v>0.1</v>
      </c>
      <c r="M180" s="2">
        <v>1</v>
      </c>
      <c r="N180" s="2">
        <v>1.8</v>
      </c>
      <c r="O180" s="2">
        <v>10.199999999999999</v>
      </c>
      <c r="P180" s="7">
        <v>0.51</v>
      </c>
      <c r="Q180" s="2">
        <v>18.2</v>
      </c>
      <c r="R180" s="2">
        <v>2.1</v>
      </c>
      <c r="S180" s="2">
        <v>-1.5</v>
      </c>
      <c r="T180" s="2">
        <v>0.2</v>
      </c>
      <c r="U180" s="5">
        <v>-7</v>
      </c>
      <c r="V180" s="51">
        <f t="shared" si="10"/>
        <v>2.8019121951219512</v>
      </c>
      <c r="W180" s="51">
        <f t="shared" si="11"/>
        <v>-0.48</v>
      </c>
      <c r="X180" s="51">
        <f t="shared" si="12"/>
        <v>-1.3449178536585364</v>
      </c>
      <c r="Y180" s="49">
        <f t="shared" si="13"/>
        <v>35.948160000000001</v>
      </c>
      <c r="Z180" s="9">
        <f t="shared" si="14"/>
        <v>17.301621073170733</v>
      </c>
    </row>
    <row r="181" spans="1:26" x14ac:dyDescent="0.2">
      <c r="A181" s="2" t="s">
        <v>1029</v>
      </c>
      <c r="B181" s="2" t="s">
        <v>970</v>
      </c>
      <c r="C181" s="2">
        <v>34</v>
      </c>
      <c r="D181" s="2">
        <v>71</v>
      </c>
      <c r="E181" s="2">
        <v>24.4</v>
      </c>
      <c r="F181" s="2">
        <v>0.44900000000000001</v>
      </c>
      <c r="G181" s="2">
        <v>0.44700000000000001</v>
      </c>
      <c r="H181" s="2">
        <v>0.74099999999999999</v>
      </c>
      <c r="I181" s="2">
        <v>3.9</v>
      </c>
      <c r="J181" s="2">
        <v>1.3</v>
      </c>
      <c r="K181" s="2">
        <v>0.7</v>
      </c>
      <c r="L181" s="2">
        <v>0.1</v>
      </c>
      <c r="M181" s="2">
        <v>0.9</v>
      </c>
      <c r="N181" s="2">
        <v>2.6</v>
      </c>
      <c r="O181" s="2">
        <v>7.8</v>
      </c>
      <c r="P181" s="7">
        <v>0.59599999999999997</v>
      </c>
      <c r="Q181" s="2">
        <v>14.3</v>
      </c>
      <c r="R181" s="2">
        <v>3.4</v>
      </c>
      <c r="S181" s="2">
        <v>0.5</v>
      </c>
      <c r="T181" s="2">
        <v>1.1000000000000001</v>
      </c>
      <c r="U181" s="5">
        <v>4</v>
      </c>
      <c r="V181" s="51">
        <f t="shared" si="10"/>
        <v>2.1399717479674791</v>
      </c>
      <c r="W181" s="51">
        <f t="shared" si="11"/>
        <v>2.6000000000000005</v>
      </c>
      <c r="X181" s="51">
        <f t="shared" si="12"/>
        <v>5.5639265447154465</v>
      </c>
      <c r="Y181" s="49">
        <f t="shared" si="13"/>
        <v>28.907792000000004</v>
      </c>
      <c r="Z181" s="9">
        <f t="shared" si="14"/>
        <v>17.235859272357725</v>
      </c>
    </row>
    <row r="182" spans="1:26" x14ac:dyDescent="0.2">
      <c r="A182" s="2" t="s">
        <v>684</v>
      </c>
      <c r="B182" s="2" t="s">
        <v>25</v>
      </c>
      <c r="C182" s="2">
        <v>41</v>
      </c>
      <c r="D182" s="2">
        <v>51</v>
      </c>
      <c r="E182" s="2">
        <v>26.3</v>
      </c>
      <c r="F182" s="2">
        <v>0.437</v>
      </c>
      <c r="G182" s="2">
        <v>0.40799999999999997</v>
      </c>
      <c r="H182" s="2">
        <v>0.79100000000000004</v>
      </c>
      <c r="I182" s="2">
        <v>2.4</v>
      </c>
      <c r="J182" s="2">
        <v>3.9</v>
      </c>
      <c r="K182" s="2">
        <v>1.3</v>
      </c>
      <c r="L182" s="2">
        <v>0.4</v>
      </c>
      <c r="M182" s="2">
        <v>1.7</v>
      </c>
      <c r="N182" s="2">
        <v>2.5</v>
      </c>
      <c r="O182" s="2">
        <v>9.9</v>
      </c>
      <c r="P182" s="7">
        <v>0.55100000000000005</v>
      </c>
      <c r="Q182" s="2">
        <v>18.100000000000001</v>
      </c>
      <c r="R182" s="2">
        <v>2.6</v>
      </c>
      <c r="S182" s="2">
        <v>0.4</v>
      </c>
      <c r="T182" s="2">
        <v>0.8</v>
      </c>
      <c r="U182" s="5">
        <v>-1</v>
      </c>
      <c r="V182" s="51">
        <f t="shared" si="10"/>
        <v>2.5289093750000005</v>
      </c>
      <c r="W182" s="51">
        <f t="shared" si="11"/>
        <v>1.1600000000000001</v>
      </c>
      <c r="X182" s="51">
        <f t="shared" si="12"/>
        <v>2.9335348750000008</v>
      </c>
      <c r="Y182" s="49">
        <f t="shared" si="13"/>
        <v>30.773196000000002</v>
      </c>
      <c r="Z182" s="9">
        <f t="shared" si="14"/>
        <v>16.853365437500003</v>
      </c>
    </row>
    <row r="183" spans="1:26" x14ac:dyDescent="0.2">
      <c r="A183" s="2" t="s">
        <v>1032</v>
      </c>
      <c r="B183" s="2" t="s">
        <v>40</v>
      </c>
      <c r="C183" s="2">
        <v>24</v>
      </c>
      <c r="D183" s="2">
        <v>74</v>
      </c>
      <c r="E183" s="2">
        <v>19.7</v>
      </c>
      <c r="F183" s="2">
        <v>0.56200000000000006</v>
      </c>
      <c r="G183" s="2">
        <v>0</v>
      </c>
      <c r="H183" s="2">
        <v>0.67700000000000005</v>
      </c>
      <c r="I183" s="2">
        <v>3.8</v>
      </c>
      <c r="J183" s="2">
        <v>1.1000000000000001</v>
      </c>
      <c r="K183" s="2">
        <v>0.4</v>
      </c>
      <c r="L183" s="2">
        <v>0.3</v>
      </c>
      <c r="M183" s="2">
        <v>1.4</v>
      </c>
      <c r="N183" s="2">
        <v>2.5</v>
      </c>
      <c r="O183" s="2">
        <v>10.1</v>
      </c>
      <c r="P183" s="7">
        <v>0.59899999999999998</v>
      </c>
      <c r="Q183" s="2">
        <v>22.5</v>
      </c>
      <c r="R183" s="2">
        <v>3.1</v>
      </c>
      <c r="S183" s="2">
        <v>-1.3</v>
      </c>
      <c r="T183" s="2">
        <v>0.3</v>
      </c>
      <c r="U183" s="5">
        <v>0</v>
      </c>
      <c r="V183" s="51">
        <f t="shared" si="10"/>
        <v>2.000030487804878</v>
      </c>
      <c r="W183" s="51">
        <f t="shared" si="11"/>
        <v>1.3600000000000003</v>
      </c>
      <c r="X183" s="51">
        <f t="shared" si="12"/>
        <v>2.7200414634146348</v>
      </c>
      <c r="Y183" s="49">
        <f t="shared" si="13"/>
        <v>30.961303999999991</v>
      </c>
      <c r="Z183" s="9">
        <f t="shared" si="14"/>
        <v>16.840672731707315</v>
      </c>
    </row>
    <row r="184" spans="1:26" x14ac:dyDescent="0.2">
      <c r="A184" s="2" t="s">
        <v>91</v>
      </c>
      <c r="B184" s="2" t="s">
        <v>32</v>
      </c>
      <c r="C184" s="2">
        <v>34</v>
      </c>
      <c r="D184" s="2">
        <v>36</v>
      </c>
      <c r="E184" s="2">
        <v>31.2</v>
      </c>
      <c r="F184" s="2">
        <v>0.57699999999999996</v>
      </c>
      <c r="G184" s="3"/>
      <c r="H184" s="2">
        <v>0.57099999999999995</v>
      </c>
      <c r="I184" s="2">
        <v>10.3</v>
      </c>
      <c r="J184" s="2">
        <v>2</v>
      </c>
      <c r="K184" s="2">
        <v>0.6</v>
      </c>
      <c r="L184" s="2">
        <v>1</v>
      </c>
      <c r="M184" s="2">
        <v>2.4</v>
      </c>
      <c r="N184" s="2">
        <v>3.6</v>
      </c>
      <c r="O184" s="2">
        <v>11.7</v>
      </c>
      <c r="P184" s="7">
        <v>0.58599999999999997</v>
      </c>
      <c r="Q184" s="2">
        <v>17.8</v>
      </c>
      <c r="R184" s="2">
        <v>2.6</v>
      </c>
      <c r="S184" s="2">
        <v>1.7</v>
      </c>
      <c r="T184" s="2">
        <v>1</v>
      </c>
      <c r="U184" s="5">
        <v>2</v>
      </c>
      <c r="V184" s="51">
        <f t="shared" si="10"/>
        <v>1.7270341463414636</v>
      </c>
      <c r="W184" s="51">
        <f t="shared" si="11"/>
        <v>1.8399999999999999</v>
      </c>
      <c r="X184" s="51">
        <f t="shared" si="12"/>
        <v>3.1777428292682925</v>
      </c>
      <c r="Y184" s="49">
        <f t="shared" si="13"/>
        <v>30.263328000000001</v>
      </c>
      <c r="Z184" s="9">
        <f t="shared" si="14"/>
        <v>16.720535414634146</v>
      </c>
    </row>
    <row r="185" spans="1:26" x14ac:dyDescent="0.2">
      <c r="A185" s="2" t="s">
        <v>1024</v>
      </c>
      <c r="B185" s="2" t="s">
        <v>32</v>
      </c>
      <c r="C185" s="2">
        <v>34</v>
      </c>
      <c r="D185" s="2">
        <v>33</v>
      </c>
      <c r="E185" s="2">
        <v>36.5</v>
      </c>
      <c r="F185" s="2">
        <v>0.45500000000000002</v>
      </c>
      <c r="G185" s="2">
        <v>0.36599999999999999</v>
      </c>
      <c r="H185" s="2">
        <v>0.81399999999999995</v>
      </c>
      <c r="I185" s="2">
        <v>3.2</v>
      </c>
      <c r="J185" s="2">
        <v>2.7</v>
      </c>
      <c r="K185" s="2">
        <v>1.1000000000000001</v>
      </c>
      <c r="L185" s="2">
        <v>0.1</v>
      </c>
      <c r="M185" s="2">
        <v>1.6</v>
      </c>
      <c r="N185" s="2">
        <v>1.4</v>
      </c>
      <c r="O185" s="2">
        <v>21.2</v>
      </c>
      <c r="P185" s="7">
        <v>0.56599999999999995</v>
      </c>
      <c r="Q185" s="2">
        <v>25</v>
      </c>
      <c r="R185" s="2">
        <v>3.2</v>
      </c>
      <c r="S185" s="2">
        <v>1.1000000000000001</v>
      </c>
      <c r="T185" s="2">
        <v>1</v>
      </c>
      <c r="U185" s="5">
        <v>3</v>
      </c>
      <c r="V185" s="51">
        <f t="shared" si="10"/>
        <v>2.6011814024390243</v>
      </c>
      <c r="W185" s="51">
        <f t="shared" si="11"/>
        <v>2.2800000000000002</v>
      </c>
      <c r="X185" s="51">
        <f t="shared" si="12"/>
        <v>5.9306935975609765</v>
      </c>
      <c r="Y185" s="49">
        <f t="shared" si="13"/>
        <v>27.045743999999999</v>
      </c>
      <c r="Z185" s="9">
        <f t="shared" si="14"/>
        <v>16.488218798780487</v>
      </c>
    </row>
    <row r="186" spans="1:26" x14ac:dyDescent="0.2">
      <c r="A186" s="2" t="s">
        <v>69</v>
      </c>
      <c r="B186" s="2" t="s">
        <v>33</v>
      </c>
      <c r="C186" s="2">
        <v>50</v>
      </c>
      <c r="D186" s="2">
        <v>79</v>
      </c>
      <c r="E186" s="2">
        <v>20.3</v>
      </c>
      <c r="F186" s="2">
        <v>0.442</v>
      </c>
      <c r="G186" s="2">
        <v>0.35699999999999998</v>
      </c>
      <c r="H186" s="2">
        <v>0.753</v>
      </c>
      <c r="I186" s="2">
        <v>2.2000000000000002</v>
      </c>
      <c r="J186" s="2">
        <v>3.4</v>
      </c>
      <c r="K186" s="2">
        <v>0.5</v>
      </c>
      <c r="L186" s="2">
        <v>0.1</v>
      </c>
      <c r="M186" s="2">
        <v>1.3</v>
      </c>
      <c r="N186" s="2">
        <v>1.5</v>
      </c>
      <c r="O186" s="2">
        <v>7.8</v>
      </c>
      <c r="P186" s="7">
        <v>0.51600000000000001</v>
      </c>
      <c r="Q186" s="2">
        <v>20.2</v>
      </c>
      <c r="R186" s="2">
        <v>2.2000000000000002</v>
      </c>
      <c r="S186" s="2">
        <v>-1.9</v>
      </c>
      <c r="T186" s="2">
        <v>0.1</v>
      </c>
      <c r="U186" s="5">
        <v>-6</v>
      </c>
      <c r="V186" s="51">
        <f t="shared" si="10"/>
        <v>4.115185467479674</v>
      </c>
      <c r="W186" s="51">
        <f t="shared" si="11"/>
        <v>-0.28000000000000003</v>
      </c>
      <c r="X186" s="51">
        <f t="shared" si="12"/>
        <v>-1.1522519308943089</v>
      </c>
      <c r="Y186" s="49">
        <f t="shared" si="13"/>
        <v>34.016767999999999</v>
      </c>
      <c r="Z186" s="9">
        <f t="shared" si="14"/>
        <v>16.432258034552845</v>
      </c>
    </row>
    <row r="187" spans="1:26" x14ac:dyDescent="0.2">
      <c r="A187" s="2" t="s">
        <v>193</v>
      </c>
      <c r="B187" s="2" t="s">
        <v>36</v>
      </c>
      <c r="C187" s="2">
        <v>59</v>
      </c>
      <c r="D187" s="2">
        <v>63</v>
      </c>
      <c r="E187" s="2">
        <v>12.6</v>
      </c>
      <c r="F187" s="2">
        <v>0.56699999999999995</v>
      </c>
      <c r="G187" s="2">
        <v>1</v>
      </c>
      <c r="H187" s="2">
        <v>0.57799999999999996</v>
      </c>
      <c r="I187" s="2">
        <v>4.5</v>
      </c>
      <c r="J187" s="2">
        <v>0.2</v>
      </c>
      <c r="K187" s="2">
        <v>0.3</v>
      </c>
      <c r="L187" s="2">
        <v>0.8</v>
      </c>
      <c r="M187" s="2">
        <v>0.4</v>
      </c>
      <c r="N187" s="2">
        <v>1.8</v>
      </c>
      <c r="O187" s="2">
        <v>3.8</v>
      </c>
      <c r="P187" s="7">
        <v>0.57799999999999996</v>
      </c>
      <c r="Q187" s="2">
        <v>13.5</v>
      </c>
      <c r="R187" s="2">
        <v>3.3</v>
      </c>
      <c r="S187" s="2">
        <v>0.6</v>
      </c>
      <c r="T187" s="2">
        <v>0.5</v>
      </c>
      <c r="U187" s="5">
        <v>24</v>
      </c>
      <c r="V187" s="51">
        <f t="shared" si="10"/>
        <v>1.6063559451219511</v>
      </c>
      <c r="W187" s="51">
        <f t="shared" si="11"/>
        <v>6.32</v>
      </c>
      <c r="X187" s="51">
        <f t="shared" si="12"/>
        <v>10.152169573170731</v>
      </c>
      <c r="Y187" s="49">
        <f t="shared" si="13"/>
        <v>22.670927999999993</v>
      </c>
      <c r="Z187" s="9">
        <f t="shared" si="14"/>
        <v>16.411548786585364</v>
      </c>
    </row>
    <row r="188" spans="1:26" x14ac:dyDescent="0.2">
      <c r="A188" s="2" t="s">
        <v>605</v>
      </c>
      <c r="B188" s="2" t="s">
        <v>43</v>
      </c>
      <c r="C188" s="2">
        <v>29</v>
      </c>
      <c r="D188" s="2">
        <v>67</v>
      </c>
      <c r="E188" s="2">
        <v>22.6</v>
      </c>
      <c r="F188" s="2">
        <v>0.47799999999999998</v>
      </c>
      <c r="G188" s="2">
        <v>0.46700000000000003</v>
      </c>
      <c r="H188" s="2">
        <v>0.87</v>
      </c>
      <c r="I188" s="2">
        <v>3</v>
      </c>
      <c r="J188" s="2">
        <v>1.2</v>
      </c>
      <c r="K188" s="2">
        <v>0.5</v>
      </c>
      <c r="L188" s="2">
        <v>0.2</v>
      </c>
      <c r="M188" s="2">
        <v>0.8</v>
      </c>
      <c r="N188" s="2">
        <v>1.9</v>
      </c>
      <c r="O188" s="2">
        <v>10.1</v>
      </c>
      <c r="P188" s="7">
        <v>0.58799999999999997</v>
      </c>
      <c r="Q188" s="2">
        <v>17.7</v>
      </c>
      <c r="R188" s="2">
        <v>3</v>
      </c>
      <c r="S188" s="2">
        <v>-1</v>
      </c>
      <c r="T188" s="2">
        <v>0.4</v>
      </c>
      <c r="U188" s="5">
        <v>2</v>
      </c>
      <c r="V188" s="51">
        <f t="shared" si="10"/>
        <v>1.9746922256097561</v>
      </c>
      <c r="W188" s="51">
        <f t="shared" si="11"/>
        <v>1.7600000000000002</v>
      </c>
      <c r="X188" s="51">
        <f t="shared" si="12"/>
        <v>3.475458317073171</v>
      </c>
      <c r="Y188" s="49">
        <f t="shared" si="13"/>
        <v>28.779983999999995</v>
      </c>
      <c r="Z188" s="9">
        <f t="shared" si="14"/>
        <v>16.127721158536584</v>
      </c>
    </row>
    <row r="189" spans="1:26" x14ac:dyDescent="0.2">
      <c r="A189" s="2" t="s">
        <v>784</v>
      </c>
      <c r="B189" s="2" t="s">
        <v>40</v>
      </c>
      <c r="C189" s="2">
        <v>24</v>
      </c>
      <c r="D189" s="2">
        <v>75</v>
      </c>
      <c r="E189" s="2">
        <v>27.9</v>
      </c>
      <c r="F189" s="2">
        <v>0.38300000000000001</v>
      </c>
      <c r="G189" s="2">
        <v>0.34599999999999997</v>
      </c>
      <c r="H189" s="2">
        <v>0.81899999999999995</v>
      </c>
      <c r="I189" s="2">
        <v>1.7</v>
      </c>
      <c r="J189" s="2">
        <v>4.5999999999999996</v>
      </c>
      <c r="K189" s="2">
        <v>1</v>
      </c>
      <c r="L189" s="2">
        <v>0.2</v>
      </c>
      <c r="M189" s="2">
        <v>1.9</v>
      </c>
      <c r="N189" s="2">
        <v>2.5</v>
      </c>
      <c r="O189" s="2">
        <v>9.8000000000000007</v>
      </c>
      <c r="P189" s="7">
        <v>0.48099999999999998</v>
      </c>
      <c r="Q189" s="2">
        <v>19.600000000000001</v>
      </c>
      <c r="R189" s="2">
        <v>0.8</v>
      </c>
      <c r="S189" s="2">
        <v>-3.4</v>
      </c>
      <c r="T189" s="2">
        <v>-0.7</v>
      </c>
      <c r="U189" s="5">
        <v>-14</v>
      </c>
      <c r="V189" s="51">
        <f t="shared" si="10"/>
        <v>2.500792682926829</v>
      </c>
      <c r="W189" s="51">
        <f t="shared" si="11"/>
        <v>-2.7600000000000002</v>
      </c>
      <c r="X189" s="51">
        <f t="shared" si="12"/>
        <v>-6.9021878048780483</v>
      </c>
      <c r="Y189" s="49">
        <f t="shared" si="13"/>
        <v>38.561399999999992</v>
      </c>
      <c r="Z189" s="9">
        <f t="shared" si="14"/>
        <v>15.829606097560973</v>
      </c>
    </row>
    <row r="190" spans="1:26" x14ac:dyDescent="0.2">
      <c r="A190" s="2" t="s">
        <v>1131</v>
      </c>
      <c r="B190" s="2" t="s">
        <v>36</v>
      </c>
      <c r="C190" s="2">
        <v>59</v>
      </c>
      <c r="D190" s="2">
        <v>80</v>
      </c>
      <c r="E190" s="2">
        <v>18.5</v>
      </c>
      <c r="F190" s="2">
        <v>0.40400000000000003</v>
      </c>
      <c r="G190" s="2">
        <v>0.39100000000000001</v>
      </c>
      <c r="H190" s="2">
        <v>0.753</v>
      </c>
      <c r="I190" s="2">
        <v>1.8</v>
      </c>
      <c r="J190" s="2">
        <v>2.5</v>
      </c>
      <c r="K190" s="2">
        <v>0.6</v>
      </c>
      <c r="L190" s="2">
        <v>0.1</v>
      </c>
      <c r="M190" s="2">
        <v>1</v>
      </c>
      <c r="N190" s="2">
        <v>1.4</v>
      </c>
      <c r="O190" s="2">
        <v>5.3</v>
      </c>
      <c r="P190" s="7">
        <v>0.505</v>
      </c>
      <c r="Q190" s="2">
        <v>15.5</v>
      </c>
      <c r="R190" s="2">
        <v>2.8</v>
      </c>
      <c r="S190" s="2">
        <v>-1.3</v>
      </c>
      <c r="T190" s="2">
        <v>0.3</v>
      </c>
      <c r="U190" s="5">
        <v>-1</v>
      </c>
      <c r="V190" s="51">
        <f t="shared" si="10"/>
        <v>3.4386686991869917</v>
      </c>
      <c r="W190" s="51">
        <f t="shared" si="11"/>
        <v>1.0399999999999998</v>
      </c>
      <c r="X190" s="51">
        <f t="shared" si="12"/>
        <v>3.5762154471544707</v>
      </c>
      <c r="Y190" s="49">
        <f t="shared" si="13"/>
        <v>26.516800000000003</v>
      </c>
      <c r="Z190" s="9">
        <f t="shared" si="14"/>
        <v>15.046507723577237</v>
      </c>
    </row>
    <row r="191" spans="1:26" x14ac:dyDescent="0.2">
      <c r="A191" s="2" t="s">
        <v>309</v>
      </c>
      <c r="B191" s="2" t="s">
        <v>42</v>
      </c>
      <c r="C191" s="2">
        <v>19</v>
      </c>
      <c r="D191" s="2">
        <v>75</v>
      </c>
      <c r="E191" s="2">
        <v>15.2</v>
      </c>
      <c r="F191" s="2">
        <v>0.49399999999999999</v>
      </c>
      <c r="G191" s="3"/>
      <c r="H191" s="2">
        <v>0.66</v>
      </c>
      <c r="I191" s="2">
        <v>3.9</v>
      </c>
      <c r="J191" s="2">
        <v>0.3</v>
      </c>
      <c r="K191" s="2">
        <v>0.4</v>
      </c>
      <c r="L191" s="2">
        <v>1</v>
      </c>
      <c r="M191" s="2">
        <v>0.8</v>
      </c>
      <c r="N191" s="2">
        <v>2.1</v>
      </c>
      <c r="O191" s="2">
        <v>6.5</v>
      </c>
      <c r="P191" s="7">
        <v>0.53400000000000003</v>
      </c>
      <c r="Q191" s="2">
        <v>20.7</v>
      </c>
      <c r="R191" s="2">
        <v>2</v>
      </c>
      <c r="S191" s="2">
        <v>-3.1</v>
      </c>
      <c r="T191" s="2">
        <v>-0.3</v>
      </c>
      <c r="U191" s="5">
        <v>-3</v>
      </c>
      <c r="V191" s="51">
        <f t="shared" si="10"/>
        <v>1.1391310975609756</v>
      </c>
      <c r="W191" s="51">
        <f t="shared" si="11"/>
        <v>7.999999999999996E-2</v>
      </c>
      <c r="X191" s="51">
        <f t="shared" si="12"/>
        <v>9.1130487804878008E-2</v>
      </c>
      <c r="Y191" s="49">
        <f t="shared" si="13"/>
        <v>29.702999999999992</v>
      </c>
      <c r="Z191" s="9">
        <f t="shared" si="14"/>
        <v>14.897065243902436</v>
      </c>
    </row>
    <row r="192" spans="1:26" x14ac:dyDescent="0.2">
      <c r="A192" s="2" t="s">
        <v>934</v>
      </c>
      <c r="B192" s="2" t="s">
        <v>36</v>
      </c>
      <c r="C192" s="2">
        <v>59</v>
      </c>
      <c r="D192" s="2">
        <v>54</v>
      </c>
      <c r="E192" s="2">
        <v>24.6</v>
      </c>
      <c r="F192" s="2">
        <v>0.41299999999999998</v>
      </c>
      <c r="G192" s="2">
        <v>0.35899999999999999</v>
      </c>
      <c r="H192" s="2">
        <v>0.70899999999999996</v>
      </c>
      <c r="I192" s="2">
        <v>3.3</v>
      </c>
      <c r="J192" s="2">
        <v>1.2</v>
      </c>
      <c r="K192" s="2">
        <v>0.6</v>
      </c>
      <c r="L192" s="2">
        <v>0.4</v>
      </c>
      <c r="M192" s="2">
        <v>1</v>
      </c>
      <c r="N192" s="2">
        <v>2.2999999999999998</v>
      </c>
      <c r="O192" s="2">
        <v>9.4</v>
      </c>
      <c r="P192" s="7">
        <v>0.53800000000000003</v>
      </c>
      <c r="Q192" s="2">
        <v>18.399999999999999</v>
      </c>
      <c r="R192" s="2">
        <v>3</v>
      </c>
      <c r="S192" s="2">
        <v>0.5</v>
      </c>
      <c r="T192" s="2">
        <v>0.8</v>
      </c>
      <c r="U192" s="5">
        <v>2</v>
      </c>
      <c r="V192" s="51">
        <f t="shared" si="10"/>
        <v>3.6639000000000004</v>
      </c>
      <c r="W192" s="51">
        <f t="shared" si="11"/>
        <v>1.9200000000000004</v>
      </c>
      <c r="X192" s="51">
        <f t="shared" si="12"/>
        <v>7.0346880000000018</v>
      </c>
      <c r="Y192" s="49">
        <f t="shared" si="13"/>
        <v>22.717151999999995</v>
      </c>
      <c r="Z192" s="9">
        <f t="shared" si="14"/>
        <v>14.875919999999999</v>
      </c>
    </row>
    <row r="193" spans="1:26" x14ac:dyDescent="0.2">
      <c r="A193" s="2" t="s">
        <v>317</v>
      </c>
      <c r="B193" s="2" t="s">
        <v>26</v>
      </c>
      <c r="C193" s="2">
        <v>48</v>
      </c>
      <c r="D193" s="2">
        <v>72</v>
      </c>
      <c r="E193" s="2">
        <v>22.5</v>
      </c>
      <c r="F193" s="2">
        <v>0.45900000000000002</v>
      </c>
      <c r="G193" s="2">
        <v>0.35199999999999998</v>
      </c>
      <c r="H193" s="2">
        <v>0.876</v>
      </c>
      <c r="I193" s="2">
        <v>2.2999999999999998</v>
      </c>
      <c r="J193" s="2">
        <v>1.5</v>
      </c>
      <c r="K193" s="2">
        <v>0.6</v>
      </c>
      <c r="L193" s="2">
        <v>0.2</v>
      </c>
      <c r="M193" s="2">
        <v>0.9</v>
      </c>
      <c r="N193" s="2">
        <v>2.6</v>
      </c>
      <c r="O193" s="2">
        <v>9.1</v>
      </c>
      <c r="P193" s="7">
        <v>0.54600000000000004</v>
      </c>
      <c r="Q193" s="2">
        <v>18.399999999999999</v>
      </c>
      <c r="R193" s="2">
        <v>2.9</v>
      </c>
      <c r="S193" s="2">
        <v>-0.9</v>
      </c>
      <c r="T193" s="2">
        <v>0.4</v>
      </c>
      <c r="U193" s="5">
        <v>-1</v>
      </c>
      <c r="V193" s="51">
        <f t="shared" si="10"/>
        <v>3.6351219512195119</v>
      </c>
      <c r="W193" s="51">
        <f t="shared" si="11"/>
        <v>1.1199999999999999</v>
      </c>
      <c r="X193" s="51">
        <f t="shared" si="12"/>
        <v>4.0713365853658532</v>
      </c>
      <c r="Y193" s="49">
        <f t="shared" si="13"/>
        <v>25.570368000000002</v>
      </c>
      <c r="Z193" s="9">
        <f t="shared" si="14"/>
        <v>14.820852292682927</v>
      </c>
    </row>
    <row r="194" spans="1:26" x14ac:dyDescent="0.2">
      <c r="A194" s="2" t="s">
        <v>886</v>
      </c>
      <c r="B194" s="2" t="s">
        <v>31</v>
      </c>
      <c r="C194" s="2">
        <v>36</v>
      </c>
      <c r="D194" s="2">
        <v>54</v>
      </c>
      <c r="E194" s="2">
        <v>31.5</v>
      </c>
      <c r="F194" s="2">
        <v>0.45100000000000001</v>
      </c>
      <c r="G194" s="2">
        <v>0.2</v>
      </c>
      <c r="H194" s="2">
        <v>0.72099999999999997</v>
      </c>
      <c r="I194" s="2">
        <v>4.5999999999999996</v>
      </c>
      <c r="J194" s="2">
        <v>2.1</v>
      </c>
      <c r="K194" s="2">
        <v>1.1000000000000001</v>
      </c>
      <c r="L194" s="2">
        <v>0.5</v>
      </c>
      <c r="M194" s="2">
        <v>1.7</v>
      </c>
      <c r="N194" s="2">
        <v>2.2000000000000002</v>
      </c>
      <c r="O194" s="2">
        <v>13.6</v>
      </c>
      <c r="P194" s="7">
        <v>0.49099999999999999</v>
      </c>
      <c r="Q194" s="2">
        <v>21.5</v>
      </c>
      <c r="R194" s="2">
        <v>1.3</v>
      </c>
      <c r="S194" s="2">
        <v>-1.9</v>
      </c>
      <c r="T194" s="2">
        <v>0</v>
      </c>
      <c r="U194" s="5">
        <v>-11</v>
      </c>
      <c r="V194" s="51">
        <f t="shared" si="10"/>
        <v>3.3449542682926832</v>
      </c>
      <c r="W194" s="51">
        <f t="shared" si="11"/>
        <v>-1.6800000000000002</v>
      </c>
      <c r="X194" s="51">
        <f t="shared" si="12"/>
        <v>-5.6195231707317079</v>
      </c>
      <c r="Y194" s="49">
        <f t="shared" si="13"/>
        <v>35.094816000000009</v>
      </c>
      <c r="Z194" s="9">
        <f t="shared" si="14"/>
        <v>14.737646414634151</v>
      </c>
    </row>
    <row r="195" spans="1:26" x14ac:dyDescent="0.2">
      <c r="A195" s="2" t="s">
        <v>57</v>
      </c>
      <c r="B195" s="2" t="s">
        <v>970</v>
      </c>
      <c r="C195" s="2">
        <v>34</v>
      </c>
      <c r="D195" s="2">
        <v>66</v>
      </c>
      <c r="E195" s="2">
        <v>19.899999999999999</v>
      </c>
      <c r="F195" s="2">
        <v>0.39300000000000002</v>
      </c>
      <c r="G195" s="2">
        <v>0.36499999999999999</v>
      </c>
      <c r="H195" s="2">
        <v>0.84499999999999997</v>
      </c>
      <c r="I195" s="2">
        <v>4.7</v>
      </c>
      <c r="J195" s="2">
        <v>0.8</v>
      </c>
      <c r="K195" s="2">
        <v>0.7</v>
      </c>
      <c r="L195" s="2">
        <v>0.3</v>
      </c>
      <c r="M195" s="2">
        <v>1</v>
      </c>
      <c r="N195" s="2">
        <v>2.4</v>
      </c>
      <c r="O195" s="2">
        <v>7.4</v>
      </c>
      <c r="P195" s="7">
        <v>0.53200000000000003</v>
      </c>
      <c r="Q195" s="2">
        <v>18.600000000000001</v>
      </c>
      <c r="R195" s="2">
        <v>2.5</v>
      </c>
      <c r="S195" s="2">
        <v>-1.1000000000000001</v>
      </c>
      <c r="T195" s="2">
        <v>0.3</v>
      </c>
      <c r="U195" s="5">
        <v>-1</v>
      </c>
      <c r="V195" s="51">
        <f t="shared" si="10"/>
        <v>2.1102493902439026</v>
      </c>
      <c r="W195" s="51">
        <f t="shared" si="11"/>
        <v>0.92000000000000015</v>
      </c>
      <c r="X195" s="51">
        <f t="shared" si="12"/>
        <v>1.9414294390243907</v>
      </c>
      <c r="Y195" s="49">
        <f t="shared" si="13"/>
        <v>27.394752000000004</v>
      </c>
      <c r="Z195" s="9">
        <f t="shared" si="14"/>
        <v>14.668090719512197</v>
      </c>
    </row>
    <row r="196" spans="1:26" x14ac:dyDescent="0.2">
      <c r="A196" s="2" t="s">
        <v>1030</v>
      </c>
      <c r="B196" s="2" t="s">
        <v>33</v>
      </c>
      <c r="C196" s="2">
        <v>50</v>
      </c>
      <c r="D196" s="2">
        <v>62</v>
      </c>
      <c r="E196" s="2">
        <v>14.3</v>
      </c>
      <c r="F196" s="2">
        <v>0.52900000000000003</v>
      </c>
      <c r="G196" s="2">
        <v>0.32500000000000001</v>
      </c>
      <c r="H196" s="2">
        <v>0.85899999999999999</v>
      </c>
      <c r="I196" s="2">
        <v>4</v>
      </c>
      <c r="J196" s="2">
        <v>0.3</v>
      </c>
      <c r="K196" s="2">
        <v>0.4</v>
      </c>
      <c r="L196" s="2">
        <v>0.5</v>
      </c>
      <c r="M196" s="2">
        <v>0.6</v>
      </c>
      <c r="N196" s="2">
        <v>1.8</v>
      </c>
      <c r="O196" s="2">
        <v>5.0999999999999996</v>
      </c>
      <c r="P196" s="7">
        <v>0.61499999999999999</v>
      </c>
      <c r="Q196" s="2">
        <v>15.1</v>
      </c>
      <c r="R196" s="2">
        <v>3</v>
      </c>
      <c r="S196" s="2">
        <v>-0.4</v>
      </c>
      <c r="T196" s="2">
        <v>0.4</v>
      </c>
      <c r="U196" s="5">
        <v>16</v>
      </c>
      <c r="V196" s="51">
        <f t="shared" si="10"/>
        <v>1.7006681910569101</v>
      </c>
      <c r="W196" s="51">
        <f t="shared" si="11"/>
        <v>4.5600000000000005</v>
      </c>
      <c r="X196" s="51">
        <f t="shared" si="12"/>
        <v>7.7550469512195113</v>
      </c>
      <c r="Y196" s="49">
        <f t="shared" si="13"/>
        <v>21.54252</v>
      </c>
      <c r="Z196" s="9">
        <f t="shared" si="14"/>
        <v>14.648783475609756</v>
      </c>
    </row>
    <row r="197" spans="1:26" x14ac:dyDescent="0.2">
      <c r="A197" s="2" t="s">
        <v>1087</v>
      </c>
      <c r="B197" s="2" t="s">
        <v>42</v>
      </c>
      <c r="C197" s="2">
        <v>19</v>
      </c>
      <c r="D197" s="2">
        <v>77</v>
      </c>
      <c r="E197" s="2">
        <v>19.8</v>
      </c>
      <c r="F197" s="2">
        <v>0.53200000000000003</v>
      </c>
      <c r="G197" s="2">
        <v>0</v>
      </c>
      <c r="H197" s="2">
        <v>0.88900000000000001</v>
      </c>
      <c r="I197" s="2">
        <v>2.9</v>
      </c>
      <c r="J197" s="2">
        <v>1.2</v>
      </c>
      <c r="K197" s="2">
        <v>0.8</v>
      </c>
      <c r="L197" s="2">
        <v>0.3</v>
      </c>
      <c r="M197" s="2">
        <v>1</v>
      </c>
      <c r="N197" s="2">
        <v>2.6</v>
      </c>
      <c r="O197" s="2">
        <v>7.4</v>
      </c>
      <c r="P197" s="7">
        <v>0.56999999999999995</v>
      </c>
      <c r="Q197" s="2">
        <v>17.100000000000001</v>
      </c>
      <c r="R197" s="2">
        <v>2.4</v>
      </c>
      <c r="S197" s="2">
        <v>-1.5</v>
      </c>
      <c r="T197" s="2">
        <v>0.2</v>
      </c>
      <c r="U197" s="5">
        <v>-2</v>
      </c>
      <c r="V197" s="51">
        <f t="shared" si="10"/>
        <v>1.2584922256097564</v>
      </c>
      <c r="W197" s="51">
        <f t="shared" si="11"/>
        <v>0.64</v>
      </c>
      <c r="X197" s="51">
        <f t="shared" si="12"/>
        <v>0.80543502439024406</v>
      </c>
      <c r="Y197" s="49">
        <f t="shared" si="13"/>
        <v>28.329840000000001</v>
      </c>
      <c r="Z197" s="9">
        <f t="shared" si="14"/>
        <v>14.567637512195123</v>
      </c>
    </row>
    <row r="198" spans="1:26" x14ac:dyDescent="0.2">
      <c r="A198" s="2" t="s">
        <v>1168</v>
      </c>
      <c r="B198" s="2" t="s">
        <v>38</v>
      </c>
      <c r="C198" s="2">
        <v>17</v>
      </c>
      <c r="D198" s="2">
        <v>71</v>
      </c>
      <c r="E198" s="2">
        <v>20.9</v>
      </c>
      <c r="F198" s="2">
        <v>0.39800000000000002</v>
      </c>
      <c r="G198" s="2">
        <v>0.30499999999999999</v>
      </c>
      <c r="H198" s="2">
        <v>0.85099999999999998</v>
      </c>
      <c r="I198" s="2">
        <v>2.8</v>
      </c>
      <c r="J198" s="2">
        <v>2</v>
      </c>
      <c r="K198" s="2">
        <v>0.9</v>
      </c>
      <c r="L198" s="2">
        <v>0.1</v>
      </c>
      <c r="M198" s="2">
        <v>0.9</v>
      </c>
      <c r="N198" s="2">
        <v>1.4</v>
      </c>
      <c r="O198" s="2">
        <v>7.5</v>
      </c>
      <c r="P198" s="7">
        <v>0.502</v>
      </c>
      <c r="Q198" s="2">
        <v>18</v>
      </c>
      <c r="R198" s="2">
        <v>1.2</v>
      </c>
      <c r="S198" s="2">
        <v>-2.2000000000000002</v>
      </c>
      <c r="T198" s="2">
        <v>-0.1</v>
      </c>
      <c r="U198" s="5">
        <v>-11</v>
      </c>
      <c r="V198" s="51">
        <f t="shared" si="10"/>
        <v>1.1536417682926829</v>
      </c>
      <c r="W198" s="51">
        <f t="shared" si="11"/>
        <v>-1.7600000000000002</v>
      </c>
      <c r="X198" s="51">
        <f t="shared" si="12"/>
        <v>-2.0304095121951224</v>
      </c>
      <c r="Y198" s="49">
        <f t="shared" si="13"/>
        <v>30.742999999999999</v>
      </c>
      <c r="Z198" s="9">
        <f t="shared" si="14"/>
        <v>14.356295243902437</v>
      </c>
    </row>
    <row r="199" spans="1:26" x14ac:dyDescent="0.2">
      <c r="A199" s="2" t="s">
        <v>850</v>
      </c>
      <c r="B199" s="2" t="s">
        <v>18</v>
      </c>
      <c r="C199" s="2">
        <v>23</v>
      </c>
      <c r="D199" s="2">
        <v>68</v>
      </c>
      <c r="E199" s="2">
        <v>26.1</v>
      </c>
      <c r="F199" s="2">
        <v>0.38400000000000001</v>
      </c>
      <c r="G199" s="2">
        <v>0.23499999999999999</v>
      </c>
      <c r="H199" s="2">
        <v>0.755</v>
      </c>
      <c r="I199" s="2">
        <v>2.7</v>
      </c>
      <c r="J199" s="2">
        <v>5.8</v>
      </c>
      <c r="K199" s="2">
        <v>0.7</v>
      </c>
      <c r="L199" s="2">
        <v>0.2</v>
      </c>
      <c r="M199" s="2">
        <v>2.2999999999999998</v>
      </c>
      <c r="N199" s="2">
        <v>2</v>
      </c>
      <c r="O199" s="2">
        <v>6.6</v>
      </c>
      <c r="P199" s="7">
        <v>0.44800000000000001</v>
      </c>
      <c r="Q199" s="2">
        <v>16.3</v>
      </c>
      <c r="R199" s="2">
        <v>-0.2</v>
      </c>
      <c r="S199" s="2">
        <v>-5</v>
      </c>
      <c r="T199" s="2">
        <v>-1.4</v>
      </c>
      <c r="U199" s="5">
        <v>-19</v>
      </c>
      <c r="V199" s="51">
        <f t="shared" si="10"/>
        <v>1.6904789634146342</v>
      </c>
      <c r="W199" s="51">
        <f t="shared" si="11"/>
        <v>-4.4400000000000004</v>
      </c>
      <c r="X199" s="51">
        <f t="shared" si="12"/>
        <v>-7.5057265975609768</v>
      </c>
      <c r="Y199" s="49">
        <f t="shared" si="13"/>
        <v>36.167295999999993</v>
      </c>
      <c r="Z199" s="9">
        <f t="shared" si="14"/>
        <v>14.330784701219509</v>
      </c>
    </row>
    <row r="200" spans="1:26" x14ac:dyDescent="0.2">
      <c r="A200" s="2" t="s">
        <v>454</v>
      </c>
      <c r="B200" s="2" t="s">
        <v>30</v>
      </c>
      <c r="C200" s="2">
        <v>24</v>
      </c>
      <c r="D200" s="2">
        <v>76</v>
      </c>
      <c r="E200" s="2">
        <v>19.3</v>
      </c>
      <c r="F200" s="2">
        <v>0.438</v>
      </c>
      <c r="G200" s="2">
        <v>0</v>
      </c>
      <c r="H200" s="2">
        <v>0.66700000000000004</v>
      </c>
      <c r="I200" s="2">
        <v>4.5999999999999996</v>
      </c>
      <c r="J200" s="2">
        <v>0.6</v>
      </c>
      <c r="K200" s="2">
        <v>0.7</v>
      </c>
      <c r="L200" s="2">
        <v>0.7</v>
      </c>
      <c r="M200" s="2">
        <v>0.6</v>
      </c>
      <c r="N200" s="2">
        <v>2.7</v>
      </c>
      <c r="O200" s="2">
        <v>5.6</v>
      </c>
      <c r="P200" s="7">
        <v>0.45600000000000002</v>
      </c>
      <c r="Q200" s="2">
        <v>16.3</v>
      </c>
      <c r="R200" s="2">
        <v>1.7</v>
      </c>
      <c r="S200" s="2">
        <v>-3.1</v>
      </c>
      <c r="T200" s="2">
        <v>-0.4</v>
      </c>
      <c r="U200" s="5">
        <v>-8</v>
      </c>
      <c r="V200" s="51">
        <f t="shared" ref="V200:V263" si="15">C200*(E200/48*D200/82*Q200/100)</f>
        <v>1.4578560975609758</v>
      </c>
      <c r="W200" s="51">
        <f t="shared" ref="W200:W263" si="16">R200*0.4+T200*0.4+U200*0.2</f>
        <v>-1.08</v>
      </c>
      <c r="X200" s="51">
        <f t="shared" ref="X200:X263" si="17">V200*W200</f>
        <v>-1.574484585365854</v>
      </c>
      <c r="Y200" s="49">
        <f t="shared" ref="Y200:Y263" si="18">D200*(O200*P200+1.5*J200+1.2*I200+3*(K200+L200)-M200-N200)/25</f>
        <v>30.015743999999998</v>
      </c>
      <c r="Z200" s="9">
        <f t="shared" ref="Z200:Z263" si="19">0.5*(X200)+0.5*(Y200)</f>
        <v>14.220629707317071</v>
      </c>
    </row>
    <row r="201" spans="1:26" x14ac:dyDescent="0.2">
      <c r="A201" s="2" t="s">
        <v>1139</v>
      </c>
      <c r="B201" s="2" t="s">
        <v>31</v>
      </c>
      <c r="C201" s="2">
        <v>36</v>
      </c>
      <c r="D201" s="2">
        <v>70</v>
      </c>
      <c r="E201" s="2">
        <v>17.3</v>
      </c>
      <c r="F201" s="2">
        <v>0.51300000000000001</v>
      </c>
      <c r="G201" s="2">
        <v>0</v>
      </c>
      <c r="H201" s="2">
        <v>0.78100000000000003</v>
      </c>
      <c r="I201" s="2">
        <v>3.4</v>
      </c>
      <c r="J201" s="2">
        <v>1.6</v>
      </c>
      <c r="K201" s="2">
        <v>0.4</v>
      </c>
      <c r="L201" s="2">
        <v>0.5</v>
      </c>
      <c r="M201" s="2">
        <v>0.9</v>
      </c>
      <c r="N201" s="2">
        <v>2.4</v>
      </c>
      <c r="O201" s="2">
        <v>6.8</v>
      </c>
      <c r="P201" s="7">
        <v>0.52400000000000002</v>
      </c>
      <c r="Q201" s="2">
        <v>18.5</v>
      </c>
      <c r="R201" s="2">
        <v>2.2000000000000002</v>
      </c>
      <c r="S201" s="2">
        <v>-0.8</v>
      </c>
      <c r="T201" s="2">
        <v>0.4</v>
      </c>
      <c r="U201" s="5">
        <v>-1</v>
      </c>
      <c r="V201" s="51">
        <f t="shared" si="15"/>
        <v>2.0491006097560978</v>
      </c>
      <c r="W201" s="51">
        <f t="shared" si="16"/>
        <v>0.84000000000000008</v>
      </c>
      <c r="X201" s="51">
        <f t="shared" si="17"/>
        <v>1.7212445121951223</v>
      </c>
      <c r="Y201" s="49">
        <f t="shared" si="18"/>
        <v>26.440960000000004</v>
      </c>
      <c r="Z201" s="9">
        <f t="shared" si="19"/>
        <v>14.081102256097562</v>
      </c>
    </row>
    <row r="202" spans="1:26" x14ac:dyDescent="0.2">
      <c r="A202" s="2" t="s">
        <v>965</v>
      </c>
      <c r="B202" s="2" t="s">
        <v>23</v>
      </c>
      <c r="C202" s="2">
        <v>54</v>
      </c>
      <c r="D202" s="2">
        <v>53</v>
      </c>
      <c r="E202" s="2">
        <v>14.7</v>
      </c>
      <c r="F202" s="2">
        <v>0.55800000000000005</v>
      </c>
      <c r="G202" s="2">
        <v>0.28599999999999998</v>
      </c>
      <c r="H202" s="2">
        <v>0.64600000000000002</v>
      </c>
      <c r="I202" s="2">
        <v>3.8</v>
      </c>
      <c r="J202" s="2">
        <v>0.6</v>
      </c>
      <c r="K202" s="2">
        <v>0.9</v>
      </c>
      <c r="L202" s="2">
        <v>0.4</v>
      </c>
      <c r="M202" s="2">
        <v>0.7</v>
      </c>
      <c r="N202" s="2">
        <v>1.8</v>
      </c>
      <c r="O202" s="2">
        <v>5</v>
      </c>
      <c r="P202" s="7">
        <v>0.58499999999999996</v>
      </c>
      <c r="Q202" s="2">
        <v>14.9</v>
      </c>
      <c r="R202" s="2">
        <v>2.6</v>
      </c>
      <c r="S202" s="2">
        <v>2.7</v>
      </c>
      <c r="T202" s="2">
        <v>0.9</v>
      </c>
      <c r="U202" s="5">
        <v>15</v>
      </c>
      <c r="V202" s="51">
        <f t="shared" si="15"/>
        <v>1.5926419207317071</v>
      </c>
      <c r="W202" s="51">
        <f t="shared" si="16"/>
        <v>4.4000000000000004</v>
      </c>
      <c r="X202" s="51">
        <f t="shared" si="17"/>
        <v>7.0076244512195114</v>
      </c>
      <c r="Y202" s="49">
        <f t="shared" si="18"/>
        <v>20.744199999999999</v>
      </c>
      <c r="Z202" s="9">
        <f t="shared" si="19"/>
        <v>13.875912225609756</v>
      </c>
    </row>
    <row r="203" spans="1:26" x14ac:dyDescent="0.2">
      <c r="A203" s="2" t="s">
        <v>588</v>
      </c>
      <c r="B203" s="2" t="s">
        <v>31</v>
      </c>
      <c r="C203" s="2">
        <v>36</v>
      </c>
      <c r="D203" s="2">
        <v>70</v>
      </c>
      <c r="E203" s="2">
        <v>14.4</v>
      </c>
      <c r="F203" s="2">
        <v>0.47099999999999997</v>
      </c>
      <c r="G203" s="3"/>
      <c r="H203" s="2">
        <v>0.66700000000000004</v>
      </c>
      <c r="I203" s="2">
        <v>3.5</v>
      </c>
      <c r="J203" s="2">
        <v>0.7</v>
      </c>
      <c r="K203" s="2">
        <v>0.3</v>
      </c>
      <c r="L203" s="2">
        <v>1.1000000000000001</v>
      </c>
      <c r="M203" s="2">
        <v>0.8</v>
      </c>
      <c r="N203" s="2">
        <v>3.1</v>
      </c>
      <c r="O203" s="2">
        <v>7.1</v>
      </c>
      <c r="P203" s="7">
        <v>0.51</v>
      </c>
      <c r="Q203" s="2">
        <v>23.3</v>
      </c>
      <c r="R203" s="2">
        <v>2.1</v>
      </c>
      <c r="S203" s="2">
        <v>-1.3</v>
      </c>
      <c r="T203" s="2">
        <v>0.2</v>
      </c>
      <c r="U203" s="5">
        <v>0</v>
      </c>
      <c r="V203" s="51">
        <f t="shared" si="15"/>
        <v>2.148146341463415</v>
      </c>
      <c r="W203" s="51">
        <f t="shared" si="16"/>
        <v>0.92000000000000015</v>
      </c>
      <c r="X203" s="51">
        <f t="shared" si="17"/>
        <v>1.9762946341463421</v>
      </c>
      <c r="Y203" s="49">
        <f t="shared" si="18"/>
        <v>25.678799999999992</v>
      </c>
      <c r="Z203" s="9">
        <f t="shared" si="19"/>
        <v>13.827547317073167</v>
      </c>
    </row>
    <row r="204" spans="1:26" x14ac:dyDescent="0.2">
      <c r="A204" s="2" t="s">
        <v>1038</v>
      </c>
      <c r="B204" s="2" t="s">
        <v>34</v>
      </c>
      <c r="C204" s="2">
        <v>53</v>
      </c>
      <c r="D204" s="2">
        <v>63</v>
      </c>
      <c r="E204" s="2">
        <v>19.399999999999999</v>
      </c>
      <c r="F204" s="2">
        <v>0.44700000000000001</v>
      </c>
      <c r="G204" s="2">
        <v>0.39</v>
      </c>
      <c r="H204" s="2">
        <v>0.752</v>
      </c>
      <c r="I204" s="2">
        <v>1.8</v>
      </c>
      <c r="J204" s="2">
        <v>1.1000000000000001</v>
      </c>
      <c r="K204" s="2">
        <v>0.6</v>
      </c>
      <c r="L204" s="2">
        <v>0.1</v>
      </c>
      <c r="M204" s="2">
        <v>0.9</v>
      </c>
      <c r="N204" s="2">
        <v>1.1000000000000001</v>
      </c>
      <c r="O204" s="2">
        <v>9.6999999999999993</v>
      </c>
      <c r="P204" s="7">
        <v>0.54100000000000004</v>
      </c>
      <c r="Q204" s="2">
        <v>23.6</v>
      </c>
      <c r="R204" s="2">
        <v>2.6</v>
      </c>
      <c r="S204" s="2">
        <v>-1.5</v>
      </c>
      <c r="T204" s="2">
        <v>0.2</v>
      </c>
      <c r="U204" s="5">
        <v>0</v>
      </c>
      <c r="V204" s="51">
        <f t="shared" si="15"/>
        <v>3.883962804878049</v>
      </c>
      <c r="W204" s="51">
        <f t="shared" si="16"/>
        <v>1.1200000000000001</v>
      </c>
      <c r="X204" s="51">
        <f t="shared" si="17"/>
        <v>4.3500383414634154</v>
      </c>
      <c r="Y204" s="49">
        <f t="shared" si="18"/>
        <v>23.077404000000001</v>
      </c>
      <c r="Z204" s="9">
        <f t="shared" si="19"/>
        <v>13.713721170731709</v>
      </c>
    </row>
    <row r="205" spans="1:26" x14ac:dyDescent="0.2">
      <c r="A205" s="2" t="s">
        <v>750</v>
      </c>
      <c r="B205" s="2" t="s">
        <v>46</v>
      </c>
      <c r="C205" s="2">
        <v>41</v>
      </c>
      <c r="D205" s="2">
        <v>81</v>
      </c>
      <c r="E205" s="2">
        <v>22.6</v>
      </c>
      <c r="F205" s="2">
        <v>0.435</v>
      </c>
      <c r="G205" s="2">
        <v>0.317</v>
      </c>
      <c r="H205" s="2">
        <v>0.72899999999999998</v>
      </c>
      <c r="I205" s="2">
        <v>1.6</v>
      </c>
      <c r="J205" s="2">
        <v>2</v>
      </c>
      <c r="K205" s="2">
        <v>0.7</v>
      </c>
      <c r="L205" s="2">
        <v>0.2</v>
      </c>
      <c r="M205" s="2">
        <v>0.8</v>
      </c>
      <c r="N205" s="2">
        <v>1.9</v>
      </c>
      <c r="O205" s="2">
        <v>8.5</v>
      </c>
      <c r="P205" s="7">
        <v>0.49299999999999999</v>
      </c>
      <c r="Q205" s="2">
        <v>18.899999999999999</v>
      </c>
      <c r="R205" s="2">
        <v>2.2999999999999998</v>
      </c>
      <c r="S205" s="2">
        <v>-2.7</v>
      </c>
      <c r="T205" s="2">
        <v>-0.3</v>
      </c>
      <c r="U205" s="5">
        <v>-7</v>
      </c>
      <c r="V205" s="51">
        <f t="shared" si="15"/>
        <v>3.6039937500000003</v>
      </c>
      <c r="W205" s="51">
        <f t="shared" si="16"/>
        <v>-0.6000000000000002</v>
      </c>
      <c r="X205" s="51">
        <f t="shared" si="17"/>
        <v>-2.1623962500000009</v>
      </c>
      <c r="Y205" s="49">
        <f t="shared" si="18"/>
        <v>29.518019999999993</v>
      </c>
      <c r="Z205" s="9">
        <f t="shared" si="19"/>
        <v>13.677811874999996</v>
      </c>
    </row>
    <row r="206" spans="1:26" x14ac:dyDescent="0.2">
      <c r="A206" s="2" t="s">
        <v>966</v>
      </c>
      <c r="B206" s="2" t="s">
        <v>36</v>
      </c>
      <c r="C206" s="2">
        <v>59</v>
      </c>
      <c r="D206" s="2">
        <v>77</v>
      </c>
      <c r="E206" s="2">
        <v>15.6</v>
      </c>
      <c r="F206" s="2">
        <v>0.48899999999999999</v>
      </c>
      <c r="G206" s="2">
        <v>0.222</v>
      </c>
      <c r="H206" s="2">
        <v>0.65900000000000003</v>
      </c>
      <c r="I206" s="2">
        <v>3.6</v>
      </c>
      <c r="J206" s="2">
        <v>0.4</v>
      </c>
      <c r="K206" s="2">
        <v>0.3</v>
      </c>
      <c r="L206" s="2">
        <v>0.3</v>
      </c>
      <c r="M206" s="2">
        <v>0.6</v>
      </c>
      <c r="N206" s="2">
        <v>1.5</v>
      </c>
      <c r="O206" s="2">
        <v>4.8</v>
      </c>
      <c r="P206" s="7">
        <v>0.51800000000000002</v>
      </c>
      <c r="Q206" s="2">
        <v>15.6</v>
      </c>
      <c r="R206" s="2">
        <v>2.8</v>
      </c>
      <c r="S206" s="2">
        <v>-2.2000000000000002</v>
      </c>
      <c r="T206" s="2">
        <v>0</v>
      </c>
      <c r="U206" s="5">
        <v>4</v>
      </c>
      <c r="V206" s="51">
        <f t="shared" si="15"/>
        <v>2.8089036585365856</v>
      </c>
      <c r="W206" s="51">
        <f t="shared" si="16"/>
        <v>1.92</v>
      </c>
      <c r="X206" s="51">
        <f t="shared" si="17"/>
        <v>5.3930950243902442</v>
      </c>
      <c r="Y206" s="49">
        <f t="shared" si="18"/>
        <v>21.887712000000001</v>
      </c>
      <c r="Z206" s="9">
        <f t="shared" si="19"/>
        <v>13.640403512195123</v>
      </c>
    </row>
    <row r="207" spans="1:26" x14ac:dyDescent="0.2">
      <c r="A207" s="2" t="s">
        <v>649</v>
      </c>
      <c r="B207" s="2" t="s">
        <v>19</v>
      </c>
      <c r="C207" s="2">
        <v>46</v>
      </c>
      <c r="D207" s="2">
        <v>76</v>
      </c>
      <c r="E207" s="2">
        <v>13.7</v>
      </c>
      <c r="F207" s="2">
        <v>0.53600000000000003</v>
      </c>
      <c r="G207" s="2">
        <v>0</v>
      </c>
      <c r="H207" s="2">
        <v>0.442</v>
      </c>
      <c r="I207" s="2">
        <v>3.6</v>
      </c>
      <c r="J207" s="2">
        <v>0.4</v>
      </c>
      <c r="K207" s="2">
        <v>0.4</v>
      </c>
      <c r="L207" s="2">
        <v>0.9</v>
      </c>
      <c r="M207" s="2">
        <v>0.7</v>
      </c>
      <c r="N207" s="2">
        <v>2</v>
      </c>
      <c r="O207" s="2">
        <v>4.2</v>
      </c>
      <c r="P207" s="7">
        <v>0.53</v>
      </c>
      <c r="Q207" s="2">
        <v>15.1</v>
      </c>
      <c r="R207" s="2">
        <v>1.8</v>
      </c>
      <c r="S207" s="2">
        <v>-0.5</v>
      </c>
      <c r="T207" s="2">
        <v>0.4</v>
      </c>
      <c r="U207" s="5">
        <v>-1</v>
      </c>
      <c r="V207" s="51">
        <f t="shared" si="15"/>
        <v>1.8374428861788616</v>
      </c>
      <c r="W207" s="51">
        <f t="shared" si="16"/>
        <v>0.68000000000000016</v>
      </c>
      <c r="X207" s="51">
        <f t="shared" si="17"/>
        <v>1.2494611626016263</v>
      </c>
      <c r="Y207" s="49">
        <f t="shared" si="18"/>
        <v>25.371840000000006</v>
      </c>
      <c r="Z207" s="9">
        <f t="shared" si="19"/>
        <v>13.310650581300816</v>
      </c>
    </row>
    <row r="208" spans="1:26" x14ac:dyDescent="0.2">
      <c r="A208" s="2" t="s">
        <v>1124</v>
      </c>
      <c r="B208" s="2" t="s">
        <v>970</v>
      </c>
      <c r="C208" s="2">
        <v>34</v>
      </c>
      <c r="D208" s="2">
        <v>74</v>
      </c>
      <c r="E208" s="2">
        <v>24.8</v>
      </c>
      <c r="F208" s="2">
        <v>0.44500000000000001</v>
      </c>
      <c r="G208" s="2">
        <v>0.38500000000000001</v>
      </c>
      <c r="H208" s="2">
        <v>0.69199999999999995</v>
      </c>
      <c r="I208" s="2">
        <v>3.6</v>
      </c>
      <c r="J208" s="2">
        <v>0.7</v>
      </c>
      <c r="K208" s="2">
        <v>0.7</v>
      </c>
      <c r="L208" s="2">
        <v>0.1</v>
      </c>
      <c r="M208" s="2">
        <v>0.7</v>
      </c>
      <c r="N208" s="2">
        <v>2.2000000000000002</v>
      </c>
      <c r="O208" s="2">
        <v>8.6999999999999993</v>
      </c>
      <c r="P208" s="7">
        <v>0.53700000000000003</v>
      </c>
      <c r="Q208" s="2">
        <v>16.600000000000001</v>
      </c>
      <c r="R208" s="2">
        <v>2.1</v>
      </c>
      <c r="S208" s="2">
        <v>-2.8</v>
      </c>
      <c r="T208" s="2">
        <v>-0.4</v>
      </c>
      <c r="U208" s="5">
        <v>-7</v>
      </c>
      <c r="V208" s="51">
        <f t="shared" si="15"/>
        <v>2.6315723577235777</v>
      </c>
      <c r="W208" s="51">
        <f t="shared" si="16"/>
        <v>-0.72000000000000008</v>
      </c>
      <c r="X208" s="51">
        <f t="shared" si="17"/>
        <v>-1.894732097560976</v>
      </c>
      <c r="Y208" s="49">
        <f t="shared" si="18"/>
        <v>28.244024000000003</v>
      </c>
      <c r="Z208" s="9">
        <f t="shared" si="19"/>
        <v>13.174645951219514</v>
      </c>
    </row>
    <row r="209" spans="1:26" x14ac:dyDescent="0.2">
      <c r="A209" s="2" t="s">
        <v>951</v>
      </c>
      <c r="B209" s="2" t="s">
        <v>39</v>
      </c>
      <c r="C209" s="2">
        <v>65</v>
      </c>
      <c r="D209" s="2">
        <v>65</v>
      </c>
      <c r="E209" s="2">
        <v>17.899999999999999</v>
      </c>
      <c r="F209" s="2">
        <v>0.436</v>
      </c>
      <c r="G209" s="2">
        <v>0.29799999999999999</v>
      </c>
      <c r="H209" s="2">
        <v>0.71899999999999997</v>
      </c>
      <c r="I209" s="2">
        <v>2.8</v>
      </c>
      <c r="J209" s="2">
        <v>2.7</v>
      </c>
      <c r="K209" s="2">
        <v>0.5</v>
      </c>
      <c r="L209" s="2">
        <v>0.2</v>
      </c>
      <c r="M209" s="2">
        <v>1.1000000000000001</v>
      </c>
      <c r="N209" s="2">
        <v>1.6</v>
      </c>
      <c r="O209" s="2">
        <v>5</v>
      </c>
      <c r="P209" s="7">
        <v>0.49099999999999999</v>
      </c>
      <c r="Q209" s="2">
        <v>15.1</v>
      </c>
      <c r="R209" s="2">
        <v>2</v>
      </c>
      <c r="S209" s="2">
        <v>-1.5</v>
      </c>
      <c r="T209" s="2">
        <v>0.2</v>
      </c>
      <c r="U209" s="5">
        <v>-1</v>
      </c>
      <c r="V209" s="51">
        <f t="shared" si="15"/>
        <v>2.9013598831300809</v>
      </c>
      <c r="W209" s="51">
        <f t="shared" si="16"/>
        <v>0.68000000000000016</v>
      </c>
      <c r="X209" s="51">
        <f t="shared" si="17"/>
        <v>1.9729247205284555</v>
      </c>
      <c r="Y209" s="49">
        <f t="shared" si="18"/>
        <v>24.089000000000002</v>
      </c>
      <c r="Z209" s="9">
        <f t="shared" si="19"/>
        <v>13.03096236026423</v>
      </c>
    </row>
    <row r="210" spans="1:26" x14ac:dyDescent="0.2">
      <c r="A210" s="2" t="s">
        <v>617</v>
      </c>
      <c r="B210" s="2" t="s">
        <v>29</v>
      </c>
      <c r="C210" s="2">
        <v>54</v>
      </c>
      <c r="D210" s="2">
        <v>80</v>
      </c>
      <c r="E210" s="2">
        <v>15.3</v>
      </c>
      <c r="F210" s="2">
        <v>0.39200000000000002</v>
      </c>
      <c r="G210" s="2">
        <v>0.32500000000000001</v>
      </c>
      <c r="H210" s="2">
        <v>0.79200000000000004</v>
      </c>
      <c r="I210" s="2">
        <v>1.6</v>
      </c>
      <c r="J210" s="2">
        <v>3.6</v>
      </c>
      <c r="K210" s="2">
        <v>0.7</v>
      </c>
      <c r="L210" s="2">
        <v>0</v>
      </c>
      <c r="M210" s="2">
        <v>1.5</v>
      </c>
      <c r="N210" s="2">
        <v>1.7</v>
      </c>
      <c r="O210" s="2">
        <v>4.5</v>
      </c>
      <c r="P210" s="7">
        <v>0.49099999999999999</v>
      </c>
      <c r="Q210" s="2">
        <v>18.5</v>
      </c>
      <c r="R210" s="2">
        <v>1.7</v>
      </c>
      <c r="S210" s="2">
        <v>-1.6</v>
      </c>
      <c r="T210" s="2">
        <v>0.1</v>
      </c>
      <c r="U210" s="5">
        <v>-6</v>
      </c>
      <c r="V210" s="51">
        <f t="shared" si="15"/>
        <v>3.1066463414634153</v>
      </c>
      <c r="W210" s="51">
        <f t="shared" si="16"/>
        <v>-0.48000000000000009</v>
      </c>
      <c r="X210" s="51">
        <f t="shared" si="17"/>
        <v>-1.4911902439024396</v>
      </c>
      <c r="Y210" s="49">
        <f t="shared" si="18"/>
        <v>26.974400000000006</v>
      </c>
      <c r="Z210" s="9">
        <f t="shared" si="19"/>
        <v>12.741604878048783</v>
      </c>
    </row>
    <row r="211" spans="1:26" x14ac:dyDescent="0.2">
      <c r="A211" s="2" t="s">
        <v>1050</v>
      </c>
      <c r="B211" s="2" t="s">
        <v>32</v>
      </c>
      <c r="C211" s="2">
        <v>34</v>
      </c>
      <c r="D211" s="2">
        <v>70</v>
      </c>
      <c r="E211" s="2">
        <v>25.5</v>
      </c>
      <c r="F211" s="2">
        <v>0.41399999999999998</v>
      </c>
      <c r="G211" s="2">
        <v>0.36299999999999999</v>
      </c>
      <c r="H211" s="2">
        <v>0.82499999999999996</v>
      </c>
      <c r="I211" s="2">
        <v>1.9</v>
      </c>
      <c r="J211" s="2">
        <v>2.2000000000000002</v>
      </c>
      <c r="K211" s="2">
        <v>0.7</v>
      </c>
      <c r="L211" s="2">
        <v>0.1</v>
      </c>
      <c r="M211" s="2">
        <v>1.1000000000000001</v>
      </c>
      <c r="N211" s="2">
        <v>2</v>
      </c>
      <c r="O211" s="2">
        <v>8.4</v>
      </c>
      <c r="P211" s="7">
        <v>0.52500000000000002</v>
      </c>
      <c r="Q211" s="2">
        <v>16</v>
      </c>
      <c r="R211" s="2">
        <v>2.2000000000000002</v>
      </c>
      <c r="S211" s="2">
        <v>-1.5</v>
      </c>
      <c r="T211" s="2">
        <v>0.2</v>
      </c>
      <c r="U211" s="5">
        <v>-6</v>
      </c>
      <c r="V211" s="51">
        <f t="shared" si="15"/>
        <v>2.4670731707317071</v>
      </c>
      <c r="W211" s="51">
        <f t="shared" si="16"/>
        <v>-0.24</v>
      </c>
      <c r="X211" s="51">
        <f t="shared" si="17"/>
        <v>-0.59209756097560973</v>
      </c>
      <c r="Y211" s="49">
        <f t="shared" si="18"/>
        <v>26.012000000000004</v>
      </c>
      <c r="Z211" s="9">
        <f t="shared" si="19"/>
        <v>12.709951219512197</v>
      </c>
    </row>
    <row r="212" spans="1:26" x14ac:dyDescent="0.2">
      <c r="A212" s="2" t="s">
        <v>1173</v>
      </c>
      <c r="B212" s="2" t="s">
        <v>45</v>
      </c>
      <c r="C212" s="2">
        <v>19</v>
      </c>
      <c r="D212" s="2">
        <v>52</v>
      </c>
      <c r="E212" s="2">
        <v>28.8</v>
      </c>
      <c r="F212" s="2">
        <v>0.40699999999999997</v>
      </c>
      <c r="G212" s="2">
        <v>0.36699999999999999</v>
      </c>
      <c r="H212" s="2">
        <v>0.81499999999999995</v>
      </c>
      <c r="I212" s="2">
        <v>2.4</v>
      </c>
      <c r="J212" s="2">
        <v>3.6</v>
      </c>
      <c r="K212" s="2">
        <v>1</v>
      </c>
      <c r="L212" s="2">
        <v>0.2</v>
      </c>
      <c r="M212" s="2">
        <v>1.3</v>
      </c>
      <c r="N212" s="2">
        <v>2.2000000000000002</v>
      </c>
      <c r="O212" s="2">
        <v>7.3</v>
      </c>
      <c r="P212" s="7">
        <v>0.53600000000000003</v>
      </c>
      <c r="Q212" s="2">
        <v>12.8</v>
      </c>
      <c r="R212" s="2">
        <v>1.6</v>
      </c>
      <c r="S212" s="2">
        <v>-2.1</v>
      </c>
      <c r="T212" s="2">
        <v>0</v>
      </c>
      <c r="U212" s="5">
        <v>-5</v>
      </c>
      <c r="V212" s="51">
        <f t="shared" si="15"/>
        <v>0.92534634146341488</v>
      </c>
      <c r="W212" s="51">
        <f t="shared" si="16"/>
        <v>-0.35999999999999988</v>
      </c>
      <c r="X212" s="51">
        <f t="shared" si="17"/>
        <v>-0.33312468292682923</v>
      </c>
      <c r="Y212" s="49">
        <f t="shared" si="18"/>
        <v>25.569023999999999</v>
      </c>
      <c r="Z212" s="9">
        <f t="shared" si="19"/>
        <v>12.617949658536585</v>
      </c>
    </row>
    <row r="213" spans="1:26" x14ac:dyDescent="0.2">
      <c r="A213" s="2" t="s">
        <v>222</v>
      </c>
      <c r="B213" s="2" t="s">
        <v>24</v>
      </c>
      <c r="C213" s="2">
        <v>54</v>
      </c>
      <c r="D213" s="2">
        <v>77</v>
      </c>
      <c r="E213" s="2">
        <v>16.5</v>
      </c>
      <c r="F213" s="2">
        <v>0.40300000000000002</v>
      </c>
      <c r="G213" s="2">
        <v>0.32900000000000001</v>
      </c>
      <c r="H213" s="2">
        <v>0.78100000000000003</v>
      </c>
      <c r="I213" s="2">
        <v>2.1</v>
      </c>
      <c r="J213" s="2">
        <v>1.8</v>
      </c>
      <c r="K213" s="2">
        <v>0.6</v>
      </c>
      <c r="L213" s="2">
        <v>0.3</v>
      </c>
      <c r="M213" s="2">
        <v>1</v>
      </c>
      <c r="N213" s="2">
        <v>1.9</v>
      </c>
      <c r="O213" s="2">
        <v>5.7</v>
      </c>
      <c r="P213" s="7">
        <v>0.502</v>
      </c>
      <c r="Q213" s="2">
        <v>19.5</v>
      </c>
      <c r="R213" s="2">
        <v>2.1</v>
      </c>
      <c r="S213" s="2">
        <v>-1.8</v>
      </c>
      <c r="T213" s="2">
        <v>0.1</v>
      </c>
      <c r="U213" s="5">
        <v>-3</v>
      </c>
      <c r="V213" s="51">
        <f t="shared" si="15"/>
        <v>3.3989748475609756</v>
      </c>
      <c r="W213" s="51">
        <f t="shared" si="16"/>
        <v>0.28000000000000003</v>
      </c>
      <c r="X213" s="51">
        <f t="shared" si="17"/>
        <v>0.95171295731707328</v>
      </c>
      <c r="Y213" s="49">
        <f t="shared" si="18"/>
        <v>24.274712000000001</v>
      </c>
      <c r="Z213" s="9">
        <f t="shared" si="19"/>
        <v>12.613212478658538</v>
      </c>
    </row>
    <row r="214" spans="1:26" x14ac:dyDescent="0.2">
      <c r="A214" s="2" t="s">
        <v>551</v>
      </c>
      <c r="B214" s="2" t="s">
        <v>42</v>
      </c>
      <c r="C214" s="2">
        <v>19</v>
      </c>
      <c r="D214" s="2">
        <v>82</v>
      </c>
      <c r="E214" s="2">
        <v>22.4</v>
      </c>
      <c r="F214" s="2">
        <v>0.44400000000000001</v>
      </c>
      <c r="G214" s="2">
        <v>0.34100000000000003</v>
      </c>
      <c r="H214" s="2">
        <v>0.85</v>
      </c>
      <c r="I214" s="2">
        <v>1.8</v>
      </c>
      <c r="J214" s="2">
        <v>1.2</v>
      </c>
      <c r="K214" s="2">
        <v>0.5</v>
      </c>
      <c r="L214" s="2">
        <v>0.2</v>
      </c>
      <c r="M214" s="2">
        <v>1.1000000000000001</v>
      </c>
      <c r="N214" s="2">
        <v>1.7</v>
      </c>
      <c r="O214" s="2">
        <v>10.9</v>
      </c>
      <c r="P214" s="7">
        <v>0.53</v>
      </c>
      <c r="Q214" s="2">
        <v>23.1</v>
      </c>
      <c r="R214" s="2">
        <v>1.2</v>
      </c>
      <c r="S214" s="2">
        <v>-4.9000000000000004</v>
      </c>
      <c r="T214" s="2">
        <v>-1.3</v>
      </c>
      <c r="U214" s="5">
        <v>-12</v>
      </c>
      <c r="V214" s="51">
        <f t="shared" si="15"/>
        <v>2.0482</v>
      </c>
      <c r="W214" s="51">
        <f t="shared" si="16"/>
        <v>-2.4400000000000004</v>
      </c>
      <c r="X214" s="51">
        <f t="shared" si="17"/>
        <v>-4.9976080000000005</v>
      </c>
      <c r="Y214" s="49">
        <f t="shared" si="18"/>
        <v>29.641360000000006</v>
      </c>
      <c r="Z214" s="9">
        <f t="shared" si="19"/>
        <v>12.321876000000003</v>
      </c>
    </row>
    <row r="215" spans="1:26" x14ac:dyDescent="0.2">
      <c r="A215" s="2" t="s">
        <v>1070</v>
      </c>
      <c r="B215" s="2" t="s">
        <v>18</v>
      </c>
      <c r="C215" s="2">
        <v>23</v>
      </c>
      <c r="D215" s="2">
        <v>46</v>
      </c>
      <c r="E215" s="2">
        <v>24.8</v>
      </c>
      <c r="F215" s="2">
        <v>0.46899999999999997</v>
      </c>
      <c r="G215" s="3"/>
      <c r="H215" s="2">
        <v>0.79700000000000004</v>
      </c>
      <c r="I215" s="2">
        <v>5.5</v>
      </c>
      <c r="J215" s="2">
        <v>0.6</v>
      </c>
      <c r="K215" s="2">
        <v>0.5</v>
      </c>
      <c r="L215" s="2">
        <v>1.1000000000000001</v>
      </c>
      <c r="M215" s="2">
        <v>1</v>
      </c>
      <c r="N215" s="2">
        <v>2.5</v>
      </c>
      <c r="O215" s="2">
        <v>9.6999999999999993</v>
      </c>
      <c r="P215" s="7">
        <v>0.504</v>
      </c>
      <c r="Q215" s="2">
        <v>18.899999999999999</v>
      </c>
      <c r="R215" s="2">
        <v>1.7</v>
      </c>
      <c r="S215" s="2">
        <v>-3.4</v>
      </c>
      <c r="T215" s="2">
        <v>-0.4</v>
      </c>
      <c r="U215" s="5">
        <v>-5</v>
      </c>
      <c r="V215" s="51">
        <f t="shared" si="15"/>
        <v>1.2599231707317073</v>
      </c>
      <c r="W215" s="51">
        <f t="shared" si="16"/>
        <v>-0.48</v>
      </c>
      <c r="X215" s="51">
        <f t="shared" si="17"/>
        <v>-0.60476312195121951</v>
      </c>
      <c r="Y215" s="49">
        <f t="shared" si="18"/>
        <v>25.187391999999999</v>
      </c>
      <c r="Z215" s="9">
        <f t="shared" si="19"/>
        <v>12.29131443902439</v>
      </c>
    </row>
    <row r="216" spans="1:26" x14ac:dyDescent="0.2">
      <c r="A216" s="2" t="s">
        <v>1107</v>
      </c>
      <c r="B216" s="2" t="s">
        <v>970</v>
      </c>
      <c r="C216" s="2">
        <v>34</v>
      </c>
      <c r="D216" s="2">
        <v>62</v>
      </c>
      <c r="E216" s="2">
        <v>16</v>
      </c>
      <c r="F216" s="2">
        <v>0.52800000000000002</v>
      </c>
      <c r="G216" s="3"/>
      <c r="H216" s="2">
        <v>0.376</v>
      </c>
      <c r="I216" s="2">
        <v>4.2</v>
      </c>
      <c r="J216" s="2">
        <v>0.5</v>
      </c>
      <c r="K216" s="2">
        <v>0.4</v>
      </c>
      <c r="L216" s="2">
        <v>0.8</v>
      </c>
      <c r="M216" s="2">
        <v>0.5</v>
      </c>
      <c r="N216" s="2">
        <v>1.7</v>
      </c>
      <c r="O216" s="2">
        <v>4.2</v>
      </c>
      <c r="P216" s="7">
        <v>0.51300000000000001</v>
      </c>
      <c r="Q216" s="2">
        <v>13.3</v>
      </c>
      <c r="R216" s="2">
        <v>1.8</v>
      </c>
      <c r="S216" s="2">
        <v>-1.3</v>
      </c>
      <c r="T216" s="2">
        <v>0.2</v>
      </c>
      <c r="U216" s="5">
        <v>1</v>
      </c>
      <c r="V216" s="51">
        <f t="shared" si="15"/>
        <v>1.1396910569105689</v>
      </c>
      <c r="W216" s="51">
        <f t="shared" si="16"/>
        <v>1</v>
      </c>
      <c r="X216" s="51">
        <f t="shared" si="17"/>
        <v>1.1396910569105689</v>
      </c>
      <c r="Y216" s="49">
        <f t="shared" si="18"/>
        <v>23.174608000000003</v>
      </c>
      <c r="Z216" s="9">
        <f t="shared" si="19"/>
        <v>12.157149528455285</v>
      </c>
    </row>
    <row r="217" spans="1:26" x14ac:dyDescent="0.2">
      <c r="A217" s="2" t="s">
        <v>1060</v>
      </c>
      <c r="B217" s="2" t="s">
        <v>35</v>
      </c>
      <c r="C217" s="2">
        <v>33</v>
      </c>
      <c r="D217" s="2">
        <v>78</v>
      </c>
      <c r="E217" s="2">
        <v>19.8</v>
      </c>
      <c r="F217" s="2">
        <v>0.48099999999999998</v>
      </c>
      <c r="G217" s="2">
        <v>0.188</v>
      </c>
      <c r="H217" s="2">
        <v>0.82499999999999996</v>
      </c>
      <c r="I217" s="2">
        <v>3.7</v>
      </c>
      <c r="J217" s="2">
        <v>0.6</v>
      </c>
      <c r="K217" s="2">
        <v>0.4</v>
      </c>
      <c r="L217" s="2">
        <v>0.2</v>
      </c>
      <c r="M217" s="2">
        <v>0.9</v>
      </c>
      <c r="N217" s="2">
        <v>2.4</v>
      </c>
      <c r="O217" s="2">
        <v>7.7</v>
      </c>
      <c r="P217" s="7">
        <v>0.54200000000000004</v>
      </c>
      <c r="Q217" s="2">
        <v>18.7</v>
      </c>
      <c r="R217" s="2">
        <v>2.2000000000000002</v>
      </c>
      <c r="S217" s="2">
        <v>-3.5</v>
      </c>
      <c r="T217" s="2">
        <v>-0.6</v>
      </c>
      <c r="U217" s="5">
        <v>-5</v>
      </c>
      <c r="V217" s="51">
        <f t="shared" si="15"/>
        <v>2.4213649390243908</v>
      </c>
      <c r="W217" s="51">
        <f t="shared" si="16"/>
        <v>-0.35999999999999988</v>
      </c>
      <c r="X217" s="51">
        <f t="shared" si="17"/>
        <v>-0.87169137804878039</v>
      </c>
      <c r="Y217" s="49">
        <f t="shared" si="18"/>
        <v>25.001808</v>
      </c>
      <c r="Z217" s="9">
        <f t="shared" si="19"/>
        <v>12.06505831097561</v>
      </c>
    </row>
    <row r="218" spans="1:26" x14ac:dyDescent="0.2">
      <c r="A218" s="2" t="s">
        <v>923</v>
      </c>
      <c r="B218" s="2" t="s">
        <v>30</v>
      </c>
      <c r="C218" s="2">
        <v>24</v>
      </c>
      <c r="D218" s="2">
        <v>61</v>
      </c>
      <c r="E218" s="2">
        <v>17</v>
      </c>
      <c r="F218" s="2">
        <v>0.51500000000000001</v>
      </c>
      <c r="G218" s="3"/>
      <c r="H218" s="2">
        <v>0.56200000000000006</v>
      </c>
      <c r="I218" s="2">
        <v>4.3</v>
      </c>
      <c r="J218" s="2">
        <v>0.6</v>
      </c>
      <c r="K218" s="2">
        <v>0.4</v>
      </c>
      <c r="L218" s="2">
        <v>0.8</v>
      </c>
      <c r="M218" s="2">
        <v>0.8</v>
      </c>
      <c r="N218" s="2">
        <v>2.2000000000000002</v>
      </c>
      <c r="O218" s="2">
        <v>5.5</v>
      </c>
      <c r="P218" s="7">
        <v>0.53300000000000003</v>
      </c>
      <c r="Q218" s="2">
        <v>16.3</v>
      </c>
      <c r="R218" s="2">
        <v>1.9</v>
      </c>
      <c r="S218" s="2">
        <v>-2.2000000000000002</v>
      </c>
      <c r="T218" s="2">
        <v>0</v>
      </c>
      <c r="U218" s="5">
        <v>-1</v>
      </c>
      <c r="V218" s="51">
        <f t="shared" si="15"/>
        <v>1.0306768292682928</v>
      </c>
      <c r="W218" s="51">
        <f t="shared" si="16"/>
        <v>0.56000000000000005</v>
      </c>
      <c r="X218" s="51">
        <f t="shared" si="17"/>
        <v>0.57717902439024404</v>
      </c>
      <c r="Y218" s="49">
        <f t="shared" si="18"/>
        <v>23.40326</v>
      </c>
      <c r="Z218" s="9">
        <f t="shared" si="19"/>
        <v>11.990219512195122</v>
      </c>
    </row>
    <row r="219" spans="1:26" x14ac:dyDescent="0.2">
      <c r="A219" s="2" t="s">
        <v>251</v>
      </c>
      <c r="B219" s="2" t="s">
        <v>47</v>
      </c>
      <c r="C219" s="2">
        <v>39</v>
      </c>
      <c r="D219" s="2">
        <v>62</v>
      </c>
      <c r="E219" s="2">
        <v>14.7</v>
      </c>
      <c r="F219" s="2">
        <v>0.59499999999999997</v>
      </c>
      <c r="G219" s="3"/>
      <c r="H219" s="2">
        <v>0.65700000000000003</v>
      </c>
      <c r="I219" s="2">
        <v>3.7</v>
      </c>
      <c r="J219" s="2">
        <v>0.3</v>
      </c>
      <c r="K219" s="2">
        <v>0.3</v>
      </c>
      <c r="L219" s="2">
        <v>1</v>
      </c>
      <c r="M219" s="2">
        <v>0.5</v>
      </c>
      <c r="N219" s="2">
        <v>2.8</v>
      </c>
      <c r="O219" s="2">
        <v>3.5</v>
      </c>
      <c r="P219" s="7">
        <v>0.60799999999999998</v>
      </c>
      <c r="Q219" s="2">
        <v>11.1</v>
      </c>
      <c r="R219" s="2">
        <v>2.7</v>
      </c>
      <c r="S219" s="2">
        <v>1.1000000000000001</v>
      </c>
      <c r="T219" s="2">
        <v>0.7</v>
      </c>
      <c r="U219" s="5">
        <v>15</v>
      </c>
      <c r="V219" s="51">
        <f t="shared" si="15"/>
        <v>1.0024010670731707</v>
      </c>
      <c r="W219" s="51">
        <f t="shared" si="16"/>
        <v>4.3600000000000003</v>
      </c>
      <c r="X219" s="51">
        <f t="shared" si="17"/>
        <v>4.3704686524390244</v>
      </c>
      <c r="Y219" s="49">
        <f t="shared" si="18"/>
        <v>18.892640000000004</v>
      </c>
      <c r="Z219" s="9">
        <f t="shared" si="19"/>
        <v>11.631554326219515</v>
      </c>
    </row>
    <row r="220" spans="1:26" x14ac:dyDescent="0.2">
      <c r="A220" s="2" t="s">
        <v>884</v>
      </c>
      <c r="B220" s="2" t="s">
        <v>21</v>
      </c>
      <c r="C220" s="2">
        <v>43</v>
      </c>
      <c r="D220" s="2">
        <v>75</v>
      </c>
      <c r="E220" s="2">
        <v>24.4</v>
      </c>
      <c r="F220" s="2">
        <v>0.375</v>
      </c>
      <c r="G220" s="2">
        <v>0.38700000000000001</v>
      </c>
      <c r="H220" s="2">
        <v>0.875</v>
      </c>
      <c r="I220" s="2">
        <v>2.5</v>
      </c>
      <c r="J220" s="2">
        <v>0.9</v>
      </c>
      <c r="K220" s="2">
        <v>0.5</v>
      </c>
      <c r="L220" s="2">
        <v>0.1</v>
      </c>
      <c r="M220" s="2">
        <v>0.6</v>
      </c>
      <c r="N220" s="2">
        <v>1.7</v>
      </c>
      <c r="O220" s="2">
        <v>9.1</v>
      </c>
      <c r="P220" s="7">
        <v>0.51200000000000001</v>
      </c>
      <c r="Q220" s="2">
        <v>18.2</v>
      </c>
      <c r="R220" s="2">
        <v>2.2000000000000002</v>
      </c>
      <c r="S220" s="2">
        <v>-3</v>
      </c>
      <c r="T220" s="2">
        <v>-0.5</v>
      </c>
      <c r="U220" s="5">
        <v>-7</v>
      </c>
      <c r="V220" s="51">
        <f t="shared" si="15"/>
        <v>3.6386128048780488</v>
      </c>
      <c r="W220" s="51">
        <f t="shared" si="16"/>
        <v>-0.72</v>
      </c>
      <c r="X220" s="51">
        <f t="shared" si="17"/>
        <v>-2.6198012195121949</v>
      </c>
      <c r="Y220" s="49">
        <f t="shared" si="18"/>
        <v>25.527600000000007</v>
      </c>
      <c r="Z220" s="9">
        <f t="shared" si="19"/>
        <v>11.453899390243906</v>
      </c>
    </row>
    <row r="221" spans="1:26" x14ac:dyDescent="0.2">
      <c r="A221" s="2" t="s">
        <v>609</v>
      </c>
      <c r="B221" s="2" t="s">
        <v>45</v>
      </c>
      <c r="C221" s="2">
        <v>19</v>
      </c>
      <c r="D221" s="2">
        <v>71</v>
      </c>
      <c r="E221" s="2">
        <v>16.399999999999999</v>
      </c>
      <c r="F221" s="2">
        <v>0.44400000000000001</v>
      </c>
      <c r="G221" s="2">
        <v>0.41599999999999998</v>
      </c>
      <c r="H221" s="2">
        <v>0.91300000000000003</v>
      </c>
      <c r="I221" s="2">
        <v>1.8</v>
      </c>
      <c r="J221" s="2">
        <v>0.6</v>
      </c>
      <c r="K221" s="2">
        <v>0.3</v>
      </c>
      <c r="L221" s="2">
        <v>0.1</v>
      </c>
      <c r="M221" s="2">
        <v>0.3</v>
      </c>
      <c r="N221" s="2">
        <v>1</v>
      </c>
      <c r="O221" s="2">
        <v>6.9</v>
      </c>
      <c r="P221" s="7">
        <v>0.60599999999999998</v>
      </c>
      <c r="Q221" s="2">
        <v>16.8</v>
      </c>
      <c r="R221" s="2">
        <v>2.2000000000000002</v>
      </c>
      <c r="S221" s="2">
        <v>-1.9</v>
      </c>
      <c r="T221" s="2">
        <v>0</v>
      </c>
      <c r="U221" s="5">
        <v>4</v>
      </c>
      <c r="V221" s="51">
        <f t="shared" si="15"/>
        <v>0.94429999999999992</v>
      </c>
      <c r="W221" s="51">
        <f t="shared" si="16"/>
        <v>1.6800000000000002</v>
      </c>
      <c r="X221" s="51">
        <f t="shared" si="17"/>
        <v>1.5864240000000001</v>
      </c>
      <c r="Y221" s="49">
        <f t="shared" si="18"/>
        <v>20.281576000000001</v>
      </c>
      <c r="Z221" s="9">
        <f t="shared" si="19"/>
        <v>10.934000000000001</v>
      </c>
    </row>
    <row r="222" spans="1:26" x14ac:dyDescent="0.2">
      <c r="A222" s="2" t="s">
        <v>998</v>
      </c>
      <c r="B222" s="2" t="s">
        <v>32</v>
      </c>
      <c r="C222" s="2">
        <v>34</v>
      </c>
      <c r="D222" s="2">
        <v>67</v>
      </c>
      <c r="E222" s="2">
        <v>14</v>
      </c>
      <c r="F222" s="2">
        <v>0.48</v>
      </c>
      <c r="G222" s="2">
        <v>0</v>
      </c>
      <c r="H222" s="2">
        <v>0.54400000000000004</v>
      </c>
      <c r="I222" s="2">
        <v>3.8</v>
      </c>
      <c r="J222" s="2">
        <v>0.6</v>
      </c>
      <c r="K222" s="2">
        <v>0.5</v>
      </c>
      <c r="L222" s="2">
        <v>0.6</v>
      </c>
      <c r="M222" s="2">
        <v>0.6</v>
      </c>
      <c r="N222" s="2">
        <v>2.4</v>
      </c>
      <c r="O222" s="2">
        <v>4</v>
      </c>
      <c r="P222" s="7">
        <v>0.495</v>
      </c>
      <c r="Q222" s="2">
        <v>15</v>
      </c>
      <c r="R222" s="2">
        <v>1.8</v>
      </c>
      <c r="S222" s="2">
        <v>-0.6</v>
      </c>
      <c r="T222" s="2">
        <v>0.3</v>
      </c>
      <c r="U222" s="5">
        <v>0</v>
      </c>
      <c r="V222" s="51">
        <f t="shared" si="15"/>
        <v>1.2153963414634148</v>
      </c>
      <c r="W222" s="51">
        <f t="shared" si="16"/>
        <v>0.84000000000000008</v>
      </c>
      <c r="X222" s="51">
        <f t="shared" si="17"/>
        <v>1.0209329268292686</v>
      </c>
      <c r="Y222" s="49">
        <f t="shared" si="18"/>
        <v>20.743200000000002</v>
      </c>
      <c r="Z222" s="9">
        <f t="shared" si="19"/>
        <v>10.882066463414635</v>
      </c>
    </row>
    <row r="223" spans="1:26" x14ac:dyDescent="0.2">
      <c r="A223" s="2" t="s">
        <v>689</v>
      </c>
      <c r="B223" s="2" t="s">
        <v>45</v>
      </c>
      <c r="C223" s="2">
        <v>19</v>
      </c>
      <c r="D223" s="2">
        <v>31</v>
      </c>
      <c r="E223" s="2">
        <v>29.7</v>
      </c>
      <c r="F223" s="2">
        <v>0.52800000000000002</v>
      </c>
      <c r="G223" s="3"/>
      <c r="H223" s="2">
        <v>0.68</v>
      </c>
      <c r="I223" s="2">
        <v>8</v>
      </c>
      <c r="J223" s="2">
        <v>1.5</v>
      </c>
      <c r="K223" s="2">
        <v>0.5</v>
      </c>
      <c r="L223" s="2">
        <v>1.5</v>
      </c>
      <c r="M223" s="2">
        <v>2.7</v>
      </c>
      <c r="N223" s="2">
        <v>3</v>
      </c>
      <c r="O223" s="2">
        <v>12</v>
      </c>
      <c r="P223" s="7">
        <v>0.55200000000000005</v>
      </c>
      <c r="Q223" s="2">
        <v>20.9</v>
      </c>
      <c r="R223" s="2">
        <v>0.6</v>
      </c>
      <c r="S223" s="2">
        <v>-2.5</v>
      </c>
      <c r="T223" s="2">
        <v>-0.1</v>
      </c>
      <c r="U223" s="5">
        <v>-12</v>
      </c>
      <c r="V223" s="51">
        <f t="shared" si="15"/>
        <v>0.92888711890243902</v>
      </c>
      <c r="W223" s="51">
        <f t="shared" si="16"/>
        <v>-2.2000000000000002</v>
      </c>
      <c r="X223" s="51">
        <f t="shared" si="17"/>
        <v>-2.0435516615853659</v>
      </c>
      <c r="Y223" s="49">
        <f t="shared" si="18"/>
        <v>23.27976</v>
      </c>
      <c r="Z223" s="9">
        <f t="shared" si="19"/>
        <v>10.618104169207317</v>
      </c>
    </row>
    <row r="224" spans="1:26" x14ac:dyDescent="0.2">
      <c r="A224" s="2" t="s">
        <v>659</v>
      </c>
      <c r="B224" s="2" t="s">
        <v>46</v>
      </c>
      <c r="C224" s="2">
        <v>41</v>
      </c>
      <c r="D224" s="2">
        <v>29</v>
      </c>
      <c r="E224" s="2">
        <v>31.7</v>
      </c>
      <c r="F224" s="2">
        <v>0.44700000000000001</v>
      </c>
      <c r="G224" s="3"/>
      <c r="H224" s="2">
        <v>0.67600000000000005</v>
      </c>
      <c r="I224" s="2">
        <v>8.8000000000000007</v>
      </c>
      <c r="J224" s="2">
        <v>1.3</v>
      </c>
      <c r="K224" s="2">
        <v>0.6</v>
      </c>
      <c r="L224" s="2">
        <v>1.6</v>
      </c>
      <c r="M224" s="2">
        <v>2.2999999999999998</v>
      </c>
      <c r="N224" s="2">
        <v>2.7</v>
      </c>
      <c r="O224" s="2">
        <v>13.8</v>
      </c>
      <c r="P224" s="7">
        <v>0.48399999999999999</v>
      </c>
      <c r="Q224" s="2">
        <v>23.8</v>
      </c>
      <c r="R224" s="2">
        <v>0.9</v>
      </c>
      <c r="S224" s="2">
        <v>-2.8</v>
      </c>
      <c r="T224" s="2">
        <v>-0.2</v>
      </c>
      <c r="U224" s="5">
        <v>-8</v>
      </c>
      <c r="V224" s="51">
        <f t="shared" si="15"/>
        <v>2.2790979166666667</v>
      </c>
      <c r="W224" s="51">
        <f t="shared" si="16"/>
        <v>-1.32</v>
      </c>
      <c r="X224" s="51">
        <f t="shared" si="17"/>
        <v>-3.0084092500000001</v>
      </c>
      <c r="Y224" s="49">
        <f t="shared" si="18"/>
        <v>24.115472</v>
      </c>
      <c r="Z224" s="9">
        <f t="shared" si="19"/>
        <v>10.553531375</v>
      </c>
    </row>
    <row r="225" spans="1:26" x14ac:dyDescent="0.2">
      <c r="A225" s="2" t="s">
        <v>547</v>
      </c>
      <c r="B225" s="2" t="s">
        <v>43</v>
      </c>
      <c r="C225" s="2">
        <v>29</v>
      </c>
      <c r="D225" s="2">
        <v>39</v>
      </c>
      <c r="E225" s="2">
        <v>17.600000000000001</v>
      </c>
      <c r="F225" s="2">
        <v>0.52800000000000002</v>
      </c>
      <c r="G225" s="2">
        <v>0</v>
      </c>
      <c r="H225" s="2">
        <v>0.74099999999999999</v>
      </c>
      <c r="I225" s="2">
        <v>4</v>
      </c>
      <c r="J225" s="2">
        <v>0.5</v>
      </c>
      <c r="K225" s="2">
        <v>0.6</v>
      </c>
      <c r="L225" s="2">
        <v>0.9</v>
      </c>
      <c r="M225" s="2">
        <v>0.6</v>
      </c>
      <c r="N225" s="2">
        <v>1.9</v>
      </c>
      <c r="O225" s="2">
        <v>8.3000000000000007</v>
      </c>
      <c r="P225" s="7">
        <v>0.56999999999999995</v>
      </c>
      <c r="Q225" s="2">
        <v>19</v>
      </c>
      <c r="R225" s="2">
        <v>1.9</v>
      </c>
      <c r="S225" s="2">
        <v>-1.2</v>
      </c>
      <c r="T225" s="2">
        <v>0.1</v>
      </c>
      <c r="U225" s="5">
        <v>6</v>
      </c>
      <c r="V225" s="51">
        <f t="shared" si="15"/>
        <v>0.96089024390243905</v>
      </c>
      <c r="W225" s="51">
        <f t="shared" si="16"/>
        <v>2</v>
      </c>
      <c r="X225" s="51">
        <f t="shared" si="17"/>
        <v>1.9217804878048781</v>
      </c>
      <c r="Y225" s="49">
        <f t="shared" si="18"/>
        <v>19.158359999999998</v>
      </c>
      <c r="Z225" s="9">
        <f t="shared" si="19"/>
        <v>10.540070243902438</v>
      </c>
    </row>
    <row r="226" spans="1:26" x14ac:dyDescent="0.2">
      <c r="A226" s="2" t="s">
        <v>619</v>
      </c>
      <c r="B226" s="2" t="s">
        <v>31</v>
      </c>
      <c r="C226" s="2">
        <v>36</v>
      </c>
      <c r="D226" s="2">
        <v>75</v>
      </c>
      <c r="E226" s="2">
        <v>24</v>
      </c>
      <c r="F226" s="2">
        <v>0.42299999999999999</v>
      </c>
      <c r="G226" s="2">
        <v>0.373</v>
      </c>
      <c r="H226" s="2">
        <v>0.69699999999999995</v>
      </c>
      <c r="I226" s="2">
        <v>3.1</v>
      </c>
      <c r="J226" s="2">
        <v>0.9</v>
      </c>
      <c r="K226" s="2">
        <v>0.5</v>
      </c>
      <c r="L226" s="2">
        <v>0.5</v>
      </c>
      <c r="M226" s="2">
        <v>1</v>
      </c>
      <c r="N226" s="2">
        <v>1.7</v>
      </c>
      <c r="O226" s="2">
        <v>8.1</v>
      </c>
      <c r="P226" s="7">
        <v>0.505</v>
      </c>
      <c r="Q226" s="2">
        <v>16.399999999999999</v>
      </c>
      <c r="R226" s="2">
        <v>0.9</v>
      </c>
      <c r="S226" s="2">
        <v>-3.4</v>
      </c>
      <c r="T226" s="2">
        <v>-0.7</v>
      </c>
      <c r="U226" s="5">
        <v>-14</v>
      </c>
      <c r="V226" s="51">
        <f t="shared" si="15"/>
        <v>2.6999999999999997</v>
      </c>
      <c r="W226" s="51">
        <f t="shared" si="16"/>
        <v>-2.72</v>
      </c>
      <c r="X226" s="51">
        <f t="shared" si="17"/>
        <v>-7.3439999999999994</v>
      </c>
      <c r="Y226" s="49">
        <f t="shared" si="18"/>
        <v>28.381500000000003</v>
      </c>
      <c r="Z226" s="9">
        <f t="shared" si="19"/>
        <v>10.518750000000001</v>
      </c>
    </row>
    <row r="227" spans="1:26" x14ac:dyDescent="0.2">
      <c r="A227" s="2" t="s">
        <v>1005</v>
      </c>
      <c r="B227" s="2" t="s">
        <v>970</v>
      </c>
      <c r="C227" s="2">
        <v>34</v>
      </c>
      <c r="D227" s="2">
        <v>61</v>
      </c>
      <c r="E227" s="2">
        <v>23.3</v>
      </c>
      <c r="F227" s="2">
        <v>0.38200000000000001</v>
      </c>
      <c r="G227" s="2">
        <v>0.34300000000000003</v>
      </c>
      <c r="H227" s="2">
        <v>0.77200000000000002</v>
      </c>
      <c r="I227" s="2">
        <v>5.3</v>
      </c>
      <c r="J227" s="2">
        <v>1</v>
      </c>
      <c r="K227" s="2">
        <v>0.5</v>
      </c>
      <c r="L227" s="2">
        <v>0.6</v>
      </c>
      <c r="M227" s="2">
        <v>1.1000000000000001</v>
      </c>
      <c r="N227" s="2">
        <v>2.6</v>
      </c>
      <c r="O227" s="2">
        <v>8.6</v>
      </c>
      <c r="P227" s="7">
        <v>0.47399999999999998</v>
      </c>
      <c r="Q227" s="2">
        <v>20.5</v>
      </c>
      <c r="R227" s="2">
        <v>0.7</v>
      </c>
      <c r="S227" s="2">
        <v>-4.3</v>
      </c>
      <c r="T227" s="2">
        <v>-0.8</v>
      </c>
      <c r="U227" s="5">
        <v>-14</v>
      </c>
      <c r="V227" s="51">
        <f t="shared" si="15"/>
        <v>2.5168854166666668</v>
      </c>
      <c r="W227" s="51">
        <f t="shared" si="16"/>
        <v>-2.8400000000000003</v>
      </c>
      <c r="X227" s="51">
        <f t="shared" si="17"/>
        <v>-7.147954583333334</v>
      </c>
      <c r="Y227" s="49">
        <f t="shared" si="18"/>
        <v>28.148816</v>
      </c>
      <c r="Z227" s="9">
        <f t="shared" si="19"/>
        <v>10.500430708333333</v>
      </c>
    </row>
    <row r="228" spans="1:26" x14ac:dyDescent="0.2">
      <c r="A228" s="2" t="s">
        <v>563</v>
      </c>
      <c r="B228" s="2" t="s">
        <v>21</v>
      </c>
      <c r="C228" s="2">
        <v>43</v>
      </c>
      <c r="D228" s="2">
        <v>65</v>
      </c>
      <c r="E228" s="2">
        <v>16.100000000000001</v>
      </c>
      <c r="F228" s="2">
        <v>0.48299999999999998</v>
      </c>
      <c r="G228" s="3"/>
      <c r="H228" s="2">
        <v>0.65200000000000002</v>
      </c>
      <c r="I228" s="2">
        <v>3</v>
      </c>
      <c r="J228" s="2">
        <v>0.4</v>
      </c>
      <c r="K228" s="2">
        <v>0.3</v>
      </c>
      <c r="L228" s="2">
        <v>1.4</v>
      </c>
      <c r="M228" s="2">
        <v>0.6</v>
      </c>
      <c r="N228" s="2">
        <v>2.1</v>
      </c>
      <c r="O228" s="2">
        <v>2.2000000000000002</v>
      </c>
      <c r="P228" s="7">
        <v>0.52100000000000002</v>
      </c>
      <c r="Q228" s="2">
        <v>8</v>
      </c>
      <c r="R228" s="2">
        <v>1.7</v>
      </c>
      <c r="S228" s="2">
        <v>0.2</v>
      </c>
      <c r="T228" s="2">
        <v>0.6</v>
      </c>
      <c r="U228" s="5">
        <v>0</v>
      </c>
      <c r="V228" s="51">
        <f t="shared" si="15"/>
        <v>0.91462398373983755</v>
      </c>
      <c r="W228" s="51">
        <f t="shared" si="16"/>
        <v>0.92</v>
      </c>
      <c r="X228" s="51">
        <f t="shared" si="17"/>
        <v>0.84145406504065057</v>
      </c>
      <c r="Y228" s="49">
        <f t="shared" si="18"/>
        <v>20.14012</v>
      </c>
      <c r="Z228" s="9">
        <f t="shared" si="19"/>
        <v>10.490787032520325</v>
      </c>
    </row>
    <row r="229" spans="1:26" x14ac:dyDescent="0.2">
      <c r="A229" s="2" t="s">
        <v>742</v>
      </c>
      <c r="B229" s="2" t="s">
        <v>46</v>
      </c>
      <c r="C229" s="2">
        <v>41</v>
      </c>
      <c r="D229" s="2">
        <v>79</v>
      </c>
      <c r="E229" s="2">
        <v>14.4</v>
      </c>
      <c r="F229" s="2">
        <v>0.44400000000000001</v>
      </c>
      <c r="G229" s="2">
        <v>0</v>
      </c>
      <c r="H229" s="2">
        <v>0.59399999999999997</v>
      </c>
      <c r="I229" s="2">
        <v>4.5999999999999996</v>
      </c>
      <c r="J229" s="2">
        <v>0.3</v>
      </c>
      <c r="K229" s="2">
        <v>0.5</v>
      </c>
      <c r="L229" s="2">
        <v>0.1</v>
      </c>
      <c r="M229" s="2">
        <v>0.9</v>
      </c>
      <c r="N229" s="2">
        <v>2</v>
      </c>
      <c r="O229" s="2">
        <v>3.3</v>
      </c>
      <c r="P229" s="7">
        <v>0.51400000000000001</v>
      </c>
      <c r="Q229" s="2">
        <v>13</v>
      </c>
      <c r="R229" s="2">
        <v>1.9</v>
      </c>
      <c r="S229" s="2">
        <v>-3.1</v>
      </c>
      <c r="T229" s="2">
        <v>-0.3</v>
      </c>
      <c r="U229" s="5">
        <v>-3</v>
      </c>
      <c r="V229" s="51">
        <f t="shared" si="15"/>
        <v>1.5405</v>
      </c>
      <c r="W229" s="51">
        <f t="shared" si="16"/>
        <v>3.9999999999999925E-2</v>
      </c>
      <c r="X229" s="51">
        <f t="shared" si="17"/>
        <v>6.1619999999999883E-2</v>
      </c>
      <c r="Y229" s="49">
        <f t="shared" si="18"/>
        <v>20.749192000000004</v>
      </c>
      <c r="Z229" s="9">
        <f t="shared" si="19"/>
        <v>10.405406000000003</v>
      </c>
    </row>
    <row r="230" spans="1:26" x14ac:dyDescent="0.2">
      <c r="A230" s="2" t="s">
        <v>1052</v>
      </c>
      <c r="B230" s="2" t="s">
        <v>40</v>
      </c>
      <c r="C230" s="2">
        <v>24</v>
      </c>
      <c r="D230" s="2">
        <v>67</v>
      </c>
      <c r="E230" s="2">
        <v>17.899999999999999</v>
      </c>
      <c r="F230" s="2">
        <v>0.41599999999999998</v>
      </c>
      <c r="G230" s="2">
        <v>0.35</v>
      </c>
      <c r="H230" s="2">
        <v>0.75800000000000001</v>
      </c>
      <c r="I230" s="2">
        <v>1.9</v>
      </c>
      <c r="J230" s="2">
        <v>0.4</v>
      </c>
      <c r="K230" s="2">
        <v>0.7</v>
      </c>
      <c r="L230" s="2">
        <v>0.4</v>
      </c>
      <c r="M230" s="2">
        <v>0.6</v>
      </c>
      <c r="N230" s="2">
        <v>1.4</v>
      </c>
      <c r="O230" s="2">
        <v>7.2</v>
      </c>
      <c r="P230" s="7">
        <v>0.53200000000000003</v>
      </c>
      <c r="Q230" s="2">
        <v>18.600000000000001</v>
      </c>
      <c r="R230" s="2">
        <v>1.5</v>
      </c>
      <c r="S230" s="2">
        <v>-1.5</v>
      </c>
      <c r="T230" s="2">
        <v>0.2</v>
      </c>
      <c r="U230" s="5">
        <v>-6</v>
      </c>
      <c r="V230" s="51">
        <f t="shared" si="15"/>
        <v>1.360181707317073</v>
      </c>
      <c r="W230" s="51">
        <f t="shared" si="16"/>
        <v>-0.52</v>
      </c>
      <c r="X230" s="51">
        <f t="shared" si="17"/>
        <v>-0.70729448780487802</v>
      </c>
      <c r="Y230" s="49">
        <f t="shared" si="18"/>
        <v>21.467872000000003</v>
      </c>
      <c r="Z230" s="9">
        <f t="shared" si="19"/>
        <v>10.380288756097563</v>
      </c>
    </row>
    <row r="231" spans="1:26" x14ac:dyDescent="0.2">
      <c r="A231" s="2" t="s">
        <v>909</v>
      </c>
      <c r="B231" s="2" t="s">
        <v>28</v>
      </c>
      <c r="C231" s="2">
        <v>32</v>
      </c>
      <c r="D231" s="2">
        <v>56</v>
      </c>
      <c r="E231" s="2">
        <v>23.4</v>
      </c>
      <c r="F231" s="2">
        <v>0.44</v>
      </c>
      <c r="G231" s="2">
        <v>8.3000000000000004E-2</v>
      </c>
      <c r="H231" s="2">
        <v>0.61099999999999999</v>
      </c>
      <c r="I231" s="2">
        <v>4.0999999999999996</v>
      </c>
      <c r="J231" s="2">
        <v>1.4</v>
      </c>
      <c r="K231" s="2">
        <v>0.8</v>
      </c>
      <c r="L231" s="2">
        <v>0.6</v>
      </c>
      <c r="M231" s="2">
        <v>1.2</v>
      </c>
      <c r="N231" s="2">
        <v>2.7</v>
      </c>
      <c r="O231" s="2">
        <v>5.3</v>
      </c>
      <c r="P231" s="7">
        <v>0.47299999999999998</v>
      </c>
      <c r="Q231" s="2">
        <v>12.5</v>
      </c>
      <c r="R231" s="2">
        <v>1.2</v>
      </c>
      <c r="S231" s="2">
        <v>-0.4</v>
      </c>
      <c r="T231" s="2">
        <v>0.5</v>
      </c>
      <c r="U231" s="5">
        <v>-9</v>
      </c>
      <c r="V231" s="51">
        <f t="shared" si="15"/>
        <v>1.3317073170731708</v>
      </c>
      <c r="W231" s="51">
        <f t="shared" si="16"/>
        <v>-1.1200000000000001</v>
      </c>
      <c r="X231" s="51">
        <f t="shared" si="17"/>
        <v>-1.4915121951219514</v>
      </c>
      <c r="Y231" s="49">
        <f t="shared" si="18"/>
        <v>22.012255999999997</v>
      </c>
      <c r="Z231" s="9">
        <f t="shared" si="19"/>
        <v>10.260371902439022</v>
      </c>
    </row>
    <row r="232" spans="1:26" x14ac:dyDescent="0.2">
      <c r="A232" s="2" t="s">
        <v>880</v>
      </c>
      <c r="B232" s="2" t="s">
        <v>47</v>
      </c>
      <c r="C232" s="2">
        <v>39</v>
      </c>
      <c r="D232" s="2">
        <v>58</v>
      </c>
      <c r="E232" s="2">
        <v>17.2</v>
      </c>
      <c r="F232" s="2">
        <v>0.53300000000000003</v>
      </c>
      <c r="G232" s="3"/>
      <c r="H232" s="2">
        <v>0.51600000000000001</v>
      </c>
      <c r="I232" s="2">
        <v>5</v>
      </c>
      <c r="J232" s="2">
        <v>0.6</v>
      </c>
      <c r="K232" s="2">
        <v>0.4</v>
      </c>
      <c r="L232" s="2">
        <v>0.4</v>
      </c>
      <c r="M232" s="2">
        <v>0.9</v>
      </c>
      <c r="N232" s="2">
        <v>2.4</v>
      </c>
      <c r="O232" s="2">
        <v>4.2</v>
      </c>
      <c r="P232" s="7">
        <v>0.54600000000000004</v>
      </c>
      <c r="Q232" s="2">
        <v>13</v>
      </c>
      <c r="R232" s="2">
        <v>1.9</v>
      </c>
      <c r="S232" s="2">
        <v>-1.9</v>
      </c>
      <c r="T232" s="2">
        <v>0</v>
      </c>
      <c r="U232" s="5">
        <v>1</v>
      </c>
      <c r="V232" s="51">
        <f t="shared" si="15"/>
        <v>1.285018292682927</v>
      </c>
      <c r="W232" s="51">
        <f t="shared" si="16"/>
        <v>0.96</v>
      </c>
      <c r="X232" s="51">
        <f t="shared" si="17"/>
        <v>1.2336175609756099</v>
      </c>
      <c r="Y232" s="49">
        <f t="shared" si="18"/>
        <v>19.240224000000001</v>
      </c>
      <c r="Z232" s="9">
        <f t="shared" si="19"/>
        <v>10.236920780487806</v>
      </c>
    </row>
    <row r="233" spans="1:26" x14ac:dyDescent="0.2">
      <c r="A233" s="2" t="s">
        <v>453</v>
      </c>
      <c r="B233" s="2" t="s">
        <v>41</v>
      </c>
      <c r="C233" s="2">
        <v>62</v>
      </c>
      <c r="D233" s="2">
        <v>46</v>
      </c>
      <c r="E233" s="2">
        <v>19.3</v>
      </c>
      <c r="F233" s="2">
        <v>0.48199999999999998</v>
      </c>
      <c r="G233" s="2">
        <v>0.222</v>
      </c>
      <c r="H233" s="2">
        <v>0.72499999999999998</v>
      </c>
      <c r="I233" s="2">
        <v>2.2999999999999998</v>
      </c>
      <c r="J233" s="2">
        <v>1.4</v>
      </c>
      <c r="K233" s="2">
        <v>1.2</v>
      </c>
      <c r="L233" s="2">
        <v>0.5</v>
      </c>
      <c r="M233" s="2">
        <v>1.7</v>
      </c>
      <c r="N233" s="2">
        <v>2.1</v>
      </c>
      <c r="O233" s="2">
        <v>7.8</v>
      </c>
      <c r="P233" s="7">
        <v>0.54100000000000004</v>
      </c>
      <c r="Q233" s="2">
        <v>21.5</v>
      </c>
      <c r="R233" s="2">
        <v>1.6</v>
      </c>
      <c r="S233" s="2">
        <v>-0.3</v>
      </c>
      <c r="T233" s="2">
        <v>0.4</v>
      </c>
      <c r="U233" s="5">
        <v>-2</v>
      </c>
      <c r="V233" s="51">
        <f t="shared" si="15"/>
        <v>3.006700711382114</v>
      </c>
      <c r="W233" s="51">
        <f t="shared" si="16"/>
        <v>0.40000000000000013</v>
      </c>
      <c r="X233" s="51">
        <f t="shared" si="17"/>
        <v>1.2026802845528459</v>
      </c>
      <c r="Y233" s="49">
        <f t="shared" si="18"/>
        <v>19.098832000000002</v>
      </c>
      <c r="Z233" s="9">
        <f t="shared" si="19"/>
        <v>10.150756142276423</v>
      </c>
    </row>
    <row r="234" spans="1:26" x14ac:dyDescent="0.2">
      <c r="A234" s="2" t="s">
        <v>261</v>
      </c>
      <c r="B234" s="2" t="s">
        <v>45</v>
      </c>
      <c r="C234" s="2">
        <v>19</v>
      </c>
      <c r="D234" s="2">
        <v>53</v>
      </c>
      <c r="E234" s="2">
        <v>14.5</v>
      </c>
      <c r="F234" s="2">
        <v>0.63300000000000001</v>
      </c>
      <c r="G234" s="3"/>
      <c r="H234" s="2">
        <v>0.38500000000000001</v>
      </c>
      <c r="I234" s="2">
        <v>4.5</v>
      </c>
      <c r="J234" s="2">
        <v>0.2</v>
      </c>
      <c r="K234" s="2">
        <v>0.2</v>
      </c>
      <c r="L234" s="2">
        <v>1.1000000000000001</v>
      </c>
      <c r="M234" s="2">
        <v>0.8</v>
      </c>
      <c r="N234" s="2">
        <v>1.8</v>
      </c>
      <c r="O234" s="2">
        <v>4.3</v>
      </c>
      <c r="P234" s="7">
        <v>0.58499999999999996</v>
      </c>
      <c r="Q234" s="2">
        <v>13.9</v>
      </c>
      <c r="R234" s="2">
        <v>1.3</v>
      </c>
      <c r="S234" s="2">
        <v>-4.0999999999999996</v>
      </c>
      <c r="T234" s="2">
        <v>-0.4</v>
      </c>
      <c r="U234" s="5">
        <v>-2</v>
      </c>
      <c r="V234" s="51">
        <f t="shared" si="15"/>
        <v>0.51565256605691057</v>
      </c>
      <c r="W234" s="51">
        <f t="shared" si="16"/>
        <v>-4.0000000000000036E-2</v>
      </c>
      <c r="X234" s="51">
        <f t="shared" si="17"/>
        <v>-2.0626102642276441E-2</v>
      </c>
      <c r="Y234" s="49">
        <f t="shared" si="18"/>
        <v>20.172859999999996</v>
      </c>
      <c r="Z234" s="9">
        <f t="shared" si="19"/>
        <v>10.076116948678861</v>
      </c>
    </row>
    <row r="235" spans="1:26" x14ac:dyDescent="0.2">
      <c r="A235" s="2" t="s">
        <v>1115</v>
      </c>
      <c r="B235" s="2" t="s">
        <v>31</v>
      </c>
      <c r="C235" s="2">
        <v>36</v>
      </c>
      <c r="D235" s="2">
        <v>55</v>
      </c>
      <c r="E235" s="2">
        <v>13.1</v>
      </c>
      <c r="F235" s="2">
        <v>0.41299999999999998</v>
      </c>
      <c r="G235" s="2">
        <v>0.39</v>
      </c>
      <c r="H235" s="2">
        <v>0.8</v>
      </c>
      <c r="I235" s="2">
        <v>1.6</v>
      </c>
      <c r="J235" s="2">
        <v>2.2000000000000002</v>
      </c>
      <c r="K235" s="2">
        <v>0.5</v>
      </c>
      <c r="L235" s="2">
        <v>0.1</v>
      </c>
      <c r="M235" s="2">
        <v>0.4</v>
      </c>
      <c r="N235" s="2">
        <v>0.8</v>
      </c>
      <c r="O235" s="2">
        <v>3.7</v>
      </c>
      <c r="P235" s="7">
        <v>0.55500000000000005</v>
      </c>
      <c r="Q235" s="2">
        <v>12.5</v>
      </c>
      <c r="R235" s="2">
        <v>1.9</v>
      </c>
      <c r="S235" s="2">
        <v>-0.5</v>
      </c>
      <c r="T235" s="2">
        <v>0.3</v>
      </c>
      <c r="U235" s="5">
        <v>12</v>
      </c>
      <c r="V235" s="51">
        <f t="shared" si="15"/>
        <v>0.82374237804878048</v>
      </c>
      <c r="W235" s="51">
        <f t="shared" si="16"/>
        <v>3.2800000000000002</v>
      </c>
      <c r="X235" s="51">
        <f t="shared" si="17"/>
        <v>2.7018750000000002</v>
      </c>
      <c r="Y235" s="49">
        <f t="shared" si="18"/>
        <v>17.3217</v>
      </c>
      <c r="Z235" s="9">
        <f t="shared" si="19"/>
        <v>10.011787500000001</v>
      </c>
    </row>
    <row r="236" spans="1:26" x14ac:dyDescent="0.2">
      <c r="A236" s="2" t="s">
        <v>1095</v>
      </c>
      <c r="B236" s="2" t="s">
        <v>18</v>
      </c>
      <c r="C236" s="2">
        <v>23</v>
      </c>
      <c r="D236" s="2">
        <v>56</v>
      </c>
      <c r="E236" s="2">
        <v>20.8</v>
      </c>
      <c r="F236" s="2">
        <v>0.45900000000000002</v>
      </c>
      <c r="G236" s="2">
        <v>0.34399999999999997</v>
      </c>
      <c r="H236" s="2">
        <v>0.70699999999999996</v>
      </c>
      <c r="I236" s="2">
        <v>2.2999999999999998</v>
      </c>
      <c r="J236" s="2">
        <v>1.8</v>
      </c>
      <c r="K236" s="2">
        <v>0.8</v>
      </c>
      <c r="L236" s="2">
        <v>0.4</v>
      </c>
      <c r="M236" s="2">
        <v>1.2</v>
      </c>
      <c r="N236" s="2">
        <v>1.4</v>
      </c>
      <c r="O236" s="2">
        <v>5.3</v>
      </c>
      <c r="P236" s="7">
        <v>0.55100000000000005</v>
      </c>
      <c r="Q236" s="2">
        <v>12.9</v>
      </c>
      <c r="R236" s="2">
        <v>1.2</v>
      </c>
      <c r="S236" s="2">
        <v>-1.1000000000000001</v>
      </c>
      <c r="T236" s="2">
        <v>0.3</v>
      </c>
      <c r="U236" s="5">
        <v>-9</v>
      </c>
      <c r="V236" s="51">
        <f t="shared" si="15"/>
        <v>0.87803902439024384</v>
      </c>
      <c r="W236" s="51">
        <f t="shared" si="16"/>
        <v>-1.2000000000000002</v>
      </c>
      <c r="X236" s="51">
        <f t="shared" si="17"/>
        <v>-1.0536468292682928</v>
      </c>
      <c r="Y236" s="49">
        <f t="shared" si="18"/>
        <v>21.011871999999997</v>
      </c>
      <c r="Z236" s="9">
        <f t="shared" si="19"/>
        <v>9.9791125853658524</v>
      </c>
    </row>
    <row r="237" spans="1:26" x14ac:dyDescent="0.2">
      <c r="A237" s="2" t="s">
        <v>936</v>
      </c>
      <c r="B237" s="2" t="s">
        <v>21</v>
      </c>
      <c r="C237" s="2">
        <v>43</v>
      </c>
      <c r="D237" s="2">
        <v>66</v>
      </c>
      <c r="E237" s="2">
        <v>14.6</v>
      </c>
      <c r="F237" s="2">
        <v>0.40799999999999997</v>
      </c>
      <c r="G237" s="2">
        <v>0.40899999999999997</v>
      </c>
      <c r="H237" s="2">
        <v>0.81</v>
      </c>
      <c r="I237" s="2">
        <v>1.1000000000000001</v>
      </c>
      <c r="J237" s="2">
        <v>2</v>
      </c>
      <c r="K237" s="2">
        <v>0.4</v>
      </c>
      <c r="L237" s="2">
        <v>0</v>
      </c>
      <c r="M237" s="2">
        <v>0.5</v>
      </c>
      <c r="N237" s="2">
        <v>1.2</v>
      </c>
      <c r="O237" s="2">
        <v>5.0999999999999996</v>
      </c>
      <c r="P237" s="7">
        <v>0.53900000000000003</v>
      </c>
      <c r="Q237" s="2">
        <v>17</v>
      </c>
      <c r="R237" s="2">
        <v>2.1</v>
      </c>
      <c r="S237" s="2">
        <v>-2.9</v>
      </c>
      <c r="T237" s="2">
        <v>-0.2</v>
      </c>
      <c r="U237" s="5">
        <v>2</v>
      </c>
      <c r="V237" s="51">
        <f t="shared" si="15"/>
        <v>1.7896128048780489</v>
      </c>
      <c r="W237" s="51">
        <f t="shared" si="16"/>
        <v>1.1600000000000001</v>
      </c>
      <c r="X237" s="51">
        <f t="shared" si="17"/>
        <v>2.0759508536585369</v>
      </c>
      <c r="Y237" s="49">
        <f t="shared" si="18"/>
        <v>17.341896000000002</v>
      </c>
      <c r="Z237" s="9">
        <f t="shared" si="19"/>
        <v>9.7089234268292692</v>
      </c>
    </row>
    <row r="238" spans="1:26" x14ac:dyDescent="0.2">
      <c r="A238" s="2" t="s">
        <v>986</v>
      </c>
      <c r="B238" s="2" t="s">
        <v>32</v>
      </c>
      <c r="C238" s="2">
        <v>34</v>
      </c>
      <c r="D238" s="2">
        <v>59</v>
      </c>
      <c r="E238" s="2">
        <v>16.600000000000001</v>
      </c>
      <c r="F238" s="2">
        <v>0.49099999999999999</v>
      </c>
      <c r="G238" s="2">
        <v>0.25</v>
      </c>
      <c r="H238" s="2">
        <v>0.84599999999999997</v>
      </c>
      <c r="I238" s="2">
        <v>3.9</v>
      </c>
      <c r="J238" s="2">
        <v>0.5</v>
      </c>
      <c r="K238" s="2">
        <v>0.6</v>
      </c>
      <c r="L238" s="2">
        <v>0.6</v>
      </c>
      <c r="M238" s="2">
        <v>0.8</v>
      </c>
      <c r="N238" s="2">
        <v>2.4</v>
      </c>
      <c r="O238" s="2">
        <v>3.4</v>
      </c>
      <c r="P238" s="7">
        <v>0.53700000000000003</v>
      </c>
      <c r="Q238" s="2">
        <v>10.8</v>
      </c>
      <c r="R238" s="2">
        <v>1.8</v>
      </c>
      <c r="S238" s="2">
        <v>0.1</v>
      </c>
      <c r="T238" s="2">
        <v>0.5</v>
      </c>
      <c r="U238" s="5">
        <v>1</v>
      </c>
      <c r="V238" s="51">
        <f t="shared" si="15"/>
        <v>0.91370853658536599</v>
      </c>
      <c r="W238" s="51">
        <f t="shared" si="16"/>
        <v>1.1200000000000001</v>
      </c>
      <c r="X238" s="51">
        <f t="shared" si="17"/>
        <v>1.0233535609756099</v>
      </c>
      <c r="Y238" s="49">
        <f t="shared" si="18"/>
        <v>18.067687999999993</v>
      </c>
      <c r="Z238" s="9">
        <f t="shared" si="19"/>
        <v>9.5455207804878022</v>
      </c>
    </row>
    <row r="239" spans="1:26" x14ac:dyDescent="0.2">
      <c r="A239" s="2" t="s">
        <v>374</v>
      </c>
      <c r="B239" s="2" t="s">
        <v>36</v>
      </c>
      <c r="C239" s="2">
        <v>59</v>
      </c>
      <c r="D239" s="2">
        <v>64</v>
      </c>
      <c r="E239" s="2">
        <v>17.399999999999999</v>
      </c>
      <c r="F239" s="2">
        <v>0.39100000000000001</v>
      </c>
      <c r="G239" s="2">
        <v>0.374</v>
      </c>
      <c r="H239" s="2">
        <v>0.871</v>
      </c>
      <c r="I239" s="2">
        <v>1.7</v>
      </c>
      <c r="J239" s="2">
        <v>1.1000000000000001</v>
      </c>
      <c r="K239" s="2">
        <v>0.3</v>
      </c>
      <c r="L239" s="2">
        <v>0</v>
      </c>
      <c r="M239" s="2">
        <v>0.8</v>
      </c>
      <c r="N239" s="2">
        <v>1.1000000000000001</v>
      </c>
      <c r="O239" s="2">
        <v>6</v>
      </c>
      <c r="P239" s="7">
        <v>0.56200000000000006</v>
      </c>
      <c r="Q239" s="2">
        <v>16.399999999999999</v>
      </c>
      <c r="R239" s="2">
        <v>2.2999999999999998</v>
      </c>
      <c r="S239" s="2">
        <v>-1.3</v>
      </c>
      <c r="T239" s="2">
        <v>0.2</v>
      </c>
      <c r="U239" s="5">
        <v>1</v>
      </c>
      <c r="V239" s="51">
        <f t="shared" si="15"/>
        <v>2.7375999999999996</v>
      </c>
      <c r="W239" s="51">
        <f t="shared" si="16"/>
        <v>1.2</v>
      </c>
      <c r="X239" s="51">
        <f t="shared" si="17"/>
        <v>3.2851199999999996</v>
      </c>
      <c r="Y239" s="49">
        <f t="shared" si="18"/>
        <v>15.518719999999998</v>
      </c>
      <c r="Z239" s="9">
        <f t="shared" si="19"/>
        <v>9.4019199999999987</v>
      </c>
    </row>
    <row r="240" spans="1:26" x14ac:dyDescent="0.2">
      <c r="A240" s="2" t="s">
        <v>729</v>
      </c>
      <c r="B240" s="2" t="s">
        <v>47</v>
      </c>
      <c r="C240" s="2">
        <v>39</v>
      </c>
      <c r="D240" s="2">
        <v>57</v>
      </c>
      <c r="E240" s="2">
        <v>14.1</v>
      </c>
      <c r="F240" s="2">
        <v>0.45600000000000002</v>
      </c>
      <c r="G240" s="2">
        <v>0.158</v>
      </c>
      <c r="H240" s="2">
        <v>0.79800000000000004</v>
      </c>
      <c r="I240" s="2">
        <v>1.3</v>
      </c>
      <c r="J240" s="2">
        <v>2.8</v>
      </c>
      <c r="K240" s="2">
        <v>0.6</v>
      </c>
      <c r="L240" s="2">
        <v>0</v>
      </c>
      <c r="M240" s="2">
        <v>1.3</v>
      </c>
      <c r="N240" s="2">
        <v>1.5</v>
      </c>
      <c r="O240" s="2">
        <v>7.2</v>
      </c>
      <c r="P240" s="7">
        <v>0.52</v>
      </c>
      <c r="Q240" s="2">
        <v>27.9</v>
      </c>
      <c r="R240" s="2">
        <v>1.3</v>
      </c>
      <c r="S240" s="2">
        <v>-1.7</v>
      </c>
      <c r="T240" s="2">
        <v>0.1</v>
      </c>
      <c r="U240" s="5">
        <v>-6</v>
      </c>
      <c r="V240" s="51">
        <f t="shared" si="15"/>
        <v>2.2218139481707317</v>
      </c>
      <c r="W240" s="51">
        <f t="shared" si="16"/>
        <v>-0.64000000000000012</v>
      </c>
      <c r="X240" s="51">
        <f t="shared" si="17"/>
        <v>-1.4219609268292686</v>
      </c>
      <c r="Y240" s="49">
        <f t="shared" si="18"/>
        <v>19.389119999999995</v>
      </c>
      <c r="Z240" s="9">
        <f t="shared" si="19"/>
        <v>8.9835795365853635</v>
      </c>
    </row>
    <row r="241" spans="1:26" x14ac:dyDescent="0.2">
      <c r="A241" s="2" t="s">
        <v>593</v>
      </c>
      <c r="B241" s="2" t="s">
        <v>23</v>
      </c>
      <c r="C241" s="2">
        <v>54</v>
      </c>
      <c r="D241" s="2">
        <v>79</v>
      </c>
      <c r="E241" s="2">
        <v>18.100000000000001</v>
      </c>
      <c r="F241" s="2">
        <v>0.45800000000000002</v>
      </c>
      <c r="G241" s="2">
        <v>0.64700000000000002</v>
      </c>
      <c r="H241" s="2">
        <v>0.72799999999999998</v>
      </c>
      <c r="I241" s="2">
        <v>2.1</v>
      </c>
      <c r="J241" s="2">
        <v>1</v>
      </c>
      <c r="K241" s="2">
        <v>0.6</v>
      </c>
      <c r="L241" s="2">
        <v>0.2</v>
      </c>
      <c r="M241" s="2">
        <v>0.9</v>
      </c>
      <c r="N241" s="2">
        <v>2.5</v>
      </c>
      <c r="O241" s="2">
        <v>5.4</v>
      </c>
      <c r="P241" s="7">
        <v>0.53300000000000003</v>
      </c>
      <c r="Q241" s="2">
        <v>14.7</v>
      </c>
      <c r="R241" s="2">
        <v>2</v>
      </c>
      <c r="S241" s="2">
        <v>-2.2999999999999998</v>
      </c>
      <c r="T241" s="2">
        <v>-0.1</v>
      </c>
      <c r="U241" s="5">
        <v>-5</v>
      </c>
      <c r="V241" s="51">
        <f t="shared" si="15"/>
        <v>2.8837769817073173</v>
      </c>
      <c r="W241" s="51">
        <f t="shared" si="16"/>
        <v>-0.24</v>
      </c>
      <c r="X241" s="51">
        <f t="shared" si="17"/>
        <v>-0.69210647560975613</v>
      </c>
      <c r="Y241" s="49">
        <f t="shared" si="18"/>
        <v>18.638312000000003</v>
      </c>
      <c r="Z241" s="9">
        <f t="shared" si="19"/>
        <v>8.9731027621951238</v>
      </c>
    </row>
    <row r="242" spans="1:26" x14ac:dyDescent="0.2">
      <c r="A242" s="2" t="s">
        <v>1175</v>
      </c>
      <c r="B242" s="2" t="s">
        <v>26</v>
      </c>
      <c r="C242" s="2">
        <v>48</v>
      </c>
      <c r="D242" s="2">
        <v>74</v>
      </c>
      <c r="E242" s="2">
        <v>12.7</v>
      </c>
      <c r="F242" s="2">
        <v>0.34899999999999998</v>
      </c>
      <c r="G242" s="2">
        <v>0</v>
      </c>
      <c r="H242" s="2">
        <v>0.75</v>
      </c>
      <c r="I242" s="2">
        <v>1.2</v>
      </c>
      <c r="J242" s="2">
        <v>2.6</v>
      </c>
      <c r="K242" s="2">
        <v>0.9</v>
      </c>
      <c r="L242" s="2">
        <v>0.1</v>
      </c>
      <c r="M242" s="2">
        <v>0.9</v>
      </c>
      <c r="N242" s="2">
        <v>1.3</v>
      </c>
      <c r="O242" s="2">
        <v>2.4</v>
      </c>
      <c r="P242" s="7">
        <v>0.41399999999999998</v>
      </c>
      <c r="Q242" s="2">
        <v>13.5</v>
      </c>
      <c r="R242" s="2">
        <v>0.7</v>
      </c>
      <c r="S242" s="2">
        <v>-3.4</v>
      </c>
      <c r="T242" s="2">
        <v>-0.3</v>
      </c>
      <c r="U242" s="5">
        <v>-12</v>
      </c>
      <c r="V242" s="51">
        <f t="shared" si="15"/>
        <v>1.5472317073170734</v>
      </c>
      <c r="W242" s="51">
        <f t="shared" si="16"/>
        <v>-2.2400000000000002</v>
      </c>
      <c r="X242" s="51">
        <f t="shared" si="17"/>
        <v>-3.4657990243902446</v>
      </c>
      <c r="Y242" s="49">
        <f t="shared" si="18"/>
        <v>21.115455999999998</v>
      </c>
      <c r="Z242" s="9">
        <f t="shared" si="19"/>
        <v>8.8248284878048775</v>
      </c>
    </row>
    <row r="243" spans="1:26" x14ac:dyDescent="0.2">
      <c r="A243" s="2" t="s">
        <v>1100</v>
      </c>
      <c r="B243" s="2" t="s">
        <v>33</v>
      </c>
      <c r="C243" s="2">
        <v>50</v>
      </c>
      <c r="D243" s="2">
        <v>65</v>
      </c>
      <c r="E243" s="2">
        <v>23.9</v>
      </c>
      <c r="F243" s="2">
        <v>0.41499999999999998</v>
      </c>
      <c r="G243" s="2">
        <v>0.30199999999999999</v>
      </c>
      <c r="H243" s="2">
        <v>0.747</v>
      </c>
      <c r="I243" s="2">
        <v>2.1</v>
      </c>
      <c r="J243" s="2">
        <v>1.2</v>
      </c>
      <c r="K243" s="2">
        <v>0.7</v>
      </c>
      <c r="L243" s="2">
        <v>0.4</v>
      </c>
      <c r="M243" s="2">
        <v>0.8</v>
      </c>
      <c r="N243" s="2">
        <v>2.6</v>
      </c>
      <c r="O243" s="2">
        <v>7.3</v>
      </c>
      <c r="P243" s="7">
        <v>0.501</v>
      </c>
      <c r="Q243" s="2">
        <v>15.6</v>
      </c>
      <c r="R243" s="2">
        <v>1.4</v>
      </c>
      <c r="S243" s="2">
        <v>-1.7</v>
      </c>
      <c r="T243" s="2">
        <v>0.1</v>
      </c>
      <c r="U243" s="5">
        <v>-9</v>
      </c>
      <c r="V243" s="51">
        <f t="shared" si="15"/>
        <v>3.0785823170731703</v>
      </c>
      <c r="W243" s="51">
        <f t="shared" si="16"/>
        <v>-1.2000000000000002</v>
      </c>
      <c r="X243" s="51">
        <f t="shared" si="17"/>
        <v>-3.6942987804878049</v>
      </c>
      <c r="Y243" s="49">
        <f t="shared" si="18"/>
        <v>20.480979999999999</v>
      </c>
      <c r="Z243" s="9">
        <f t="shared" si="19"/>
        <v>8.3933406097560965</v>
      </c>
    </row>
    <row r="244" spans="1:26" x14ac:dyDescent="0.2">
      <c r="A244" s="2" t="s">
        <v>682</v>
      </c>
      <c r="B244" s="2" t="s">
        <v>34</v>
      </c>
      <c r="C244" s="2">
        <v>53</v>
      </c>
      <c r="D244" s="2">
        <v>71</v>
      </c>
      <c r="E244" s="2">
        <v>12.1</v>
      </c>
      <c r="F244" s="2">
        <v>0.372</v>
      </c>
      <c r="G244" s="2">
        <v>0</v>
      </c>
      <c r="H244" s="2">
        <v>0.36799999999999999</v>
      </c>
      <c r="I244" s="2">
        <v>3.5</v>
      </c>
      <c r="J244" s="2">
        <v>0.6</v>
      </c>
      <c r="K244" s="2">
        <v>0.5</v>
      </c>
      <c r="L244" s="2">
        <v>0.3</v>
      </c>
      <c r="M244" s="2">
        <v>0.4</v>
      </c>
      <c r="N244" s="2">
        <v>1.9</v>
      </c>
      <c r="O244" s="2">
        <v>1.3</v>
      </c>
      <c r="P244" s="7">
        <v>0.375</v>
      </c>
      <c r="Q244" s="2">
        <v>7.9</v>
      </c>
      <c r="R244" s="2">
        <v>1.6</v>
      </c>
      <c r="S244" s="2">
        <v>0</v>
      </c>
      <c r="T244" s="2">
        <v>0.4</v>
      </c>
      <c r="U244" s="5">
        <v>-2</v>
      </c>
      <c r="V244" s="51">
        <f t="shared" si="15"/>
        <v>0.91388508638211374</v>
      </c>
      <c r="W244" s="51">
        <f t="shared" si="16"/>
        <v>0.40000000000000013</v>
      </c>
      <c r="X244" s="51">
        <f t="shared" si="17"/>
        <v>0.36555403455284563</v>
      </c>
      <c r="Y244" s="49">
        <f t="shared" si="18"/>
        <v>16.1525</v>
      </c>
      <c r="Z244" s="9">
        <f t="shared" si="19"/>
        <v>8.2590270172764235</v>
      </c>
    </row>
    <row r="245" spans="1:26" x14ac:dyDescent="0.2">
      <c r="A245" s="2" t="s">
        <v>1031</v>
      </c>
      <c r="B245" s="2" t="s">
        <v>45</v>
      </c>
      <c r="C245" s="2">
        <v>19</v>
      </c>
      <c r="D245" s="2">
        <v>51</v>
      </c>
      <c r="E245" s="2">
        <v>16.5</v>
      </c>
      <c r="F245" s="2">
        <v>0.44900000000000001</v>
      </c>
      <c r="G245" s="2">
        <v>0</v>
      </c>
      <c r="H245" s="2">
        <v>0.63800000000000001</v>
      </c>
      <c r="I245" s="2">
        <v>4</v>
      </c>
      <c r="J245" s="2">
        <v>0.5</v>
      </c>
      <c r="K245" s="2">
        <v>0.3</v>
      </c>
      <c r="L245" s="2">
        <v>1</v>
      </c>
      <c r="M245" s="2">
        <v>0.8</v>
      </c>
      <c r="N245" s="2">
        <v>1.8</v>
      </c>
      <c r="O245" s="2">
        <v>4.2</v>
      </c>
      <c r="P245" s="7">
        <v>0.47399999999999998</v>
      </c>
      <c r="Q245" s="2">
        <v>14.5</v>
      </c>
      <c r="R245" s="2">
        <v>0.4</v>
      </c>
      <c r="S245" s="2">
        <v>-3.8</v>
      </c>
      <c r="T245" s="2">
        <v>-0.4</v>
      </c>
      <c r="U245" s="5">
        <v>-15</v>
      </c>
      <c r="V245" s="51">
        <f t="shared" si="15"/>
        <v>0.58900724085365852</v>
      </c>
      <c r="W245" s="51">
        <f t="shared" si="16"/>
        <v>-3</v>
      </c>
      <c r="X245" s="51">
        <f t="shared" si="17"/>
        <v>-1.7670217225609757</v>
      </c>
      <c r="Y245" s="49">
        <f t="shared" si="18"/>
        <v>18.035231999999997</v>
      </c>
      <c r="Z245" s="9">
        <f t="shared" si="19"/>
        <v>8.1341051387195105</v>
      </c>
    </row>
    <row r="246" spans="1:26" x14ac:dyDescent="0.2">
      <c r="A246" s="2" t="s">
        <v>576</v>
      </c>
      <c r="B246" s="2" t="s">
        <v>39</v>
      </c>
      <c r="C246" s="2">
        <v>65</v>
      </c>
      <c r="D246" s="2">
        <v>65</v>
      </c>
      <c r="E246" s="2">
        <v>18.3</v>
      </c>
      <c r="F246" s="2">
        <v>0.39100000000000001</v>
      </c>
      <c r="G246" s="2">
        <v>0.33600000000000002</v>
      </c>
      <c r="H246" s="2">
        <v>0.58399999999999996</v>
      </c>
      <c r="I246" s="2">
        <v>1.8</v>
      </c>
      <c r="J246" s="2">
        <v>2.4</v>
      </c>
      <c r="K246" s="2">
        <v>0.9</v>
      </c>
      <c r="L246" s="2">
        <v>0.2</v>
      </c>
      <c r="M246" s="2">
        <v>1.3</v>
      </c>
      <c r="N246" s="2">
        <v>1.6</v>
      </c>
      <c r="O246" s="2">
        <v>6.4</v>
      </c>
      <c r="P246" s="7">
        <v>0.46600000000000003</v>
      </c>
      <c r="Q246" s="2">
        <v>19.600000000000001</v>
      </c>
      <c r="R246" s="2">
        <v>0.8</v>
      </c>
      <c r="S246" s="2">
        <v>-2.9</v>
      </c>
      <c r="T246" s="2">
        <v>-0.3</v>
      </c>
      <c r="U246" s="5">
        <v>-11</v>
      </c>
      <c r="V246" s="51">
        <f t="shared" si="15"/>
        <v>3.8501600609756106</v>
      </c>
      <c r="W246" s="51">
        <f t="shared" si="16"/>
        <v>-2</v>
      </c>
      <c r="X246" s="51">
        <f t="shared" si="17"/>
        <v>-7.7003201219512212</v>
      </c>
      <c r="Y246" s="49">
        <f t="shared" si="18"/>
        <v>23.770239999999998</v>
      </c>
      <c r="Z246" s="9">
        <f t="shared" si="19"/>
        <v>8.0349599390243878</v>
      </c>
    </row>
    <row r="247" spans="1:26" x14ac:dyDescent="0.2">
      <c r="A247" s="2" t="s">
        <v>796</v>
      </c>
      <c r="B247" s="2" t="s">
        <v>876</v>
      </c>
      <c r="C247" s="2">
        <v>49</v>
      </c>
      <c r="D247" s="2">
        <v>70</v>
      </c>
      <c r="E247" s="2">
        <v>15.6</v>
      </c>
      <c r="F247" s="2">
        <v>0.56100000000000005</v>
      </c>
      <c r="G247" s="2">
        <v>0</v>
      </c>
      <c r="H247" s="2">
        <v>0.63300000000000001</v>
      </c>
      <c r="I247" s="2">
        <v>2.8</v>
      </c>
      <c r="J247" s="2">
        <v>0.4</v>
      </c>
      <c r="K247" s="2">
        <v>0.4</v>
      </c>
      <c r="L247" s="2">
        <v>0.6</v>
      </c>
      <c r="M247" s="2">
        <v>1.1000000000000001</v>
      </c>
      <c r="N247" s="2">
        <v>2.6</v>
      </c>
      <c r="O247" s="2">
        <v>4.8</v>
      </c>
      <c r="P247" s="7">
        <v>0.58499999999999996</v>
      </c>
      <c r="Q247" s="2">
        <v>16.3</v>
      </c>
      <c r="R247" s="2">
        <v>1.5</v>
      </c>
      <c r="S247" s="2">
        <v>-2.2999999999999998</v>
      </c>
      <c r="T247" s="2">
        <v>-0.1</v>
      </c>
      <c r="U247" s="5">
        <v>-5</v>
      </c>
      <c r="V247" s="51">
        <f t="shared" si="15"/>
        <v>2.2159054878048781</v>
      </c>
      <c r="W247" s="51">
        <f t="shared" si="16"/>
        <v>-0.43999999999999995</v>
      </c>
      <c r="X247" s="51">
        <f t="shared" si="17"/>
        <v>-0.97499841463414627</v>
      </c>
      <c r="Y247" s="49">
        <f t="shared" si="18"/>
        <v>16.990400000000005</v>
      </c>
      <c r="Z247" s="9">
        <f t="shared" si="19"/>
        <v>8.0077007926829289</v>
      </c>
    </row>
    <row r="248" spans="1:26" x14ac:dyDescent="0.2">
      <c r="A248" s="2" t="s">
        <v>1155</v>
      </c>
      <c r="B248" s="2" t="s">
        <v>24</v>
      </c>
      <c r="C248" s="2">
        <v>54</v>
      </c>
      <c r="D248" s="2">
        <v>80</v>
      </c>
      <c r="E248" s="2">
        <v>18.8</v>
      </c>
      <c r="F248" s="2">
        <v>0.42199999999999999</v>
      </c>
      <c r="G248" s="2">
        <v>0.42899999999999999</v>
      </c>
      <c r="H248" s="2">
        <v>0.53800000000000003</v>
      </c>
      <c r="I248" s="2">
        <v>1.8</v>
      </c>
      <c r="J248" s="2">
        <v>0.5</v>
      </c>
      <c r="K248" s="2">
        <v>0.5</v>
      </c>
      <c r="L248" s="2">
        <v>0.2</v>
      </c>
      <c r="M248" s="2">
        <v>0.3</v>
      </c>
      <c r="N248" s="2">
        <v>1.5</v>
      </c>
      <c r="O248" s="2">
        <v>2.7</v>
      </c>
      <c r="P248" s="7">
        <v>0.53900000000000003</v>
      </c>
      <c r="Q248" s="2">
        <v>7.2</v>
      </c>
      <c r="R248" s="2">
        <v>2.2000000000000002</v>
      </c>
      <c r="S248" s="2">
        <v>-1.3</v>
      </c>
      <c r="T248" s="2">
        <v>0.2</v>
      </c>
      <c r="U248" s="5">
        <v>-2</v>
      </c>
      <c r="V248" s="51">
        <f t="shared" si="15"/>
        <v>1.4856585365853656</v>
      </c>
      <c r="W248" s="51">
        <f t="shared" si="16"/>
        <v>0.56000000000000016</v>
      </c>
      <c r="X248" s="51">
        <f t="shared" si="17"/>
        <v>0.83196878048780498</v>
      </c>
      <c r="Y248" s="49">
        <f t="shared" si="18"/>
        <v>14.928960000000002</v>
      </c>
      <c r="Z248" s="9">
        <f t="shared" si="19"/>
        <v>7.8804643902439038</v>
      </c>
    </row>
    <row r="249" spans="1:26" x14ac:dyDescent="0.2">
      <c r="A249" s="2" t="s">
        <v>1093</v>
      </c>
      <c r="B249" s="2" t="s">
        <v>24</v>
      </c>
      <c r="C249" s="2">
        <v>54</v>
      </c>
      <c r="D249" s="2">
        <v>67</v>
      </c>
      <c r="E249" s="2">
        <v>15.4</v>
      </c>
      <c r="F249" s="2">
        <v>0.38300000000000001</v>
      </c>
      <c r="G249" s="2">
        <v>0.32800000000000001</v>
      </c>
      <c r="H249" s="2">
        <v>0.60899999999999999</v>
      </c>
      <c r="I249" s="2">
        <v>2.8</v>
      </c>
      <c r="J249" s="2">
        <v>0.8</v>
      </c>
      <c r="K249" s="2">
        <v>0.5</v>
      </c>
      <c r="L249" s="2">
        <v>0.2</v>
      </c>
      <c r="M249" s="2">
        <v>0.6</v>
      </c>
      <c r="N249" s="2">
        <v>1.3</v>
      </c>
      <c r="O249" s="2">
        <v>4.3</v>
      </c>
      <c r="P249" s="7">
        <v>0.47</v>
      </c>
      <c r="Q249" s="2">
        <v>16.2</v>
      </c>
      <c r="R249" s="2">
        <v>1.3</v>
      </c>
      <c r="S249" s="2">
        <v>-2.1</v>
      </c>
      <c r="T249" s="2">
        <v>0</v>
      </c>
      <c r="U249" s="5">
        <v>-8</v>
      </c>
      <c r="V249" s="51">
        <f t="shared" si="15"/>
        <v>2.2932384146341458</v>
      </c>
      <c r="W249" s="51">
        <f t="shared" si="16"/>
        <v>-1.08</v>
      </c>
      <c r="X249" s="51">
        <f t="shared" si="17"/>
        <v>-2.4766974878048775</v>
      </c>
      <c r="Y249" s="49">
        <f t="shared" si="18"/>
        <v>18.173079999999999</v>
      </c>
      <c r="Z249" s="9">
        <f t="shared" si="19"/>
        <v>7.8481912560975609</v>
      </c>
    </row>
    <row r="250" spans="1:26" x14ac:dyDescent="0.2">
      <c r="A250" s="2" t="s">
        <v>271</v>
      </c>
      <c r="B250" s="2" t="s">
        <v>26</v>
      </c>
      <c r="C250" s="2">
        <v>48</v>
      </c>
      <c r="D250" s="2">
        <v>48</v>
      </c>
      <c r="E250" s="2">
        <v>11.8</v>
      </c>
      <c r="F250" s="2">
        <v>0.50800000000000001</v>
      </c>
      <c r="G250" s="3"/>
      <c r="H250" s="2">
        <v>0.70599999999999996</v>
      </c>
      <c r="I250" s="2">
        <v>2.9</v>
      </c>
      <c r="J250" s="2">
        <v>0.4</v>
      </c>
      <c r="K250" s="2">
        <v>0.3</v>
      </c>
      <c r="L250" s="2">
        <v>0.6</v>
      </c>
      <c r="M250" s="2">
        <v>0.5</v>
      </c>
      <c r="N250" s="2">
        <v>1.5</v>
      </c>
      <c r="O250" s="2">
        <v>4.7</v>
      </c>
      <c r="P250" s="7">
        <v>0.54</v>
      </c>
      <c r="Q250" s="2">
        <v>18.5</v>
      </c>
      <c r="R250" s="2">
        <v>1.3</v>
      </c>
      <c r="S250" s="2">
        <v>-1.6</v>
      </c>
      <c r="T250" s="2">
        <v>0.1</v>
      </c>
      <c r="U250" s="5">
        <v>3</v>
      </c>
      <c r="V250" s="51">
        <f t="shared" si="15"/>
        <v>1.2778536585365856</v>
      </c>
      <c r="W250" s="51">
        <f t="shared" si="16"/>
        <v>1.1600000000000001</v>
      </c>
      <c r="X250" s="51">
        <f t="shared" si="17"/>
        <v>1.4823102439024396</v>
      </c>
      <c r="Y250" s="49">
        <f t="shared" si="18"/>
        <v>14.050560000000001</v>
      </c>
      <c r="Z250" s="9">
        <f t="shared" si="19"/>
        <v>7.7664351219512202</v>
      </c>
    </row>
    <row r="251" spans="1:26" x14ac:dyDescent="0.2">
      <c r="A251" s="2" t="s">
        <v>683</v>
      </c>
      <c r="B251" s="2" t="s">
        <v>22</v>
      </c>
      <c r="C251" s="2">
        <v>66</v>
      </c>
      <c r="D251" s="2">
        <v>62</v>
      </c>
      <c r="E251" s="2">
        <v>11.4</v>
      </c>
      <c r="F251" s="2">
        <v>0.51500000000000001</v>
      </c>
      <c r="G251" s="3"/>
      <c r="H251" s="2">
        <v>0.67200000000000004</v>
      </c>
      <c r="I251" s="2">
        <v>2.7</v>
      </c>
      <c r="J251" s="2">
        <v>0.1</v>
      </c>
      <c r="K251" s="2">
        <v>0.2</v>
      </c>
      <c r="L251" s="2">
        <v>0.5</v>
      </c>
      <c r="M251" s="2">
        <v>0.7</v>
      </c>
      <c r="N251" s="2">
        <v>1.3</v>
      </c>
      <c r="O251" s="2">
        <v>4</v>
      </c>
      <c r="P251" s="7">
        <v>0.54800000000000004</v>
      </c>
      <c r="Q251" s="2">
        <v>18</v>
      </c>
      <c r="R251" s="2">
        <v>1.5</v>
      </c>
      <c r="S251" s="2">
        <v>-4.5</v>
      </c>
      <c r="T251" s="2">
        <v>-0.4</v>
      </c>
      <c r="U251" s="5">
        <v>1</v>
      </c>
      <c r="V251" s="51">
        <f t="shared" si="15"/>
        <v>2.1333292682926834</v>
      </c>
      <c r="W251" s="51">
        <f t="shared" si="16"/>
        <v>0.64000000000000012</v>
      </c>
      <c r="X251" s="51">
        <f t="shared" si="17"/>
        <v>1.3653307317073176</v>
      </c>
      <c r="Y251" s="49">
        <f t="shared" si="18"/>
        <v>14.091360000000002</v>
      </c>
      <c r="Z251" s="9">
        <f t="shared" si="19"/>
        <v>7.7283453658536594</v>
      </c>
    </row>
    <row r="252" spans="1:26" x14ac:dyDescent="0.2">
      <c r="A252" s="2" t="s">
        <v>575</v>
      </c>
      <c r="B252" s="2" t="s">
        <v>43</v>
      </c>
      <c r="C252" s="2">
        <v>29</v>
      </c>
      <c r="D252" s="2">
        <v>25</v>
      </c>
      <c r="E252" s="2">
        <v>35.700000000000003</v>
      </c>
      <c r="F252" s="2">
        <v>0.45100000000000001</v>
      </c>
      <c r="G252" s="2">
        <v>0.308</v>
      </c>
      <c r="H252" s="2">
        <v>0.83</v>
      </c>
      <c r="I252" s="2">
        <v>4.3</v>
      </c>
      <c r="J252" s="2">
        <v>3.7</v>
      </c>
      <c r="K252" s="2">
        <v>1.6</v>
      </c>
      <c r="L252" s="2">
        <v>0.3</v>
      </c>
      <c r="M252" s="2">
        <v>2.7</v>
      </c>
      <c r="N252" s="2">
        <v>2.7</v>
      </c>
      <c r="O252" s="2">
        <v>19</v>
      </c>
      <c r="P252" s="7">
        <v>0.503</v>
      </c>
      <c r="Q252" s="2">
        <v>25.8</v>
      </c>
      <c r="R252" s="2">
        <v>0.2</v>
      </c>
      <c r="S252" s="2">
        <v>-3.3</v>
      </c>
      <c r="T252" s="2">
        <v>-0.3</v>
      </c>
      <c r="U252" s="5">
        <v>-15</v>
      </c>
      <c r="V252" s="51">
        <f t="shared" si="15"/>
        <v>1.6965663109756097</v>
      </c>
      <c r="W252" s="51">
        <f t="shared" si="16"/>
        <v>-3.04</v>
      </c>
      <c r="X252" s="51">
        <f t="shared" si="17"/>
        <v>-5.1575615853658539</v>
      </c>
      <c r="Y252" s="49">
        <f t="shared" si="18"/>
        <v>20.566999999999997</v>
      </c>
      <c r="Z252" s="9">
        <f t="shared" si="19"/>
        <v>7.7047192073170709</v>
      </c>
    </row>
    <row r="253" spans="1:26" x14ac:dyDescent="0.2">
      <c r="A253" s="2" t="s">
        <v>451</v>
      </c>
      <c r="B253" s="2" t="s">
        <v>47</v>
      </c>
      <c r="C253" s="2">
        <v>39</v>
      </c>
      <c r="D253" s="2">
        <v>74</v>
      </c>
      <c r="E253" s="2">
        <v>16.7</v>
      </c>
      <c r="F253" s="2">
        <v>0.437</v>
      </c>
      <c r="G253" s="2">
        <v>0.40200000000000002</v>
      </c>
      <c r="H253" s="2">
        <v>0.81699999999999995</v>
      </c>
      <c r="I253" s="2">
        <v>1.8</v>
      </c>
      <c r="J253" s="2">
        <v>0.6</v>
      </c>
      <c r="K253" s="2">
        <v>0.4</v>
      </c>
      <c r="L253" s="2">
        <v>0.2</v>
      </c>
      <c r="M253" s="2">
        <v>0.6</v>
      </c>
      <c r="N253" s="2">
        <v>1.9</v>
      </c>
      <c r="O253" s="2">
        <v>4.9000000000000004</v>
      </c>
      <c r="P253" s="7">
        <v>0.54800000000000004</v>
      </c>
      <c r="Q253" s="2">
        <v>14.5</v>
      </c>
      <c r="R253" s="2">
        <v>1.8</v>
      </c>
      <c r="S253" s="2">
        <v>-2.4</v>
      </c>
      <c r="T253" s="2">
        <v>-0.1</v>
      </c>
      <c r="U253" s="5">
        <v>-3</v>
      </c>
      <c r="V253" s="51">
        <f t="shared" si="15"/>
        <v>1.7755205792682927</v>
      </c>
      <c r="W253" s="51">
        <f t="shared" si="16"/>
        <v>7.999999999999996E-2</v>
      </c>
      <c r="X253" s="51">
        <f t="shared" si="17"/>
        <v>0.14204164634146335</v>
      </c>
      <c r="Y253" s="49">
        <f t="shared" si="18"/>
        <v>14.933792000000004</v>
      </c>
      <c r="Z253" s="9">
        <f t="shared" si="19"/>
        <v>7.5379168231707334</v>
      </c>
    </row>
    <row r="254" spans="1:26" x14ac:dyDescent="0.2">
      <c r="A254" s="2" t="s">
        <v>823</v>
      </c>
      <c r="B254" s="2" t="s">
        <v>20</v>
      </c>
      <c r="C254" s="2">
        <v>47</v>
      </c>
      <c r="D254" s="2">
        <v>63</v>
      </c>
      <c r="E254" s="2">
        <v>10.7</v>
      </c>
      <c r="F254" s="2">
        <v>0.60399999999999998</v>
      </c>
      <c r="G254" s="2">
        <v>0.5</v>
      </c>
      <c r="H254" s="2">
        <v>0.71599999999999997</v>
      </c>
      <c r="I254" s="2">
        <v>2.2999999999999998</v>
      </c>
      <c r="J254" s="2">
        <v>0.2</v>
      </c>
      <c r="K254" s="2">
        <v>0.1</v>
      </c>
      <c r="L254" s="2">
        <v>0.5</v>
      </c>
      <c r="M254" s="2">
        <v>0.4</v>
      </c>
      <c r="N254" s="2">
        <v>2</v>
      </c>
      <c r="O254" s="2">
        <v>3</v>
      </c>
      <c r="P254" s="7">
        <v>0.65500000000000003</v>
      </c>
      <c r="Q254" s="2">
        <v>11.8</v>
      </c>
      <c r="R254" s="2">
        <v>1.9</v>
      </c>
      <c r="S254" s="2">
        <v>-1.4</v>
      </c>
      <c r="T254" s="2">
        <v>0.1</v>
      </c>
      <c r="U254" s="5">
        <v>16</v>
      </c>
      <c r="V254" s="51">
        <f t="shared" si="15"/>
        <v>0.9498370426829269</v>
      </c>
      <c r="W254" s="51">
        <f t="shared" si="16"/>
        <v>4</v>
      </c>
      <c r="X254" s="51">
        <f t="shared" si="17"/>
        <v>3.7993481707317076</v>
      </c>
      <c r="Y254" s="49">
        <f t="shared" si="18"/>
        <v>11.151</v>
      </c>
      <c r="Z254" s="9">
        <f t="shared" si="19"/>
        <v>7.4751740853658539</v>
      </c>
    </row>
    <row r="255" spans="1:26" x14ac:dyDescent="0.2">
      <c r="A255" s="2" t="s">
        <v>898</v>
      </c>
      <c r="B255" s="2" t="s">
        <v>25</v>
      </c>
      <c r="C255" s="2">
        <v>41</v>
      </c>
      <c r="D255" s="2">
        <v>56</v>
      </c>
      <c r="E255" s="2">
        <v>12.8</v>
      </c>
      <c r="F255" s="2">
        <v>0.48499999999999999</v>
      </c>
      <c r="G255" s="2">
        <v>0</v>
      </c>
      <c r="H255" s="2">
        <v>0.57599999999999996</v>
      </c>
      <c r="I255" s="2">
        <v>3.9</v>
      </c>
      <c r="J255" s="2">
        <v>0.8</v>
      </c>
      <c r="K255" s="2">
        <v>0.3</v>
      </c>
      <c r="L255" s="2">
        <v>0.3</v>
      </c>
      <c r="M255" s="2">
        <v>0.7</v>
      </c>
      <c r="N255" s="2">
        <v>2.4</v>
      </c>
      <c r="O255" s="2">
        <v>3.5</v>
      </c>
      <c r="P255" s="7">
        <v>0.50800000000000001</v>
      </c>
      <c r="Q255" s="2">
        <v>14.5</v>
      </c>
      <c r="R255" s="2">
        <v>1.3</v>
      </c>
      <c r="S255" s="2">
        <v>-1.5</v>
      </c>
      <c r="T255" s="2">
        <v>0.1</v>
      </c>
      <c r="U255" s="5">
        <v>0</v>
      </c>
      <c r="V255" s="51">
        <f t="shared" si="15"/>
        <v>1.0826666666666667</v>
      </c>
      <c r="W255" s="51">
        <f t="shared" si="16"/>
        <v>0.56000000000000005</v>
      </c>
      <c r="X255" s="51">
        <f t="shared" si="17"/>
        <v>0.60629333333333335</v>
      </c>
      <c r="Y255" s="49">
        <f t="shared" si="18"/>
        <v>14.241919999999999</v>
      </c>
      <c r="Z255" s="9">
        <f t="shared" si="19"/>
        <v>7.424106666666666</v>
      </c>
    </row>
    <row r="256" spans="1:26" x14ac:dyDescent="0.2">
      <c r="A256" s="2" t="s">
        <v>1101</v>
      </c>
      <c r="B256" s="2" t="s">
        <v>876</v>
      </c>
      <c r="C256" s="2">
        <v>49</v>
      </c>
      <c r="D256" s="2">
        <v>54</v>
      </c>
      <c r="E256" s="2">
        <v>14.3</v>
      </c>
      <c r="F256" s="2">
        <v>0.46600000000000003</v>
      </c>
      <c r="G256" s="2">
        <v>9.5000000000000001E-2</v>
      </c>
      <c r="H256" s="2">
        <v>0.56699999999999995</v>
      </c>
      <c r="I256" s="2">
        <v>2.8</v>
      </c>
      <c r="J256" s="2">
        <v>0.8</v>
      </c>
      <c r="K256" s="2">
        <v>0.6</v>
      </c>
      <c r="L256" s="2">
        <v>0.4</v>
      </c>
      <c r="M256" s="2">
        <v>0.8</v>
      </c>
      <c r="N256" s="2">
        <v>0.9</v>
      </c>
      <c r="O256" s="2">
        <v>4.4000000000000004</v>
      </c>
      <c r="P256" s="7">
        <v>0.47899999999999998</v>
      </c>
      <c r="Q256" s="2">
        <v>18.100000000000001</v>
      </c>
      <c r="R256" s="2">
        <v>0.8</v>
      </c>
      <c r="S256" s="2">
        <v>-2.1</v>
      </c>
      <c r="T256" s="2">
        <v>0</v>
      </c>
      <c r="U256" s="5">
        <v>-9</v>
      </c>
      <c r="V256" s="51">
        <f t="shared" si="15"/>
        <v>1.7400004573170731</v>
      </c>
      <c r="W256" s="51">
        <f t="shared" si="16"/>
        <v>-1.48</v>
      </c>
      <c r="X256" s="51">
        <f t="shared" si="17"/>
        <v>-2.5752006768292683</v>
      </c>
      <c r="Y256" s="49">
        <f t="shared" si="18"/>
        <v>17.210016</v>
      </c>
      <c r="Z256" s="9">
        <f t="shared" si="19"/>
        <v>7.3174076615853654</v>
      </c>
    </row>
    <row r="257" spans="1:26" x14ac:dyDescent="0.2">
      <c r="A257" s="2" t="s">
        <v>1010</v>
      </c>
      <c r="B257" s="2" t="s">
        <v>35</v>
      </c>
      <c r="C257" s="2">
        <v>33</v>
      </c>
      <c r="D257" s="2">
        <v>80</v>
      </c>
      <c r="E257" s="2">
        <v>22.9</v>
      </c>
      <c r="F257" s="2">
        <v>0.432</v>
      </c>
      <c r="G257" s="2">
        <v>0.42799999999999999</v>
      </c>
      <c r="H257" s="2">
        <v>0.81</v>
      </c>
      <c r="I257" s="2">
        <v>2</v>
      </c>
      <c r="J257" s="2">
        <v>1.3</v>
      </c>
      <c r="K257" s="2">
        <v>0.3</v>
      </c>
      <c r="L257" s="2">
        <v>0</v>
      </c>
      <c r="M257" s="2">
        <v>0.9</v>
      </c>
      <c r="N257" s="2">
        <v>1.8</v>
      </c>
      <c r="O257" s="2">
        <v>8.1999999999999993</v>
      </c>
      <c r="P257" s="7">
        <v>0.52500000000000002</v>
      </c>
      <c r="Q257" s="2">
        <v>17.399999999999999</v>
      </c>
      <c r="R257" s="2">
        <v>0.8</v>
      </c>
      <c r="S257" s="2">
        <v>-3.5</v>
      </c>
      <c r="T257" s="2">
        <v>-0.7</v>
      </c>
      <c r="U257" s="5">
        <v>-14</v>
      </c>
      <c r="V257" s="51">
        <f t="shared" si="15"/>
        <v>2.6725975609756092</v>
      </c>
      <c r="W257" s="51">
        <f t="shared" si="16"/>
        <v>-2.7600000000000002</v>
      </c>
      <c r="X257" s="51">
        <f t="shared" si="17"/>
        <v>-7.3763692682926818</v>
      </c>
      <c r="Y257" s="49">
        <f t="shared" si="18"/>
        <v>21.936</v>
      </c>
      <c r="Z257" s="9">
        <f t="shared" si="19"/>
        <v>7.2798153658536595</v>
      </c>
    </row>
    <row r="258" spans="1:26" x14ac:dyDescent="0.2">
      <c r="A258" s="2" t="s">
        <v>1152</v>
      </c>
      <c r="B258" s="2" t="s">
        <v>34</v>
      </c>
      <c r="C258" s="2">
        <v>53</v>
      </c>
      <c r="D258" s="2">
        <v>56</v>
      </c>
      <c r="E258" s="2">
        <v>15.3</v>
      </c>
      <c r="F258" s="2">
        <v>0.40699999999999997</v>
      </c>
      <c r="G258" s="2">
        <v>0.374</v>
      </c>
      <c r="H258" s="2">
        <v>0.95</v>
      </c>
      <c r="I258" s="2">
        <v>1.7</v>
      </c>
      <c r="J258" s="2">
        <v>1.4</v>
      </c>
      <c r="K258" s="2">
        <v>0.4</v>
      </c>
      <c r="L258" s="2">
        <v>0.1</v>
      </c>
      <c r="M258" s="2">
        <v>0.9</v>
      </c>
      <c r="N258" s="2">
        <v>0.8</v>
      </c>
      <c r="O258" s="2">
        <v>3.7</v>
      </c>
      <c r="P258" s="7">
        <v>0.57499999999999996</v>
      </c>
      <c r="Q258" s="2">
        <v>12.4</v>
      </c>
      <c r="R258" s="2">
        <v>1.5</v>
      </c>
      <c r="S258" s="2">
        <v>-0.5</v>
      </c>
      <c r="T258" s="2">
        <v>0.3</v>
      </c>
      <c r="U258" s="5">
        <v>-1</v>
      </c>
      <c r="V258" s="51">
        <f t="shared" si="15"/>
        <v>1.4306121951219515</v>
      </c>
      <c r="W258" s="51">
        <f t="shared" si="16"/>
        <v>0.52</v>
      </c>
      <c r="X258" s="51">
        <f t="shared" si="17"/>
        <v>0.74391834146341485</v>
      </c>
      <c r="Y258" s="49">
        <f t="shared" si="18"/>
        <v>13.591199999999999</v>
      </c>
      <c r="Z258" s="9">
        <f t="shared" si="19"/>
        <v>7.1675591707317068</v>
      </c>
    </row>
    <row r="259" spans="1:26" x14ac:dyDescent="0.2">
      <c r="A259" s="2" t="s">
        <v>1082</v>
      </c>
      <c r="B259" s="2" t="s">
        <v>46</v>
      </c>
      <c r="C259" s="2">
        <v>41</v>
      </c>
      <c r="D259" s="2">
        <v>46</v>
      </c>
      <c r="E259" s="2">
        <v>12.6</v>
      </c>
      <c r="F259" s="2">
        <v>0.53100000000000003</v>
      </c>
      <c r="G259" s="3"/>
      <c r="H259" s="2">
        <v>0.6</v>
      </c>
      <c r="I259" s="2">
        <v>2.8</v>
      </c>
      <c r="J259" s="2">
        <v>0.2</v>
      </c>
      <c r="K259" s="2">
        <v>0.4</v>
      </c>
      <c r="L259" s="2">
        <v>1</v>
      </c>
      <c r="M259" s="2">
        <v>0.3</v>
      </c>
      <c r="N259" s="2">
        <v>1.7</v>
      </c>
      <c r="O259" s="2">
        <v>1.9</v>
      </c>
      <c r="P259" s="7">
        <v>0.56000000000000005</v>
      </c>
      <c r="Q259" s="2">
        <v>7.4</v>
      </c>
      <c r="R259" s="2">
        <v>1.4</v>
      </c>
      <c r="S259" s="2">
        <v>1</v>
      </c>
      <c r="T259" s="2">
        <v>0.4</v>
      </c>
      <c r="U259" s="5">
        <v>13</v>
      </c>
      <c r="V259" s="51">
        <f t="shared" si="15"/>
        <v>0.44677500000000009</v>
      </c>
      <c r="W259" s="51">
        <f t="shared" si="16"/>
        <v>3.3200000000000003</v>
      </c>
      <c r="X259" s="51">
        <f t="shared" si="17"/>
        <v>1.4832930000000004</v>
      </c>
      <c r="Y259" s="49">
        <f t="shared" si="18"/>
        <v>12.740159999999998</v>
      </c>
      <c r="Z259" s="9">
        <f t="shared" si="19"/>
        <v>7.1117264999999987</v>
      </c>
    </row>
    <row r="260" spans="1:26" x14ac:dyDescent="0.2">
      <c r="A260" s="2" t="s">
        <v>932</v>
      </c>
      <c r="B260" s="2" t="s">
        <v>22</v>
      </c>
      <c r="C260" s="2">
        <v>66</v>
      </c>
      <c r="D260" s="2">
        <v>66</v>
      </c>
      <c r="E260" s="2">
        <v>16</v>
      </c>
      <c r="F260" s="2">
        <v>0.42199999999999999</v>
      </c>
      <c r="G260" s="2">
        <v>0.41</v>
      </c>
      <c r="H260" s="2">
        <v>0.46300000000000002</v>
      </c>
      <c r="I260" s="2">
        <v>1.9</v>
      </c>
      <c r="J260" s="2">
        <v>1.1000000000000001</v>
      </c>
      <c r="K260" s="2">
        <v>0.3</v>
      </c>
      <c r="L260" s="2">
        <v>0.2</v>
      </c>
      <c r="M260" s="2">
        <v>0.7</v>
      </c>
      <c r="N260" s="2">
        <v>1.8</v>
      </c>
      <c r="O260" s="2">
        <v>4.5999999999999996</v>
      </c>
      <c r="P260" s="7">
        <v>0.51</v>
      </c>
      <c r="Q260" s="2">
        <v>15.5</v>
      </c>
      <c r="R260" s="2">
        <v>1.7</v>
      </c>
      <c r="S260" s="2">
        <v>-1.8</v>
      </c>
      <c r="T260" s="2">
        <v>0</v>
      </c>
      <c r="U260" s="5">
        <v>-3</v>
      </c>
      <c r="V260" s="51">
        <f t="shared" si="15"/>
        <v>2.7446341463414639</v>
      </c>
      <c r="W260" s="51">
        <f t="shared" si="16"/>
        <v>7.999999999999996E-2</v>
      </c>
      <c r="X260" s="51">
        <f t="shared" si="17"/>
        <v>0.219570731707317</v>
      </c>
      <c r="Y260" s="49">
        <f t="shared" si="18"/>
        <v>13.92864</v>
      </c>
      <c r="Z260" s="9">
        <f t="shared" si="19"/>
        <v>7.0741053658536579</v>
      </c>
    </row>
    <row r="261" spans="1:26" x14ac:dyDescent="0.2">
      <c r="A261" s="2" t="s">
        <v>1014</v>
      </c>
      <c r="B261" s="2" t="s">
        <v>21</v>
      </c>
      <c r="C261" s="2">
        <v>43</v>
      </c>
      <c r="D261" s="2">
        <v>55</v>
      </c>
      <c r="E261" s="2">
        <v>12.9</v>
      </c>
      <c r="F261" s="2">
        <v>0.496</v>
      </c>
      <c r="G261" s="3"/>
      <c r="H261" s="2">
        <v>0.48299999999999998</v>
      </c>
      <c r="I261" s="2">
        <v>4</v>
      </c>
      <c r="J261" s="2">
        <v>0.4</v>
      </c>
      <c r="K261" s="2">
        <v>0.2</v>
      </c>
      <c r="L261" s="2">
        <v>0.5</v>
      </c>
      <c r="M261" s="2">
        <v>0.6</v>
      </c>
      <c r="N261" s="2">
        <v>2.2000000000000002</v>
      </c>
      <c r="O261" s="2">
        <v>2.9</v>
      </c>
      <c r="P261" s="7">
        <v>0.505</v>
      </c>
      <c r="Q261" s="2">
        <v>12.5</v>
      </c>
      <c r="R261" s="2">
        <v>1.3</v>
      </c>
      <c r="S261" s="2">
        <v>-3.4</v>
      </c>
      <c r="T261" s="2">
        <v>-0.3</v>
      </c>
      <c r="U261" s="5">
        <v>0</v>
      </c>
      <c r="V261" s="51">
        <f t="shared" si="15"/>
        <v>0.96889291158536595</v>
      </c>
      <c r="W261" s="51">
        <f t="shared" si="16"/>
        <v>0.4</v>
      </c>
      <c r="X261" s="51">
        <f t="shared" si="17"/>
        <v>0.38755716463414641</v>
      </c>
      <c r="Y261" s="49">
        <f t="shared" si="18"/>
        <v>13.561899999999998</v>
      </c>
      <c r="Z261" s="9">
        <f t="shared" si="19"/>
        <v>6.9747285823170717</v>
      </c>
    </row>
    <row r="262" spans="1:26" x14ac:dyDescent="0.2">
      <c r="A262" s="2" t="s">
        <v>977</v>
      </c>
      <c r="B262" s="2" t="s">
        <v>40</v>
      </c>
      <c r="C262" s="2">
        <v>24</v>
      </c>
      <c r="D262" s="2">
        <v>64</v>
      </c>
      <c r="E262" s="2">
        <v>14.2</v>
      </c>
      <c r="F262" s="2">
        <v>0.38500000000000001</v>
      </c>
      <c r="G262" s="2">
        <v>0.32600000000000001</v>
      </c>
      <c r="H262" s="2">
        <v>0.85699999999999998</v>
      </c>
      <c r="I262" s="2">
        <v>2.2000000000000002</v>
      </c>
      <c r="J262" s="2">
        <v>1.2</v>
      </c>
      <c r="K262" s="2">
        <v>0.6</v>
      </c>
      <c r="L262" s="2">
        <v>0.2</v>
      </c>
      <c r="M262" s="2">
        <v>0.8</v>
      </c>
      <c r="N262" s="2">
        <v>2.1</v>
      </c>
      <c r="O262" s="2">
        <v>3</v>
      </c>
      <c r="P262" s="7">
        <v>0.51500000000000001</v>
      </c>
      <c r="Q262" s="2">
        <v>11.5</v>
      </c>
      <c r="R262" s="2">
        <v>0.9</v>
      </c>
      <c r="S262" s="2">
        <v>-0.8</v>
      </c>
      <c r="T262" s="2">
        <v>0.3</v>
      </c>
      <c r="U262" s="5">
        <v>-8</v>
      </c>
      <c r="V262" s="51">
        <f t="shared" si="15"/>
        <v>0.63726829268292684</v>
      </c>
      <c r="W262" s="51">
        <f t="shared" si="16"/>
        <v>-1.1200000000000001</v>
      </c>
      <c r="X262" s="51">
        <f t="shared" si="17"/>
        <v>-0.71374048780487809</v>
      </c>
      <c r="Y262" s="49">
        <f t="shared" si="18"/>
        <v>14.041599999999999</v>
      </c>
      <c r="Z262" s="9">
        <f t="shared" si="19"/>
        <v>6.6639297560975601</v>
      </c>
    </row>
    <row r="263" spans="1:26" x14ac:dyDescent="0.2">
      <c r="A263" s="2" t="s">
        <v>79</v>
      </c>
      <c r="B263" s="2" t="s">
        <v>43</v>
      </c>
      <c r="C263" s="2">
        <v>29</v>
      </c>
      <c r="D263" s="2">
        <v>42</v>
      </c>
      <c r="E263" s="2">
        <v>21</v>
      </c>
      <c r="F263" s="2">
        <v>0.442</v>
      </c>
      <c r="G263" s="2">
        <v>0.39700000000000002</v>
      </c>
      <c r="H263" s="2">
        <v>0.76900000000000002</v>
      </c>
      <c r="I263" s="2">
        <v>1.7</v>
      </c>
      <c r="J263" s="2">
        <v>2.1</v>
      </c>
      <c r="K263" s="2">
        <v>0.9</v>
      </c>
      <c r="L263" s="2">
        <v>0</v>
      </c>
      <c r="M263" s="2">
        <v>1.4</v>
      </c>
      <c r="N263" s="2">
        <v>1.7</v>
      </c>
      <c r="O263" s="2">
        <v>8.9</v>
      </c>
      <c r="P263" s="7">
        <v>0.54700000000000004</v>
      </c>
      <c r="Q263" s="2">
        <v>19.3</v>
      </c>
      <c r="R263" s="2">
        <v>0.5</v>
      </c>
      <c r="S263" s="2">
        <v>-3.2</v>
      </c>
      <c r="T263" s="2">
        <v>-0.3</v>
      </c>
      <c r="U263" s="5">
        <v>-12</v>
      </c>
      <c r="V263" s="51">
        <f t="shared" si="15"/>
        <v>1.2542057926829269</v>
      </c>
      <c r="W263" s="51">
        <f t="shared" si="16"/>
        <v>-2.3200000000000003</v>
      </c>
      <c r="X263" s="51">
        <f t="shared" si="17"/>
        <v>-2.9097574390243905</v>
      </c>
      <c r="Y263" s="49">
        <f t="shared" si="18"/>
        <v>16.225943999999998</v>
      </c>
      <c r="Z263" s="9">
        <f t="shared" si="19"/>
        <v>6.6580932804878037</v>
      </c>
    </row>
    <row r="264" spans="1:26" x14ac:dyDescent="0.2">
      <c r="A264" s="2" t="s">
        <v>1141</v>
      </c>
      <c r="B264" s="2" t="s">
        <v>40</v>
      </c>
      <c r="C264" s="2">
        <v>24</v>
      </c>
      <c r="D264" s="2">
        <v>50</v>
      </c>
      <c r="E264" s="2">
        <v>17</v>
      </c>
      <c r="F264" s="2">
        <v>0.40699999999999997</v>
      </c>
      <c r="G264" s="2">
        <v>0</v>
      </c>
      <c r="H264" s="2">
        <v>0.83299999999999996</v>
      </c>
      <c r="I264" s="2">
        <v>1.5</v>
      </c>
      <c r="J264" s="2">
        <v>2.2999999999999998</v>
      </c>
      <c r="K264" s="2">
        <v>0.4</v>
      </c>
      <c r="L264" s="2">
        <v>0.1</v>
      </c>
      <c r="M264" s="2">
        <v>0.7</v>
      </c>
      <c r="N264" s="2">
        <v>1.6</v>
      </c>
      <c r="O264" s="2">
        <v>4</v>
      </c>
      <c r="P264" s="7">
        <v>0.52500000000000002</v>
      </c>
      <c r="Q264" s="2">
        <v>12</v>
      </c>
      <c r="R264" s="2">
        <v>1.2</v>
      </c>
      <c r="S264" s="2">
        <v>-3.8</v>
      </c>
      <c r="T264" s="2">
        <v>-0.4</v>
      </c>
      <c r="U264" s="5">
        <v>-1</v>
      </c>
      <c r="V264" s="51">
        <f t="shared" ref="V264:V327" si="20">C264*(E264/48*D264/82*Q264/100)</f>
        <v>0.62195121951219523</v>
      </c>
      <c r="W264" s="51">
        <f t="shared" ref="W264:W327" si="21">R264*0.4+T264*0.4+U264*0.2</f>
        <v>0.11999999999999994</v>
      </c>
      <c r="X264" s="51">
        <f t="shared" ref="X264:X327" si="22">V264*W264</f>
        <v>7.4634146341463384E-2</v>
      </c>
      <c r="Y264" s="49">
        <f t="shared" ref="Y264:Y327" si="23">D264*(O264*P264+1.5*J264+1.2*I264+3*(K264+L264)-M264-N264)/25</f>
        <v>13.100000000000001</v>
      </c>
      <c r="Z264" s="9">
        <f t="shared" ref="Z264:Z327" si="24">0.5*(X264)+0.5*(Y264)</f>
        <v>6.5873170731707322</v>
      </c>
    </row>
    <row r="265" spans="1:26" x14ac:dyDescent="0.2">
      <c r="A265" s="2" t="s">
        <v>1078</v>
      </c>
      <c r="B265" s="2" t="s">
        <v>24</v>
      </c>
      <c r="C265" s="2">
        <v>54</v>
      </c>
      <c r="D265" s="2">
        <v>54</v>
      </c>
      <c r="E265" s="2">
        <v>12.5</v>
      </c>
      <c r="F265" s="2">
        <v>0.58699999999999997</v>
      </c>
      <c r="G265" s="2">
        <v>0</v>
      </c>
      <c r="H265" s="2">
        <v>0.57099999999999995</v>
      </c>
      <c r="I265" s="2">
        <v>2.6</v>
      </c>
      <c r="J265" s="2">
        <v>1.1000000000000001</v>
      </c>
      <c r="K265" s="2">
        <v>0.1</v>
      </c>
      <c r="L265" s="2">
        <v>0.2</v>
      </c>
      <c r="M265" s="2">
        <v>0.7</v>
      </c>
      <c r="N265" s="2">
        <v>1.8</v>
      </c>
      <c r="O265" s="2">
        <v>2.6</v>
      </c>
      <c r="P265" s="7">
        <v>0.59499999999999997</v>
      </c>
      <c r="Q265" s="2">
        <v>11.3</v>
      </c>
      <c r="R265" s="2">
        <v>1.7</v>
      </c>
      <c r="S265" s="2">
        <v>-0.1</v>
      </c>
      <c r="T265" s="2">
        <v>0.3</v>
      </c>
      <c r="U265" s="5">
        <v>9</v>
      </c>
      <c r="V265" s="51">
        <f t="shared" si="20"/>
        <v>1.046455792682927</v>
      </c>
      <c r="W265" s="51">
        <f t="shared" si="21"/>
        <v>2.6</v>
      </c>
      <c r="X265" s="51">
        <f t="shared" si="22"/>
        <v>2.7207850609756101</v>
      </c>
      <c r="Y265" s="49">
        <f t="shared" si="23"/>
        <v>10.18872</v>
      </c>
      <c r="Z265" s="9">
        <f t="shared" si="24"/>
        <v>6.4547525304878048</v>
      </c>
    </row>
    <row r="266" spans="1:26" x14ac:dyDescent="0.2">
      <c r="A266" s="2" t="s">
        <v>290</v>
      </c>
      <c r="B266" s="2" t="s">
        <v>19</v>
      </c>
      <c r="C266" s="2">
        <v>46</v>
      </c>
      <c r="D266" s="2">
        <v>60</v>
      </c>
      <c r="E266" s="2">
        <v>10.199999999999999</v>
      </c>
      <c r="F266" s="2">
        <v>0.51800000000000002</v>
      </c>
      <c r="G266" s="2">
        <v>0</v>
      </c>
      <c r="H266" s="2">
        <v>0.69099999999999995</v>
      </c>
      <c r="I266" s="2">
        <v>2</v>
      </c>
      <c r="J266" s="2">
        <v>0.1</v>
      </c>
      <c r="K266" s="2">
        <v>0.2</v>
      </c>
      <c r="L266" s="2">
        <v>0.7</v>
      </c>
      <c r="M266" s="2">
        <v>0.5</v>
      </c>
      <c r="N266" s="2">
        <v>1.6</v>
      </c>
      <c r="O266" s="2">
        <v>3.2</v>
      </c>
      <c r="P266" s="7">
        <v>0.56599999999999995</v>
      </c>
      <c r="Q266" s="2">
        <v>14</v>
      </c>
      <c r="R266" s="2">
        <v>1.1000000000000001</v>
      </c>
      <c r="S266" s="2">
        <v>-2.2999999999999998</v>
      </c>
      <c r="T266" s="2">
        <v>0</v>
      </c>
      <c r="U266" s="5">
        <v>1</v>
      </c>
      <c r="V266" s="51">
        <f t="shared" si="20"/>
        <v>1.001341463414634</v>
      </c>
      <c r="W266" s="51">
        <f t="shared" si="21"/>
        <v>0.64000000000000012</v>
      </c>
      <c r="X266" s="51">
        <f t="shared" si="22"/>
        <v>0.64085853658536596</v>
      </c>
      <c r="Y266" s="49">
        <f t="shared" si="23"/>
        <v>11.906879999999999</v>
      </c>
      <c r="Z266" s="9">
        <f t="shared" si="24"/>
        <v>6.2738692682926827</v>
      </c>
    </row>
    <row r="267" spans="1:26" x14ac:dyDescent="0.2">
      <c r="A267" s="2" t="s">
        <v>1165</v>
      </c>
      <c r="B267" s="2" t="s">
        <v>26</v>
      </c>
      <c r="C267" s="2">
        <v>48</v>
      </c>
      <c r="D267" s="2">
        <v>63</v>
      </c>
      <c r="E267" s="2">
        <v>11</v>
      </c>
      <c r="F267" s="2">
        <v>0.46100000000000002</v>
      </c>
      <c r="G267" s="2">
        <v>0</v>
      </c>
      <c r="H267" s="2">
        <v>0.76400000000000001</v>
      </c>
      <c r="I267" s="2">
        <v>2</v>
      </c>
      <c r="J267" s="2">
        <v>0.4</v>
      </c>
      <c r="K267" s="2">
        <v>0.5</v>
      </c>
      <c r="L267" s="2">
        <v>0.1</v>
      </c>
      <c r="M267" s="2">
        <v>0.5</v>
      </c>
      <c r="N267" s="2">
        <v>1.6</v>
      </c>
      <c r="O267" s="2">
        <v>4.4000000000000004</v>
      </c>
      <c r="P267" s="7">
        <v>0.50800000000000001</v>
      </c>
      <c r="Q267" s="2">
        <v>19.5</v>
      </c>
      <c r="R267" s="2">
        <v>1.2</v>
      </c>
      <c r="S267" s="2">
        <v>-3</v>
      </c>
      <c r="T267" s="2">
        <v>-0.2</v>
      </c>
      <c r="U267" s="5">
        <v>-2</v>
      </c>
      <c r="V267" s="51">
        <f t="shared" si="20"/>
        <v>1.6479878048780487</v>
      </c>
      <c r="W267" s="51">
        <f t="shared" si="21"/>
        <v>0</v>
      </c>
      <c r="X267" s="51">
        <f t="shared" si="22"/>
        <v>0</v>
      </c>
      <c r="Y267" s="49">
        <f t="shared" si="23"/>
        <v>12.436703999999999</v>
      </c>
      <c r="Z267" s="9">
        <f t="shared" si="24"/>
        <v>6.2183519999999994</v>
      </c>
    </row>
    <row r="268" spans="1:26" x14ac:dyDescent="0.2">
      <c r="A268" s="2" t="s">
        <v>1073</v>
      </c>
      <c r="B268" s="2" t="s">
        <v>876</v>
      </c>
      <c r="C268" s="2">
        <v>49</v>
      </c>
      <c r="D268" s="2">
        <v>60</v>
      </c>
      <c r="E268" s="2">
        <v>14</v>
      </c>
      <c r="F268" s="2">
        <v>0.48499999999999999</v>
      </c>
      <c r="G268" s="2">
        <v>0.2</v>
      </c>
      <c r="H268" s="2">
        <v>0.68200000000000005</v>
      </c>
      <c r="I268" s="2">
        <v>3.1</v>
      </c>
      <c r="J268" s="2">
        <v>0.2</v>
      </c>
      <c r="K268" s="2">
        <v>0.1</v>
      </c>
      <c r="L268" s="2">
        <v>0.6</v>
      </c>
      <c r="M268" s="2">
        <v>0.6</v>
      </c>
      <c r="N268" s="2">
        <v>2</v>
      </c>
      <c r="O268" s="2">
        <v>3.2</v>
      </c>
      <c r="P268" s="7">
        <v>0.52100000000000002</v>
      </c>
      <c r="Q268" s="2">
        <v>12.6</v>
      </c>
      <c r="R268" s="2">
        <v>1.2</v>
      </c>
      <c r="S268" s="2">
        <v>-4.0999999999999996</v>
      </c>
      <c r="T268" s="2">
        <v>-0.5</v>
      </c>
      <c r="U268" s="5">
        <v>-4</v>
      </c>
      <c r="V268" s="51">
        <f t="shared" si="20"/>
        <v>1.3176219512195122</v>
      </c>
      <c r="W268" s="51">
        <f t="shared" si="21"/>
        <v>-0.52</v>
      </c>
      <c r="X268" s="51">
        <f t="shared" si="22"/>
        <v>-0.68516341463414632</v>
      </c>
      <c r="Y268" s="49">
        <f t="shared" si="23"/>
        <v>12.449279999999998</v>
      </c>
      <c r="Z268" s="9">
        <f t="shared" si="24"/>
        <v>5.8820582926829257</v>
      </c>
    </row>
    <row r="269" spans="1:26" x14ac:dyDescent="0.2">
      <c r="A269" s="2" t="s">
        <v>1123</v>
      </c>
      <c r="B269" s="2" t="s">
        <v>970</v>
      </c>
      <c r="C269" s="2">
        <v>34</v>
      </c>
      <c r="D269" s="2">
        <v>53</v>
      </c>
      <c r="E269" s="2">
        <v>20.6</v>
      </c>
      <c r="F269" s="2">
        <v>0.45</v>
      </c>
      <c r="G269" s="2">
        <v>0.25</v>
      </c>
      <c r="H269" s="2">
        <v>0.8</v>
      </c>
      <c r="I269" s="2">
        <v>2.8</v>
      </c>
      <c r="J269" s="2">
        <v>1</v>
      </c>
      <c r="K269" s="2">
        <v>0.4</v>
      </c>
      <c r="L269" s="2">
        <v>0.3</v>
      </c>
      <c r="M269" s="2">
        <v>0.6</v>
      </c>
      <c r="N269" s="2">
        <v>1.7</v>
      </c>
      <c r="O269" s="2">
        <v>3.7</v>
      </c>
      <c r="P269" s="7">
        <v>0.48</v>
      </c>
      <c r="Q269" s="2">
        <v>9.9</v>
      </c>
      <c r="R269" s="2">
        <v>0.7</v>
      </c>
      <c r="S269" s="2">
        <v>-3</v>
      </c>
      <c r="T269" s="2">
        <v>-0.3</v>
      </c>
      <c r="U269" s="5">
        <v>-11</v>
      </c>
      <c r="V269" s="51">
        <f t="shared" si="20"/>
        <v>0.93368871951219534</v>
      </c>
      <c r="W269" s="51">
        <f t="shared" si="21"/>
        <v>-2.04</v>
      </c>
      <c r="X269" s="51">
        <f t="shared" si="22"/>
        <v>-1.9047249878048784</v>
      </c>
      <c r="Y269" s="49">
        <f t="shared" si="23"/>
        <v>13.644319999999999</v>
      </c>
      <c r="Z269" s="9">
        <f t="shared" si="24"/>
        <v>5.8697975060975605</v>
      </c>
    </row>
    <row r="270" spans="1:26" x14ac:dyDescent="0.2">
      <c r="A270" s="2" t="s">
        <v>1084</v>
      </c>
      <c r="B270" s="2" t="s">
        <v>30</v>
      </c>
      <c r="C270" s="2">
        <v>24</v>
      </c>
      <c r="D270" s="2">
        <v>68</v>
      </c>
      <c r="E270" s="2">
        <v>17.100000000000001</v>
      </c>
      <c r="F270" s="2">
        <v>0.38200000000000001</v>
      </c>
      <c r="G270" s="2">
        <v>0.375</v>
      </c>
      <c r="H270" s="2">
        <v>0.81</v>
      </c>
      <c r="I270" s="2">
        <v>1.9</v>
      </c>
      <c r="J270" s="2">
        <v>0.7</v>
      </c>
      <c r="K270" s="2">
        <v>0.5</v>
      </c>
      <c r="L270" s="2">
        <v>0.2</v>
      </c>
      <c r="M270" s="2">
        <v>0.5</v>
      </c>
      <c r="N270" s="2">
        <v>1.7</v>
      </c>
      <c r="O270" s="2">
        <v>3.9</v>
      </c>
      <c r="P270" s="7">
        <v>0.47799999999999998</v>
      </c>
      <c r="Q270" s="2">
        <v>12.6</v>
      </c>
      <c r="R270" s="2">
        <v>0.6</v>
      </c>
      <c r="S270" s="2">
        <v>-3.6</v>
      </c>
      <c r="T270" s="2">
        <v>-0.5</v>
      </c>
      <c r="U270" s="5">
        <v>-14</v>
      </c>
      <c r="V270" s="51">
        <f t="shared" si="20"/>
        <v>0.89337073170731707</v>
      </c>
      <c r="W270" s="51">
        <f t="shared" si="21"/>
        <v>-2.7600000000000002</v>
      </c>
      <c r="X270" s="51">
        <f t="shared" si="22"/>
        <v>-2.4657032195121955</v>
      </c>
      <c r="Y270" s="49">
        <f t="shared" si="23"/>
        <v>13.856223999999997</v>
      </c>
      <c r="Z270" s="9">
        <f t="shared" si="24"/>
        <v>5.6952603902439005</v>
      </c>
    </row>
    <row r="271" spans="1:26" x14ac:dyDescent="0.2">
      <c r="A271" s="2" t="s">
        <v>1134</v>
      </c>
      <c r="B271" s="2" t="s">
        <v>18</v>
      </c>
      <c r="C271" s="2">
        <v>23</v>
      </c>
      <c r="D271" s="2">
        <v>39</v>
      </c>
      <c r="E271" s="2">
        <v>27.3</v>
      </c>
      <c r="F271" s="2">
        <v>0.435</v>
      </c>
      <c r="G271" s="2">
        <v>0</v>
      </c>
      <c r="H271" s="2">
        <v>0.54100000000000004</v>
      </c>
      <c r="I271" s="2">
        <v>4</v>
      </c>
      <c r="J271" s="2">
        <v>1.2</v>
      </c>
      <c r="K271" s="2">
        <v>0.4</v>
      </c>
      <c r="L271" s="2">
        <v>0.8</v>
      </c>
      <c r="M271" s="2">
        <v>1.4</v>
      </c>
      <c r="N271" s="2">
        <v>2.5</v>
      </c>
      <c r="O271" s="2">
        <v>7.5</v>
      </c>
      <c r="P271" s="7">
        <v>0.45600000000000002</v>
      </c>
      <c r="Q271" s="2">
        <v>15.7</v>
      </c>
      <c r="R271" s="2">
        <v>-0.3</v>
      </c>
      <c r="S271" s="2">
        <v>-4.9000000000000004</v>
      </c>
      <c r="T271" s="2">
        <v>-0.8</v>
      </c>
      <c r="U271" s="5">
        <v>-21</v>
      </c>
      <c r="V271" s="51">
        <f t="shared" si="20"/>
        <v>0.97678650914634146</v>
      </c>
      <c r="W271" s="51">
        <f t="shared" si="21"/>
        <v>-4.6400000000000006</v>
      </c>
      <c r="X271" s="51">
        <f t="shared" si="22"/>
        <v>-4.5322894024390248</v>
      </c>
      <c r="Y271" s="49">
        <f t="shared" si="23"/>
        <v>15.163200000000002</v>
      </c>
      <c r="Z271" s="9">
        <f t="shared" si="24"/>
        <v>5.3154552987804884</v>
      </c>
    </row>
    <row r="272" spans="1:26" x14ac:dyDescent="0.2">
      <c r="A272" s="2" t="s">
        <v>1191</v>
      </c>
      <c r="B272" s="2" t="s">
        <v>45</v>
      </c>
      <c r="C272" s="2">
        <v>19</v>
      </c>
      <c r="D272" s="2">
        <v>51</v>
      </c>
      <c r="E272" s="2">
        <v>15.1</v>
      </c>
      <c r="F272" s="2">
        <v>0.41199999999999998</v>
      </c>
      <c r="G272" s="2">
        <v>0.32500000000000001</v>
      </c>
      <c r="H272" s="2">
        <v>0.69099999999999995</v>
      </c>
      <c r="I272" s="2">
        <v>1.7</v>
      </c>
      <c r="J272" s="2">
        <v>2.1</v>
      </c>
      <c r="K272" s="2">
        <v>0.7</v>
      </c>
      <c r="L272" s="2">
        <v>0</v>
      </c>
      <c r="M272" s="2">
        <v>1.4</v>
      </c>
      <c r="N272" s="2">
        <v>1.6</v>
      </c>
      <c r="O272" s="2">
        <v>5.7</v>
      </c>
      <c r="P272" s="7">
        <v>0.47699999999999998</v>
      </c>
      <c r="Q272" s="2">
        <v>22.2</v>
      </c>
      <c r="R272" s="2">
        <v>-0.4</v>
      </c>
      <c r="S272" s="2">
        <v>-5.5</v>
      </c>
      <c r="T272" s="2">
        <v>-0.7</v>
      </c>
      <c r="U272" s="5">
        <v>-21</v>
      </c>
      <c r="V272" s="51">
        <f t="shared" si="20"/>
        <v>0.82527484756097547</v>
      </c>
      <c r="W272" s="51">
        <f t="shared" si="21"/>
        <v>-4.6400000000000006</v>
      </c>
      <c r="X272" s="51">
        <f t="shared" si="22"/>
        <v>-3.8292752926829268</v>
      </c>
      <c r="Y272" s="49">
        <f t="shared" si="23"/>
        <v>14.298156000000001</v>
      </c>
      <c r="Z272" s="9">
        <f t="shared" si="24"/>
        <v>5.2344403536585364</v>
      </c>
    </row>
    <row r="273" spans="1:26" x14ac:dyDescent="0.2">
      <c r="A273" s="2" t="s">
        <v>1161</v>
      </c>
      <c r="B273" s="2" t="s">
        <v>42</v>
      </c>
      <c r="C273" s="2">
        <v>19</v>
      </c>
      <c r="D273" s="2">
        <v>50</v>
      </c>
      <c r="E273" s="2">
        <v>16.3</v>
      </c>
      <c r="F273" s="2">
        <v>0.39500000000000002</v>
      </c>
      <c r="G273" s="2">
        <v>0.33300000000000002</v>
      </c>
      <c r="H273" s="2">
        <v>0.872</v>
      </c>
      <c r="I273" s="2">
        <v>1.3</v>
      </c>
      <c r="J273" s="2">
        <v>2.4</v>
      </c>
      <c r="K273" s="2">
        <v>0.7</v>
      </c>
      <c r="L273" s="2">
        <v>0.1</v>
      </c>
      <c r="M273" s="2">
        <v>1.4</v>
      </c>
      <c r="N273" s="2">
        <v>1.5</v>
      </c>
      <c r="O273" s="2">
        <v>5.2</v>
      </c>
      <c r="P273" s="7">
        <v>0.47799999999999998</v>
      </c>
      <c r="Q273" s="2">
        <v>19.100000000000001</v>
      </c>
      <c r="R273" s="2">
        <v>-0.5</v>
      </c>
      <c r="S273" s="2">
        <v>-5.6</v>
      </c>
      <c r="T273" s="2">
        <v>-0.8</v>
      </c>
      <c r="U273" s="5">
        <v>-23</v>
      </c>
      <c r="V273" s="51">
        <f t="shared" si="20"/>
        <v>0.75143165650406518</v>
      </c>
      <c r="W273" s="51">
        <f t="shared" si="21"/>
        <v>-5.120000000000001</v>
      </c>
      <c r="X273" s="51">
        <f t="shared" si="22"/>
        <v>-3.8473300813008144</v>
      </c>
      <c r="Y273" s="49">
        <f t="shared" si="23"/>
        <v>14.291199999999998</v>
      </c>
      <c r="Z273" s="9">
        <f t="shared" si="24"/>
        <v>5.2219349593495918</v>
      </c>
    </row>
    <row r="274" spans="1:26" x14ac:dyDescent="0.2">
      <c r="A274" s="2" t="s">
        <v>818</v>
      </c>
      <c r="B274" s="2" t="s">
        <v>46</v>
      </c>
      <c r="C274" s="2">
        <v>41</v>
      </c>
      <c r="D274" s="2">
        <v>71</v>
      </c>
      <c r="E274" s="2">
        <v>12.1</v>
      </c>
      <c r="F274" s="2">
        <v>0.33200000000000002</v>
      </c>
      <c r="G274" s="2">
        <v>0.34200000000000003</v>
      </c>
      <c r="H274" s="2">
        <v>0.79100000000000004</v>
      </c>
      <c r="I274" s="2">
        <v>1.1000000000000001</v>
      </c>
      <c r="J274" s="2">
        <v>0.6</v>
      </c>
      <c r="K274" s="2">
        <v>0.5</v>
      </c>
      <c r="L274" s="2">
        <v>0.1</v>
      </c>
      <c r="M274" s="2">
        <v>0.3</v>
      </c>
      <c r="N274" s="2">
        <v>1.1000000000000001</v>
      </c>
      <c r="O274" s="2">
        <v>3</v>
      </c>
      <c r="P274" s="7">
        <v>0.46500000000000002</v>
      </c>
      <c r="Q274" s="2">
        <v>13.2</v>
      </c>
      <c r="R274" s="2">
        <v>0.9</v>
      </c>
      <c r="S274" s="2">
        <v>-2.2000000000000002</v>
      </c>
      <c r="T274" s="2">
        <v>0</v>
      </c>
      <c r="U274" s="5">
        <v>-8</v>
      </c>
      <c r="V274" s="51">
        <f t="shared" si="20"/>
        <v>1.1812624999999999</v>
      </c>
      <c r="W274" s="51">
        <f t="shared" si="21"/>
        <v>-1.24</v>
      </c>
      <c r="X274" s="51">
        <f t="shared" si="22"/>
        <v>-1.4647654999999999</v>
      </c>
      <c r="Y274" s="49">
        <f t="shared" si="23"/>
        <v>11.402600000000001</v>
      </c>
      <c r="Z274" s="9">
        <f t="shared" si="24"/>
        <v>4.9689172500000005</v>
      </c>
    </row>
    <row r="275" spans="1:26" x14ac:dyDescent="0.2">
      <c r="A275" s="2" t="s">
        <v>1166</v>
      </c>
      <c r="B275" s="2" t="s">
        <v>47</v>
      </c>
      <c r="C275" s="2">
        <v>39</v>
      </c>
      <c r="D275" s="2">
        <v>59</v>
      </c>
      <c r="E275" s="2">
        <v>10.7</v>
      </c>
      <c r="F275" s="2">
        <v>0.39600000000000002</v>
      </c>
      <c r="G275" s="2">
        <v>0.34200000000000003</v>
      </c>
      <c r="H275" s="2">
        <v>0.76</v>
      </c>
      <c r="I275" s="2">
        <v>1.8</v>
      </c>
      <c r="J275" s="2">
        <v>0.4</v>
      </c>
      <c r="K275" s="2">
        <v>0.1</v>
      </c>
      <c r="L275" s="2">
        <v>0.1</v>
      </c>
      <c r="M275" s="2">
        <v>0.3</v>
      </c>
      <c r="N275" s="2">
        <v>0.7</v>
      </c>
      <c r="O275" s="2">
        <v>3.8</v>
      </c>
      <c r="P275" s="7">
        <v>0.51400000000000001</v>
      </c>
      <c r="Q275" s="2">
        <v>17.8</v>
      </c>
      <c r="R275" s="2">
        <v>1</v>
      </c>
      <c r="S275" s="2">
        <v>-3.2</v>
      </c>
      <c r="T275" s="2">
        <v>-0.2</v>
      </c>
      <c r="U275" s="5">
        <v>-3</v>
      </c>
      <c r="V275" s="51">
        <f t="shared" si="20"/>
        <v>1.1134361280487803</v>
      </c>
      <c r="W275" s="51">
        <f t="shared" si="21"/>
        <v>-0.28000000000000008</v>
      </c>
      <c r="X275" s="51">
        <f t="shared" si="22"/>
        <v>-0.31176211585365859</v>
      </c>
      <c r="Y275" s="49">
        <f t="shared" si="23"/>
        <v>10.179152</v>
      </c>
      <c r="Z275" s="9">
        <f t="shared" si="24"/>
        <v>4.9336949420731706</v>
      </c>
    </row>
    <row r="276" spans="1:26" x14ac:dyDescent="0.2">
      <c r="A276" s="2" t="s">
        <v>945</v>
      </c>
      <c r="B276" s="2" t="s">
        <v>42</v>
      </c>
      <c r="C276" s="2">
        <v>19</v>
      </c>
      <c r="D276" s="2">
        <v>32</v>
      </c>
      <c r="E276" s="2">
        <v>27.7</v>
      </c>
      <c r="F276" s="2">
        <v>0.312</v>
      </c>
      <c r="G276" s="2">
        <v>0.27100000000000002</v>
      </c>
      <c r="H276" s="2">
        <v>0.53300000000000003</v>
      </c>
      <c r="I276" s="2">
        <v>2.4</v>
      </c>
      <c r="J276" s="2">
        <v>3.1</v>
      </c>
      <c r="K276" s="2">
        <v>0.7</v>
      </c>
      <c r="L276" s="2">
        <v>0.1</v>
      </c>
      <c r="M276" s="2">
        <v>1</v>
      </c>
      <c r="N276" s="2">
        <v>1.3</v>
      </c>
      <c r="O276" s="2">
        <v>6.6</v>
      </c>
      <c r="P276" s="7">
        <v>0.41</v>
      </c>
      <c r="Q276" s="2">
        <v>14.9</v>
      </c>
      <c r="R276" s="2">
        <v>-0.6</v>
      </c>
      <c r="S276" s="2">
        <v>-4.7</v>
      </c>
      <c r="T276" s="2">
        <v>-0.6</v>
      </c>
      <c r="U276" s="5">
        <v>-24</v>
      </c>
      <c r="V276" s="51">
        <f t="shared" si="20"/>
        <v>0.63755040650406514</v>
      </c>
      <c r="W276" s="51">
        <f t="shared" si="21"/>
        <v>-5.2800000000000011</v>
      </c>
      <c r="X276" s="51">
        <f t="shared" si="22"/>
        <v>-3.3662661463414647</v>
      </c>
      <c r="Y276" s="49">
        <f t="shared" si="23"/>
        <v>13.230080000000001</v>
      </c>
      <c r="Z276" s="9">
        <f t="shared" si="24"/>
        <v>4.9319069268292681</v>
      </c>
    </row>
    <row r="277" spans="1:26" x14ac:dyDescent="0.2">
      <c r="A277" s="2" t="s">
        <v>1102</v>
      </c>
      <c r="B277" s="2" t="s">
        <v>32</v>
      </c>
      <c r="C277" s="2">
        <v>34</v>
      </c>
      <c r="D277" s="2">
        <v>59</v>
      </c>
      <c r="E277" s="2">
        <v>12.1</v>
      </c>
      <c r="F277" s="2">
        <v>0.41599999999999998</v>
      </c>
      <c r="G277" s="2">
        <v>0.34799999999999998</v>
      </c>
      <c r="H277" s="2">
        <v>0.69899999999999995</v>
      </c>
      <c r="I277" s="2">
        <v>1.9</v>
      </c>
      <c r="J277" s="2">
        <v>0.7</v>
      </c>
      <c r="K277" s="2">
        <v>0.3</v>
      </c>
      <c r="L277" s="2">
        <v>0.5</v>
      </c>
      <c r="M277" s="2">
        <v>0.9</v>
      </c>
      <c r="N277" s="2">
        <v>1.8</v>
      </c>
      <c r="O277" s="2">
        <v>4.7</v>
      </c>
      <c r="P277" s="7">
        <v>0.49399999999999999</v>
      </c>
      <c r="Q277" s="2">
        <v>20.9</v>
      </c>
      <c r="R277" s="2">
        <v>0.4</v>
      </c>
      <c r="S277" s="2">
        <v>-3.3</v>
      </c>
      <c r="T277" s="2">
        <v>-0.2</v>
      </c>
      <c r="U277" s="5">
        <v>-12</v>
      </c>
      <c r="V277" s="51">
        <f t="shared" si="20"/>
        <v>1.2888651930894306</v>
      </c>
      <c r="W277" s="51">
        <f t="shared" si="21"/>
        <v>-2.3200000000000003</v>
      </c>
      <c r="X277" s="51">
        <f t="shared" si="22"/>
        <v>-2.9901672479674795</v>
      </c>
      <c r="Y277" s="49">
        <f t="shared" si="23"/>
        <v>12.630248</v>
      </c>
      <c r="Z277" s="9">
        <f t="shared" si="24"/>
        <v>4.8200403760162605</v>
      </c>
    </row>
    <row r="278" spans="1:26" x14ac:dyDescent="0.2">
      <c r="A278" s="2" t="s">
        <v>1157</v>
      </c>
      <c r="B278" s="2" t="s">
        <v>30</v>
      </c>
      <c r="C278" s="2">
        <v>24</v>
      </c>
      <c r="D278" s="2">
        <v>63</v>
      </c>
      <c r="E278" s="2">
        <v>13.9</v>
      </c>
      <c r="F278" s="2">
        <v>0.38400000000000001</v>
      </c>
      <c r="G278" s="2">
        <v>0.255</v>
      </c>
      <c r="H278" s="2">
        <v>0.8</v>
      </c>
      <c r="I278" s="2">
        <v>2.1</v>
      </c>
      <c r="J278" s="2">
        <v>0.9</v>
      </c>
      <c r="K278" s="2">
        <v>0.5</v>
      </c>
      <c r="L278" s="2">
        <v>0.1</v>
      </c>
      <c r="M278" s="2">
        <v>0.6</v>
      </c>
      <c r="N278" s="2">
        <v>1.7</v>
      </c>
      <c r="O278" s="2">
        <v>2.5</v>
      </c>
      <c r="P278" s="7">
        <v>0.45600000000000002</v>
      </c>
      <c r="Q278" s="2">
        <v>11.1</v>
      </c>
      <c r="R278" s="2">
        <v>0.3</v>
      </c>
      <c r="S278" s="2">
        <v>-3.2</v>
      </c>
      <c r="T278" s="2">
        <v>-0.3</v>
      </c>
      <c r="U278" s="5">
        <v>-16</v>
      </c>
      <c r="V278" s="51">
        <f t="shared" si="20"/>
        <v>0.5926993902439025</v>
      </c>
      <c r="W278" s="51">
        <f t="shared" si="21"/>
        <v>-3.2</v>
      </c>
      <c r="X278" s="51">
        <f t="shared" si="22"/>
        <v>-1.8966380487804881</v>
      </c>
      <c r="Y278" s="49">
        <f t="shared" si="23"/>
        <v>11.3652</v>
      </c>
      <c r="Z278" s="9">
        <f t="shared" si="24"/>
        <v>4.7342809756097557</v>
      </c>
    </row>
    <row r="279" spans="1:26" x14ac:dyDescent="0.2">
      <c r="A279" s="2" t="s">
        <v>1071</v>
      </c>
      <c r="B279" s="2" t="s">
        <v>20</v>
      </c>
      <c r="C279" s="2">
        <v>47</v>
      </c>
      <c r="D279" s="2">
        <v>55</v>
      </c>
      <c r="E279" s="2">
        <v>10.199999999999999</v>
      </c>
      <c r="F279" s="2">
        <v>0.374</v>
      </c>
      <c r="G279" s="2">
        <v>0.31</v>
      </c>
      <c r="H279" s="2">
        <v>0.81699999999999995</v>
      </c>
      <c r="I279" s="2">
        <v>1.1000000000000001</v>
      </c>
      <c r="J279" s="2">
        <v>1.6</v>
      </c>
      <c r="K279" s="2">
        <v>0.2</v>
      </c>
      <c r="L279" s="2">
        <v>0.1</v>
      </c>
      <c r="M279" s="2">
        <v>0.5</v>
      </c>
      <c r="N279" s="2">
        <v>0.8</v>
      </c>
      <c r="O279" s="2">
        <v>2.9</v>
      </c>
      <c r="P279" s="7">
        <v>0.49</v>
      </c>
      <c r="Q279" s="2">
        <v>16.3</v>
      </c>
      <c r="R279" s="2">
        <v>0.7</v>
      </c>
      <c r="S279" s="2">
        <v>-5</v>
      </c>
      <c r="T279" s="2">
        <v>-0.4</v>
      </c>
      <c r="U279" s="5">
        <v>-6</v>
      </c>
      <c r="V279" s="51">
        <f t="shared" si="20"/>
        <v>1.0919260670731707</v>
      </c>
      <c r="W279" s="51">
        <f t="shared" si="21"/>
        <v>-1.0800000000000003</v>
      </c>
      <c r="X279" s="51">
        <f t="shared" si="22"/>
        <v>-1.1792801524390246</v>
      </c>
      <c r="Y279" s="49">
        <f t="shared" si="23"/>
        <v>10.430200000000003</v>
      </c>
      <c r="Z279" s="9">
        <f t="shared" si="24"/>
        <v>4.6254599237804888</v>
      </c>
    </row>
    <row r="280" spans="1:26" x14ac:dyDescent="0.2">
      <c r="A280" s="2" t="s">
        <v>180</v>
      </c>
      <c r="B280" s="2" t="s">
        <v>29</v>
      </c>
      <c r="C280" s="2">
        <v>54</v>
      </c>
      <c r="D280" s="2">
        <v>63</v>
      </c>
      <c r="E280" s="2">
        <v>11.8</v>
      </c>
      <c r="F280" s="2">
        <v>0.42299999999999999</v>
      </c>
      <c r="G280" s="2">
        <v>0.33300000000000002</v>
      </c>
      <c r="H280" s="2">
        <v>0.72199999999999998</v>
      </c>
      <c r="I280" s="2">
        <v>2.2000000000000002</v>
      </c>
      <c r="J280" s="2">
        <v>0.4</v>
      </c>
      <c r="K280" s="2">
        <v>0.3</v>
      </c>
      <c r="L280" s="2">
        <v>0.3</v>
      </c>
      <c r="M280" s="2">
        <v>0.5</v>
      </c>
      <c r="N280" s="2">
        <v>1.7</v>
      </c>
      <c r="O280" s="2">
        <v>4.2</v>
      </c>
      <c r="P280" s="7">
        <v>0.46500000000000002</v>
      </c>
      <c r="Q280" s="2">
        <v>19.7</v>
      </c>
      <c r="R280" s="2">
        <v>0.8</v>
      </c>
      <c r="S280" s="2">
        <v>-4.3</v>
      </c>
      <c r="T280" s="2">
        <v>-0.4</v>
      </c>
      <c r="U280" s="5">
        <v>-8</v>
      </c>
      <c r="V280" s="51">
        <f t="shared" si="20"/>
        <v>2.0092198170731703</v>
      </c>
      <c r="W280" s="51">
        <f t="shared" si="21"/>
        <v>-1.44</v>
      </c>
      <c r="X280" s="51">
        <f t="shared" si="22"/>
        <v>-2.8932765365853652</v>
      </c>
      <c r="Y280" s="49">
        <f t="shared" si="23"/>
        <v>12.07836</v>
      </c>
      <c r="Z280" s="9">
        <f t="shared" si="24"/>
        <v>4.5925417317073176</v>
      </c>
    </row>
    <row r="281" spans="1:26" x14ac:dyDescent="0.2">
      <c r="A281" s="2" t="s">
        <v>574</v>
      </c>
      <c r="B281" s="2" t="s">
        <v>31</v>
      </c>
      <c r="C281" s="2">
        <v>36</v>
      </c>
      <c r="D281" s="2">
        <v>18</v>
      </c>
      <c r="E281" s="2">
        <v>27.5</v>
      </c>
      <c r="F281" s="2">
        <v>0.40100000000000002</v>
      </c>
      <c r="G281" s="2">
        <v>0.35599999999999998</v>
      </c>
      <c r="H281" s="2">
        <v>0.81499999999999995</v>
      </c>
      <c r="I281" s="2">
        <v>3.8</v>
      </c>
      <c r="J281" s="2">
        <v>2.4</v>
      </c>
      <c r="K281" s="2">
        <v>0.7</v>
      </c>
      <c r="L281" s="2">
        <v>0.5</v>
      </c>
      <c r="M281" s="2">
        <v>2.1</v>
      </c>
      <c r="N281" s="2">
        <v>2</v>
      </c>
      <c r="O281" s="2">
        <v>15.1</v>
      </c>
      <c r="P281" s="7">
        <v>0.52</v>
      </c>
      <c r="Q281" s="2">
        <v>26.3</v>
      </c>
      <c r="R281" s="2">
        <v>0.5</v>
      </c>
      <c r="S281" s="2">
        <v>-2.1</v>
      </c>
      <c r="T281" s="2">
        <v>0</v>
      </c>
      <c r="U281" s="5">
        <v>-10</v>
      </c>
      <c r="V281" s="51">
        <f t="shared" si="20"/>
        <v>1.1907164634146341</v>
      </c>
      <c r="W281" s="51">
        <f t="shared" si="21"/>
        <v>-1.8</v>
      </c>
      <c r="X281" s="51">
        <f t="shared" si="22"/>
        <v>-2.1432896341463414</v>
      </c>
      <c r="Y281" s="49">
        <f t="shared" si="23"/>
        <v>11.16864</v>
      </c>
      <c r="Z281" s="9">
        <f t="shared" si="24"/>
        <v>4.512675182926829</v>
      </c>
    </row>
    <row r="282" spans="1:26" x14ac:dyDescent="0.2">
      <c r="A282" s="2" t="s">
        <v>1176</v>
      </c>
      <c r="B282" s="2" t="s">
        <v>43</v>
      </c>
      <c r="C282" s="2">
        <v>29</v>
      </c>
      <c r="D282" s="2">
        <v>40</v>
      </c>
      <c r="E282" s="2">
        <v>11.1</v>
      </c>
      <c r="F282" s="2">
        <v>0.38900000000000001</v>
      </c>
      <c r="G282" s="2">
        <v>0.39500000000000002</v>
      </c>
      <c r="H282" s="2">
        <v>0.8</v>
      </c>
      <c r="I282" s="2">
        <v>2</v>
      </c>
      <c r="J282" s="2">
        <v>0.5</v>
      </c>
      <c r="K282" s="2">
        <v>0.4</v>
      </c>
      <c r="L282" s="2">
        <v>0.5</v>
      </c>
      <c r="M282" s="2">
        <v>0.4</v>
      </c>
      <c r="N282" s="2">
        <v>2</v>
      </c>
      <c r="O282" s="2">
        <v>3.9</v>
      </c>
      <c r="P282" s="7">
        <v>0.51300000000000001</v>
      </c>
      <c r="Q282" s="2">
        <v>16.3</v>
      </c>
      <c r="R282" s="2">
        <v>0.7</v>
      </c>
      <c r="S282" s="2">
        <v>-2.2999999999999998</v>
      </c>
      <c r="T282" s="2">
        <v>0</v>
      </c>
      <c r="U282" s="5">
        <v>-2</v>
      </c>
      <c r="V282" s="51">
        <f t="shared" si="20"/>
        <v>0.53322865853658541</v>
      </c>
      <c r="W282" s="51">
        <f t="shared" si="21"/>
        <v>-0.12000000000000005</v>
      </c>
      <c r="X282" s="51">
        <f t="shared" si="22"/>
        <v>-6.3987439024390275E-2</v>
      </c>
      <c r="Y282" s="49">
        <f t="shared" si="23"/>
        <v>8.7211200000000009</v>
      </c>
      <c r="Z282" s="9">
        <f t="shared" si="24"/>
        <v>4.3285662804878049</v>
      </c>
    </row>
    <row r="283" spans="1:26" x14ac:dyDescent="0.2">
      <c r="A283" s="2" t="s">
        <v>1148</v>
      </c>
      <c r="B283" s="2" t="s">
        <v>35</v>
      </c>
      <c r="C283" s="2">
        <v>33</v>
      </c>
      <c r="D283" s="2">
        <v>72</v>
      </c>
      <c r="E283" s="2">
        <v>12.4</v>
      </c>
      <c r="F283" s="2">
        <v>0.38</v>
      </c>
      <c r="G283" s="2">
        <v>0.17699999999999999</v>
      </c>
      <c r="H283" s="2">
        <v>0.73299999999999998</v>
      </c>
      <c r="I283" s="2">
        <v>1</v>
      </c>
      <c r="J283" s="2">
        <v>2.1</v>
      </c>
      <c r="K283" s="2">
        <v>0.4</v>
      </c>
      <c r="L283" s="2">
        <v>0</v>
      </c>
      <c r="M283" s="2">
        <v>0.8</v>
      </c>
      <c r="N283" s="2">
        <v>1.1000000000000001</v>
      </c>
      <c r="O283" s="2">
        <v>4.2</v>
      </c>
      <c r="P283" s="7">
        <v>0.43</v>
      </c>
      <c r="Q283" s="2">
        <v>21.3</v>
      </c>
      <c r="R283" s="2">
        <v>-0.4</v>
      </c>
      <c r="S283" s="2">
        <v>-5.4</v>
      </c>
      <c r="T283" s="2">
        <v>-0.8</v>
      </c>
      <c r="U283" s="5">
        <v>-20</v>
      </c>
      <c r="V283" s="51">
        <f t="shared" si="20"/>
        <v>1.5943829268292684</v>
      </c>
      <c r="W283" s="51">
        <f t="shared" si="21"/>
        <v>-4.4800000000000004</v>
      </c>
      <c r="X283" s="51">
        <f t="shared" si="22"/>
        <v>-7.1428355121951235</v>
      </c>
      <c r="Y283" s="49">
        <f t="shared" si="23"/>
        <v>15.713280000000005</v>
      </c>
      <c r="Z283" s="9">
        <f t="shared" si="24"/>
        <v>4.2852222439024406</v>
      </c>
    </row>
    <row r="284" spans="1:26" x14ac:dyDescent="0.2">
      <c r="A284" s="2" t="s">
        <v>181</v>
      </c>
      <c r="B284" s="2" t="s">
        <v>28</v>
      </c>
      <c r="C284" s="2">
        <v>32</v>
      </c>
      <c r="D284" s="2">
        <v>28</v>
      </c>
      <c r="E284" s="2">
        <v>14.7</v>
      </c>
      <c r="F284" s="2">
        <v>0.44800000000000001</v>
      </c>
      <c r="G284" s="2">
        <v>0.44400000000000001</v>
      </c>
      <c r="H284" s="2">
        <v>0.96299999999999997</v>
      </c>
      <c r="I284" s="2">
        <v>2</v>
      </c>
      <c r="J284" s="2">
        <v>0.5</v>
      </c>
      <c r="K284" s="2">
        <v>0.5</v>
      </c>
      <c r="L284" s="2">
        <v>0.1</v>
      </c>
      <c r="M284" s="2">
        <v>0.5</v>
      </c>
      <c r="N284" s="2">
        <v>1.7</v>
      </c>
      <c r="O284" s="2">
        <v>6.1</v>
      </c>
      <c r="P284" s="7">
        <v>0.621</v>
      </c>
      <c r="Q284" s="2">
        <v>16</v>
      </c>
      <c r="R284" s="2">
        <v>1</v>
      </c>
      <c r="S284" s="2">
        <v>-0.6</v>
      </c>
      <c r="T284" s="2">
        <v>0.1</v>
      </c>
      <c r="U284" s="5">
        <v>9</v>
      </c>
      <c r="V284" s="51">
        <f t="shared" si="20"/>
        <v>0.53541463414634149</v>
      </c>
      <c r="W284" s="51">
        <f t="shared" si="21"/>
        <v>2.2400000000000002</v>
      </c>
      <c r="X284" s="51">
        <f t="shared" si="22"/>
        <v>1.199328780487805</v>
      </c>
      <c r="Y284" s="49">
        <f t="shared" si="23"/>
        <v>7.322671999999999</v>
      </c>
      <c r="Z284" s="9">
        <f t="shared" si="24"/>
        <v>4.2610003902439022</v>
      </c>
    </row>
    <row r="285" spans="1:26" x14ac:dyDescent="0.2">
      <c r="A285" s="2" t="s">
        <v>839</v>
      </c>
      <c r="B285" s="2" t="s">
        <v>39</v>
      </c>
      <c r="C285" s="2">
        <v>65</v>
      </c>
      <c r="D285" s="2">
        <v>60</v>
      </c>
      <c r="E285" s="2">
        <v>11.7</v>
      </c>
      <c r="F285" s="2">
        <v>0.44400000000000001</v>
      </c>
      <c r="G285" s="3"/>
      <c r="H285" s="2">
        <v>0.76</v>
      </c>
      <c r="I285" s="2">
        <v>2.9</v>
      </c>
      <c r="J285" s="2">
        <v>0.5</v>
      </c>
      <c r="K285" s="2">
        <v>0.2</v>
      </c>
      <c r="L285" s="2">
        <v>0.3</v>
      </c>
      <c r="M285" s="2">
        <v>0.9</v>
      </c>
      <c r="N285" s="2">
        <v>1.6</v>
      </c>
      <c r="O285" s="2">
        <v>4.2</v>
      </c>
      <c r="P285" s="7">
        <v>0.47899999999999998</v>
      </c>
      <c r="Q285" s="2">
        <v>19.5</v>
      </c>
      <c r="R285" s="2">
        <v>0.6</v>
      </c>
      <c r="S285" s="2">
        <v>-5.5</v>
      </c>
      <c r="T285" s="2">
        <v>-0.6</v>
      </c>
      <c r="U285" s="5">
        <v>-9</v>
      </c>
      <c r="V285" s="51">
        <f t="shared" si="20"/>
        <v>2.2606326219512192</v>
      </c>
      <c r="W285" s="51">
        <f t="shared" si="21"/>
        <v>-1.8</v>
      </c>
      <c r="X285" s="51">
        <f t="shared" si="22"/>
        <v>-4.0691387195121944</v>
      </c>
      <c r="Y285" s="49">
        <f t="shared" si="23"/>
        <v>12.580319999999999</v>
      </c>
      <c r="Z285" s="9">
        <f t="shared" si="24"/>
        <v>4.2555906402439021</v>
      </c>
    </row>
    <row r="286" spans="1:26" x14ac:dyDescent="0.2">
      <c r="A286" s="2" t="s">
        <v>614</v>
      </c>
      <c r="B286" s="2" t="s">
        <v>26</v>
      </c>
      <c r="C286" s="2">
        <v>48</v>
      </c>
      <c r="D286" s="2">
        <v>52</v>
      </c>
      <c r="E286" s="2">
        <v>14.2</v>
      </c>
      <c r="F286" s="2">
        <v>0.379</v>
      </c>
      <c r="G286" s="2">
        <v>0.311</v>
      </c>
      <c r="H286" s="2">
        <v>0.75600000000000001</v>
      </c>
      <c r="I286" s="2">
        <v>1.3</v>
      </c>
      <c r="J286" s="2">
        <v>2.1</v>
      </c>
      <c r="K286" s="2">
        <v>0.8</v>
      </c>
      <c r="L286" s="2">
        <v>0.1</v>
      </c>
      <c r="M286" s="2">
        <v>1.2</v>
      </c>
      <c r="N286" s="2">
        <v>1.4</v>
      </c>
      <c r="O286" s="2">
        <v>4</v>
      </c>
      <c r="P286" s="7">
        <v>0.46500000000000002</v>
      </c>
      <c r="Q286" s="2">
        <v>17.2</v>
      </c>
      <c r="R286" s="2">
        <v>0.1</v>
      </c>
      <c r="S286" s="2">
        <v>-3.5</v>
      </c>
      <c r="T286" s="2">
        <v>-0.3</v>
      </c>
      <c r="U286" s="5">
        <v>-17</v>
      </c>
      <c r="V286" s="51">
        <f t="shared" si="20"/>
        <v>1.5488390243902439</v>
      </c>
      <c r="W286" s="51">
        <f t="shared" si="21"/>
        <v>-3.4800000000000004</v>
      </c>
      <c r="X286" s="51">
        <f t="shared" si="22"/>
        <v>-5.3899598048780497</v>
      </c>
      <c r="Y286" s="49">
        <f t="shared" si="23"/>
        <v>13.8736</v>
      </c>
      <c r="Z286" s="9">
        <f t="shared" si="24"/>
        <v>4.241820097560975</v>
      </c>
    </row>
    <row r="287" spans="1:26" x14ac:dyDescent="0.2">
      <c r="A287" s="2" t="s">
        <v>741</v>
      </c>
      <c r="B287" s="2" t="s">
        <v>970</v>
      </c>
      <c r="C287" s="2">
        <v>34</v>
      </c>
      <c r="D287" s="2">
        <v>44</v>
      </c>
      <c r="E287" s="2">
        <v>13.3</v>
      </c>
      <c r="F287" s="2">
        <v>0.46</v>
      </c>
      <c r="G287" s="2">
        <v>0.25</v>
      </c>
      <c r="H287" s="2">
        <v>0.82299999999999995</v>
      </c>
      <c r="I287" s="2">
        <v>1.1000000000000001</v>
      </c>
      <c r="J287" s="2">
        <v>1.2</v>
      </c>
      <c r="K287" s="2">
        <v>0.3</v>
      </c>
      <c r="L287" s="2">
        <v>0.2</v>
      </c>
      <c r="M287" s="2">
        <v>0.7</v>
      </c>
      <c r="N287" s="2">
        <v>0.8</v>
      </c>
      <c r="O287" s="2">
        <v>4.9000000000000004</v>
      </c>
      <c r="P287" s="7">
        <v>0.53100000000000003</v>
      </c>
      <c r="Q287" s="2">
        <v>18.7</v>
      </c>
      <c r="R287" s="2">
        <v>0.6</v>
      </c>
      <c r="S287" s="2">
        <v>-5</v>
      </c>
      <c r="T287" s="2">
        <v>-0.4</v>
      </c>
      <c r="U287" s="5">
        <v>-9</v>
      </c>
      <c r="V287" s="51">
        <f t="shared" si="20"/>
        <v>0.94530020325203257</v>
      </c>
      <c r="W287" s="51">
        <f t="shared" si="21"/>
        <v>-1.7200000000000002</v>
      </c>
      <c r="X287" s="51">
        <f t="shared" si="22"/>
        <v>-1.6259163495934963</v>
      </c>
      <c r="Y287" s="49">
        <f t="shared" si="23"/>
        <v>10.070544</v>
      </c>
      <c r="Z287" s="9">
        <f t="shared" si="24"/>
        <v>4.2223138252032522</v>
      </c>
    </row>
    <row r="288" spans="1:26" x14ac:dyDescent="0.2">
      <c r="A288" s="2" t="s">
        <v>156</v>
      </c>
      <c r="B288" s="2" t="s">
        <v>19</v>
      </c>
      <c r="C288" s="2">
        <v>46</v>
      </c>
      <c r="D288" s="2">
        <v>55</v>
      </c>
      <c r="E288" s="2">
        <v>13.2</v>
      </c>
      <c r="F288" s="2">
        <v>0.39300000000000002</v>
      </c>
      <c r="G288" s="2">
        <v>0.37</v>
      </c>
      <c r="H288" s="2">
        <v>0.76900000000000002</v>
      </c>
      <c r="I288" s="2">
        <v>1.9</v>
      </c>
      <c r="J288" s="2">
        <v>2</v>
      </c>
      <c r="K288" s="2">
        <v>0.5</v>
      </c>
      <c r="L288" s="2">
        <v>0.1</v>
      </c>
      <c r="M288" s="2">
        <v>1.3</v>
      </c>
      <c r="N288" s="2">
        <v>1.6</v>
      </c>
      <c r="O288" s="2">
        <v>4.5</v>
      </c>
      <c r="P288" s="7">
        <v>0.48699999999999999</v>
      </c>
      <c r="Q288" s="2">
        <v>19.7</v>
      </c>
      <c r="R288" s="2">
        <v>0.1</v>
      </c>
      <c r="S288" s="2">
        <v>-3.3</v>
      </c>
      <c r="T288" s="2">
        <v>-0.2</v>
      </c>
      <c r="U288" s="5">
        <v>-17</v>
      </c>
      <c r="V288" s="51">
        <f t="shared" si="20"/>
        <v>1.6714969512195117</v>
      </c>
      <c r="W288" s="51">
        <f t="shared" si="21"/>
        <v>-3.4400000000000004</v>
      </c>
      <c r="X288" s="51">
        <f t="shared" si="22"/>
        <v>-5.749949512195121</v>
      </c>
      <c r="Y288" s="49">
        <f t="shared" si="23"/>
        <v>14.017299999999999</v>
      </c>
      <c r="Z288" s="9">
        <f t="shared" si="24"/>
        <v>4.1336752439024389</v>
      </c>
    </row>
    <row r="289" spans="1:26" x14ac:dyDescent="0.2">
      <c r="A289" s="2" t="s">
        <v>594</v>
      </c>
      <c r="B289" s="2" t="s">
        <v>21</v>
      </c>
      <c r="C289" s="2">
        <v>43</v>
      </c>
      <c r="D289" s="2">
        <v>40</v>
      </c>
      <c r="E289" s="2">
        <v>15.8</v>
      </c>
      <c r="F289" s="2">
        <v>0.36899999999999999</v>
      </c>
      <c r="G289" s="2">
        <v>0.34399999999999997</v>
      </c>
      <c r="H289" s="2">
        <v>0.83899999999999997</v>
      </c>
      <c r="I289" s="2">
        <v>1.6</v>
      </c>
      <c r="J289" s="2">
        <v>0.5</v>
      </c>
      <c r="K289" s="2">
        <v>0.3</v>
      </c>
      <c r="L289" s="2">
        <v>0.4</v>
      </c>
      <c r="M289" s="2">
        <v>0.3</v>
      </c>
      <c r="N289" s="2">
        <v>1.5</v>
      </c>
      <c r="O289" s="2">
        <v>4.2</v>
      </c>
      <c r="P289" s="7">
        <v>0.52</v>
      </c>
      <c r="Q289" s="2">
        <v>13</v>
      </c>
      <c r="R289" s="2">
        <v>0.9</v>
      </c>
      <c r="S289" s="2">
        <v>-2.9</v>
      </c>
      <c r="T289" s="2">
        <v>-0.1</v>
      </c>
      <c r="U289" s="5">
        <v>-3</v>
      </c>
      <c r="V289" s="51">
        <f t="shared" si="20"/>
        <v>0.89758130081300813</v>
      </c>
      <c r="W289" s="51">
        <f t="shared" si="21"/>
        <v>-0.28000000000000003</v>
      </c>
      <c r="X289" s="51">
        <f t="shared" si="22"/>
        <v>-0.25132276422764233</v>
      </c>
      <c r="Y289" s="49">
        <f t="shared" si="23"/>
        <v>8.2463999999999995</v>
      </c>
      <c r="Z289" s="9">
        <f t="shared" si="24"/>
        <v>3.9975386178861787</v>
      </c>
    </row>
    <row r="290" spans="1:26" x14ac:dyDescent="0.2">
      <c r="A290" s="2" t="s">
        <v>1181</v>
      </c>
      <c r="B290" s="2" t="s">
        <v>30</v>
      </c>
      <c r="C290" s="2">
        <v>24</v>
      </c>
      <c r="D290" s="2">
        <v>34</v>
      </c>
      <c r="E290" s="2">
        <v>8.8000000000000007</v>
      </c>
      <c r="F290" s="2">
        <v>0.48499999999999999</v>
      </c>
      <c r="G290" s="2">
        <v>0.16700000000000001</v>
      </c>
      <c r="H290" s="2">
        <v>0.74199999999999999</v>
      </c>
      <c r="I290" s="2">
        <v>1.7</v>
      </c>
      <c r="J290" s="2">
        <v>0.5</v>
      </c>
      <c r="K290" s="2">
        <v>0.3</v>
      </c>
      <c r="L290" s="2">
        <v>0.6</v>
      </c>
      <c r="M290" s="2">
        <v>0.6</v>
      </c>
      <c r="N290" s="2">
        <v>0.9</v>
      </c>
      <c r="O290" s="2">
        <v>3.5</v>
      </c>
      <c r="P290" s="7">
        <v>0.53300000000000003</v>
      </c>
      <c r="Q290" s="2">
        <v>21</v>
      </c>
      <c r="R290" s="2">
        <v>0.5</v>
      </c>
      <c r="S290" s="2">
        <v>-1.2</v>
      </c>
      <c r="T290" s="2">
        <v>0.1</v>
      </c>
      <c r="U290" s="5">
        <v>-4</v>
      </c>
      <c r="V290" s="51">
        <f t="shared" si="20"/>
        <v>0.38312195121951231</v>
      </c>
      <c r="W290" s="51">
        <f t="shared" si="21"/>
        <v>-0.56000000000000005</v>
      </c>
      <c r="X290" s="51">
        <f t="shared" si="22"/>
        <v>-0.21454829268292691</v>
      </c>
      <c r="Y290" s="49">
        <f t="shared" si="23"/>
        <v>7.9634799999999997</v>
      </c>
      <c r="Z290" s="9">
        <f t="shared" si="24"/>
        <v>3.8744658536585366</v>
      </c>
    </row>
    <row r="291" spans="1:26" x14ac:dyDescent="0.2">
      <c r="A291" s="2" t="s">
        <v>1189</v>
      </c>
      <c r="B291" s="2" t="s">
        <v>18</v>
      </c>
      <c r="C291" s="2">
        <v>23</v>
      </c>
      <c r="D291" s="2">
        <v>26</v>
      </c>
      <c r="E291" s="2">
        <v>13.2</v>
      </c>
      <c r="F291" s="2">
        <v>0.52100000000000002</v>
      </c>
      <c r="G291" s="3"/>
      <c r="H291" s="2">
        <v>0.75</v>
      </c>
      <c r="I291" s="2">
        <v>3.4</v>
      </c>
      <c r="J291" s="2">
        <v>0.3</v>
      </c>
      <c r="K291" s="2">
        <v>0.2</v>
      </c>
      <c r="L291" s="2">
        <v>0.7</v>
      </c>
      <c r="M291" s="2">
        <v>0.3</v>
      </c>
      <c r="N291" s="2">
        <v>1.9</v>
      </c>
      <c r="O291" s="2">
        <v>3.3</v>
      </c>
      <c r="P291" s="7">
        <v>0.55100000000000005</v>
      </c>
      <c r="Q291" s="2">
        <v>11.1</v>
      </c>
      <c r="R291" s="2">
        <v>0.7</v>
      </c>
      <c r="S291" s="2">
        <v>-3.1</v>
      </c>
      <c r="T291" s="2">
        <v>-0.1</v>
      </c>
      <c r="U291" s="5">
        <v>8</v>
      </c>
      <c r="V291" s="51">
        <f t="shared" si="20"/>
        <v>0.22260914634146339</v>
      </c>
      <c r="W291" s="51">
        <f t="shared" si="21"/>
        <v>1.84</v>
      </c>
      <c r="X291" s="51">
        <f t="shared" si="22"/>
        <v>0.40960082926829267</v>
      </c>
      <c r="Y291" s="49">
        <f t="shared" si="23"/>
        <v>7.1222319999999977</v>
      </c>
      <c r="Z291" s="9">
        <f t="shared" si="24"/>
        <v>3.7659164146341451</v>
      </c>
    </row>
    <row r="292" spans="1:26" x14ac:dyDescent="0.2">
      <c r="A292" s="2" t="s">
        <v>1027</v>
      </c>
      <c r="B292" s="2" t="s">
        <v>41</v>
      </c>
      <c r="C292" s="2">
        <v>62</v>
      </c>
      <c r="D292" s="2">
        <v>39</v>
      </c>
      <c r="E292" s="2">
        <v>12.9</v>
      </c>
      <c r="F292" s="2">
        <v>0.42099999999999999</v>
      </c>
      <c r="G292" s="2">
        <v>0.39300000000000002</v>
      </c>
      <c r="H292" s="2">
        <v>0.88900000000000001</v>
      </c>
      <c r="I292" s="2">
        <v>1.3</v>
      </c>
      <c r="J292" s="2">
        <v>0.5</v>
      </c>
      <c r="K292" s="2">
        <v>0.2</v>
      </c>
      <c r="L292" s="2">
        <v>0.3</v>
      </c>
      <c r="M292" s="2">
        <v>0.3</v>
      </c>
      <c r="N292" s="2">
        <v>1.9</v>
      </c>
      <c r="O292" s="2">
        <v>3.5</v>
      </c>
      <c r="P292" s="7">
        <v>0.55800000000000005</v>
      </c>
      <c r="Q292" s="2">
        <v>12.4</v>
      </c>
      <c r="R292" s="2">
        <v>1.1000000000000001</v>
      </c>
      <c r="S292" s="2">
        <v>-1.4</v>
      </c>
      <c r="T292" s="2">
        <v>0.1</v>
      </c>
      <c r="U292" s="5">
        <v>6</v>
      </c>
      <c r="V292" s="51">
        <f t="shared" si="20"/>
        <v>0.98268109756097566</v>
      </c>
      <c r="W292" s="51">
        <f t="shared" si="21"/>
        <v>1.6800000000000002</v>
      </c>
      <c r="X292" s="51">
        <f t="shared" si="22"/>
        <v>1.6509042439024393</v>
      </c>
      <c r="Y292" s="49">
        <f t="shared" si="23"/>
        <v>5.5582799999999999</v>
      </c>
      <c r="Z292" s="9">
        <f t="shared" si="24"/>
        <v>3.6045921219512196</v>
      </c>
    </row>
    <row r="293" spans="1:26" x14ac:dyDescent="0.2">
      <c r="A293" s="2" t="s">
        <v>1113</v>
      </c>
      <c r="B293" s="2" t="s">
        <v>45</v>
      </c>
      <c r="C293" s="2">
        <v>19</v>
      </c>
      <c r="D293" s="2">
        <v>36</v>
      </c>
      <c r="E293" s="2">
        <v>21.8</v>
      </c>
      <c r="F293" s="2">
        <v>0.33900000000000002</v>
      </c>
      <c r="G293" s="2">
        <v>0.315</v>
      </c>
      <c r="H293" s="2">
        <v>0.86099999999999999</v>
      </c>
      <c r="I293" s="2">
        <v>1.7</v>
      </c>
      <c r="J293" s="2">
        <v>2.2999999999999998</v>
      </c>
      <c r="K293" s="2">
        <v>0.5</v>
      </c>
      <c r="L293" s="2">
        <v>0.1</v>
      </c>
      <c r="M293" s="2">
        <v>1.1000000000000001</v>
      </c>
      <c r="N293" s="2">
        <v>1.8</v>
      </c>
      <c r="O293" s="2">
        <v>6.4</v>
      </c>
      <c r="P293" s="7">
        <v>0.44500000000000001</v>
      </c>
      <c r="Q293" s="2">
        <v>17.399999999999999</v>
      </c>
      <c r="R293" s="2">
        <v>-0.4</v>
      </c>
      <c r="S293" s="2">
        <v>-5.7</v>
      </c>
      <c r="T293" s="2">
        <v>-0.7</v>
      </c>
      <c r="U293" s="5">
        <v>-23</v>
      </c>
      <c r="V293" s="51">
        <f t="shared" si="20"/>
        <v>0.65918414634146349</v>
      </c>
      <c r="W293" s="51">
        <f t="shared" si="21"/>
        <v>-5.0400000000000009</v>
      </c>
      <c r="X293" s="51">
        <f t="shared" si="22"/>
        <v>-3.3222880975609765</v>
      </c>
      <c r="Y293" s="49">
        <f t="shared" si="23"/>
        <v>10.422720000000004</v>
      </c>
      <c r="Z293" s="9">
        <f t="shared" si="24"/>
        <v>3.5502159512195135</v>
      </c>
    </row>
    <row r="294" spans="1:26" x14ac:dyDescent="0.2">
      <c r="A294" s="2" t="s">
        <v>500</v>
      </c>
      <c r="B294" s="2" t="s">
        <v>31</v>
      </c>
      <c r="C294" s="2">
        <v>36</v>
      </c>
      <c r="D294" s="2">
        <v>33</v>
      </c>
      <c r="E294" s="2">
        <v>8.5</v>
      </c>
      <c r="F294" s="2">
        <v>0.42199999999999999</v>
      </c>
      <c r="G294" s="2">
        <v>0</v>
      </c>
      <c r="H294" s="2">
        <v>0.76900000000000002</v>
      </c>
      <c r="I294" s="2">
        <v>2.2000000000000002</v>
      </c>
      <c r="J294" s="2">
        <v>0.5</v>
      </c>
      <c r="K294" s="2">
        <v>0.4</v>
      </c>
      <c r="L294" s="2">
        <v>0.5</v>
      </c>
      <c r="M294" s="2">
        <v>0.4</v>
      </c>
      <c r="N294" s="2">
        <v>1.2</v>
      </c>
      <c r="O294" s="2">
        <v>2.4</v>
      </c>
      <c r="P294" s="7">
        <v>0.45100000000000001</v>
      </c>
      <c r="Q294" s="2">
        <v>15.7</v>
      </c>
      <c r="R294" s="2">
        <v>0.4</v>
      </c>
      <c r="S294" s="2">
        <v>-1.1000000000000001</v>
      </c>
      <c r="T294" s="2">
        <v>0.1</v>
      </c>
      <c r="U294" s="5">
        <v>-5</v>
      </c>
      <c r="V294" s="51">
        <f t="shared" si="20"/>
        <v>0.40279115853658531</v>
      </c>
      <c r="W294" s="51">
        <f t="shared" si="21"/>
        <v>-0.79999999999999993</v>
      </c>
      <c r="X294" s="51">
        <f t="shared" si="22"/>
        <v>-0.32223292682926824</v>
      </c>
      <c r="Y294" s="49">
        <f t="shared" si="23"/>
        <v>7.3555679999999999</v>
      </c>
      <c r="Z294" s="9">
        <f t="shared" si="24"/>
        <v>3.5166675365853659</v>
      </c>
    </row>
    <row r="295" spans="1:26" x14ac:dyDescent="0.2">
      <c r="A295" s="2" t="s">
        <v>1117</v>
      </c>
      <c r="B295" s="2" t="s">
        <v>33</v>
      </c>
      <c r="C295" s="2">
        <v>50</v>
      </c>
      <c r="D295" s="2">
        <v>43</v>
      </c>
      <c r="E295" s="2">
        <v>16.5</v>
      </c>
      <c r="F295" s="2">
        <v>0.38</v>
      </c>
      <c r="G295" s="2">
        <v>0.28899999999999998</v>
      </c>
      <c r="H295" s="2">
        <v>0.77300000000000002</v>
      </c>
      <c r="I295" s="2">
        <v>1.8</v>
      </c>
      <c r="J295" s="2">
        <v>0.3</v>
      </c>
      <c r="K295" s="2">
        <v>0.5</v>
      </c>
      <c r="L295" s="2">
        <v>0.3</v>
      </c>
      <c r="M295" s="2">
        <v>0.4</v>
      </c>
      <c r="N295" s="2">
        <v>1.3</v>
      </c>
      <c r="O295" s="2">
        <v>3.4</v>
      </c>
      <c r="P295" s="7">
        <v>0.48499999999999999</v>
      </c>
      <c r="Q295" s="2">
        <v>10.9</v>
      </c>
      <c r="R295" s="2">
        <v>0.6</v>
      </c>
      <c r="S295" s="2">
        <v>-1.8</v>
      </c>
      <c r="T295" s="2">
        <v>0</v>
      </c>
      <c r="U295" s="5">
        <v>-9</v>
      </c>
      <c r="V295" s="51">
        <f t="shared" si="20"/>
        <v>0.98241234756097573</v>
      </c>
      <c r="W295" s="51">
        <f t="shared" si="21"/>
        <v>-1.56</v>
      </c>
      <c r="X295" s="51">
        <f t="shared" si="22"/>
        <v>-1.5325632621951222</v>
      </c>
      <c r="Y295" s="49">
        <f t="shared" si="23"/>
        <v>8.5294800000000013</v>
      </c>
      <c r="Z295" s="9">
        <f t="shared" si="24"/>
        <v>3.4984583689024396</v>
      </c>
    </row>
    <row r="296" spans="1:26" x14ac:dyDescent="0.2">
      <c r="A296" s="2" t="s">
        <v>955</v>
      </c>
      <c r="B296" s="2" t="s">
        <v>18</v>
      </c>
      <c r="C296" s="2">
        <v>23</v>
      </c>
      <c r="D296" s="2">
        <v>41</v>
      </c>
      <c r="E296" s="2">
        <v>15.5</v>
      </c>
      <c r="F296" s="2">
        <v>0.36199999999999999</v>
      </c>
      <c r="G296" s="2">
        <v>0.375</v>
      </c>
      <c r="H296" s="2">
        <v>0.80400000000000005</v>
      </c>
      <c r="I296" s="2">
        <v>1.7</v>
      </c>
      <c r="J296" s="2">
        <v>0.9</v>
      </c>
      <c r="K296" s="2">
        <v>0.5</v>
      </c>
      <c r="L296" s="2">
        <v>0.2</v>
      </c>
      <c r="M296" s="2">
        <v>0.9</v>
      </c>
      <c r="N296" s="2">
        <v>1.3</v>
      </c>
      <c r="O296" s="2">
        <v>5.3</v>
      </c>
      <c r="P296" s="7">
        <v>0.46700000000000003</v>
      </c>
      <c r="Q296" s="2">
        <v>18.8</v>
      </c>
      <c r="R296" s="2">
        <v>0</v>
      </c>
      <c r="S296" s="2">
        <v>-4.7</v>
      </c>
      <c r="T296" s="2">
        <v>-0.4</v>
      </c>
      <c r="U296" s="5">
        <v>-17</v>
      </c>
      <c r="V296" s="51">
        <f t="shared" si="20"/>
        <v>0.69814583333333335</v>
      </c>
      <c r="W296" s="51">
        <f t="shared" si="21"/>
        <v>-3.5600000000000005</v>
      </c>
      <c r="X296" s="51">
        <f t="shared" si="22"/>
        <v>-2.4853991666666673</v>
      </c>
      <c r="Y296" s="49">
        <f t="shared" si="23"/>
        <v>9.4547639999999991</v>
      </c>
      <c r="Z296" s="9">
        <f t="shared" si="24"/>
        <v>3.4846824166666659</v>
      </c>
    </row>
    <row r="297" spans="1:26" x14ac:dyDescent="0.2">
      <c r="A297" s="2" t="s">
        <v>1179</v>
      </c>
      <c r="B297" s="2" t="s">
        <v>46</v>
      </c>
      <c r="C297" s="2">
        <v>41</v>
      </c>
      <c r="D297" s="2">
        <v>25</v>
      </c>
      <c r="E297" s="2">
        <v>7.6</v>
      </c>
      <c r="F297" s="2">
        <v>0.45200000000000001</v>
      </c>
      <c r="G297" s="2">
        <v>0.45500000000000002</v>
      </c>
      <c r="H297" s="2">
        <v>0.5</v>
      </c>
      <c r="I297" s="2">
        <v>1.6</v>
      </c>
      <c r="J297" s="2">
        <v>0.6</v>
      </c>
      <c r="K297" s="2">
        <v>0.2</v>
      </c>
      <c r="L297" s="2">
        <v>0.2</v>
      </c>
      <c r="M297" s="2">
        <v>0.2</v>
      </c>
      <c r="N297" s="2">
        <v>1</v>
      </c>
      <c r="O297" s="2">
        <v>3.8</v>
      </c>
      <c r="P297" s="7">
        <v>0.621</v>
      </c>
      <c r="Q297" s="2">
        <v>19.7</v>
      </c>
      <c r="R297" s="2">
        <v>0.8</v>
      </c>
      <c r="S297" s="2">
        <v>3.3</v>
      </c>
      <c r="T297" s="2">
        <v>0.3</v>
      </c>
      <c r="U297" s="5">
        <v>20</v>
      </c>
      <c r="V297" s="51">
        <f t="shared" si="20"/>
        <v>0.38989583333333333</v>
      </c>
      <c r="W297" s="51">
        <f t="shared" si="21"/>
        <v>4.4400000000000004</v>
      </c>
      <c r="X297" s="51">
        <f t="shared" si="22"/>
        <v>1.7311375000000002</v>
      </c>
      <c r="Y297" s="49">
        <f t="shared" si="23"/>
        <v>5.1798000000000002</v>
      </c>
      <c r="Z297" s="9">
        <f t="shared" si="24"/>
        <v>3.4554687500000001</v>
      </c>
    </row>
    <row r="298" spans="1:26" x14ac:dyDescent="0.2">
      <c r="A298" s="2" t="s">
        <v>591</v>
      </c>
      <c r="B298" s="2" t="s">
        <v>35</v>
      </c>
      <c r="C298" s="2">
        <v>33</v>
      </c>
      <c r="D298" s="2">
        <v>29</v>
      </c>
      <c r="E298" s="2">
        <v>9.1</v>
      </c>
      <c r="F298" s="2">
        <v>0.42199999999999999</v>
      </c>
      <c r="G298" s="3"/>
      <c r="H298" s="2">
        <v>0.79200000000000004</v>
      </c>
      <c r="I298" s="2">
        <v>2.4</v>
      </c>
      <c r="J298" s="2">
        <v>0.3</v>
      </c>
      <c r="K298" s="2">
        <v>0.3</v>
      </c>
      <c r="L298" s="2">
        <v>0.2</v>
      </c>
      <c r="M298" s="2">
        <v>0.3</v>
      </c>
      <c r="N298" s="2">
        <v>1.1000000000000001</v>
      </c>
      <c r="O298" s="2">
        <v>3.9</v>
      </c>
      <c r="P298" s="7">
        <v>0.51300000000000001</v>
      </c>
      <c r="Q298" s="2">
        <v>20.7</v>
      </c>
      <c r="R298" s="2">
        <v>0.7</v>
      </c>
      <c r="S298" s="2">
        <v>-3.1</v>
      </c>
      <c r="T298" s="2">
        <v>-0.1</v>
      </c>
      <c r="U298" s="5">
        <v>4</v>
      </c>
      <c r="V298" s="51">
        <f t="shared" si="20"/>
        <v>0.45800327743902436</v>
      </c>
      <c r="W298" s="51">
        <f t="shared" si="21"/>
        <v>1.04</v>
      </c>
      <c r="X298" s="51">
        <f t="shared" si="22"/>
        <v>0.47632340853658534</v>
      </c>
      <c r="Y298" s="49">
        <f t="shared" si="23"/>
        <v>6.2996119999999998</v>
      </c>
      <c r="Z298" s="9">
        <f t="shared" si="24"/>
        <v>3.3879677042682927</v>
      </c>
    </row>
    <row r="299" spans="1:26" x14ac:dyDescent="0.2">
      <c r="A299" s="2" t="s">
        <v>1170</v>
      </c>
      <c r="B299" s="2" t="s">
        <v>30</v>
      </c>
      <c r="C299" s="2">
        <v>24</v>
      </c>
      <c r="D299" s="2">
        <v>53</v>
      </c>
      <c r="E299" s="2">
        <v>11.4</v>
      </c>
      <c r="F299" s="2">
        <v>0.33100000000000002</v>
      </c>
      <c r="G299" s="2">
        <v>0.39300000000000002</v>
      </c>
      <c r="H299" s="2">
        <v>0.70699999999999996</v>
      </c>
      <c r="I299" s="2">
        <v>1.2</v>
      </c>
      <c r="J299" s="2">
        <v>1.4</v>
      </c>
      <c r="K299" s="2">
        <v>0.5</v>
      </c>
      <c r="L299" s="2">
        <v>0.2</v>
      </c>
      <c r="M299" s="2">
        <v>0.9</v>
      </c>
      <c r="N299" s="2">
        <v>1.2</v>
      </c>
      <c r="O299" s="2">
        <v>2.6</v>
      </c>
      <c r="P299" s="7">
        <v>0.41699999999999998</v>
      </c>
      <c r="Q299" s="2">
        <v>16.399999999999999</v>
      </c>
      <c r="R299" s="2">
        <v>-0.4</v>
      </c>
      <c r="S299" s="2">
        <v>-4.5</v>
      </c>
      <c r="T299" s="2">
        <v>-0.4</v>
      </c>
      <c r="U299" s="5">
        <v>-24</v>
      </c>
      <c r="V299" s="51">
        <f t="shared" si="20"/>
        <v>0.60419999999999985</v>
      </c>
      <c r="W299" s="51">
        <f t="shared" si="21"/>
        <v>-5.120000000000001</v>
      </c>
      <c r="X299" s="51">
        <f t="shared" si="22"/>
        <v>-3.0935039999999998</v>
      </c>
      <c r="Y299" s="49">
        <f t="shared" si="23"/>
        <v>9.8033039999999989</v>
      </c>
      <c r="Z299" s="9">
        <f t="shared" si="24"/>
        <v>3.3548999999999998</v>
      </c>
    </row>
    <row r="300" spans="1:26" x14ac:dyDescent="0.2">
      <c r="A300" s="2" t="s">
        <v>1079</v>
      </c>
      <c r="B300" s="2" t="s">
        <v>876</v>
      </c>
      <c r="C300" s="2">
        <v>49</v>
      </c>
      <c r="D300" s="2">
        <v>43</v>
      </c>
      <c r="E300" s="2">
        <v>12</v>
      </c>
      <c r="F300" s="2">
        <v>0.39900000000000002</v>
      </c>
      <c r="G300" s="2">
        <v>0.38800000000000001</v>
      </c>
      <c r="H300" s="2">
        <v>0.63200000000000001</v>
      </c>
      <c r="I300" s="2">
        <v>2</v>
      </c>
      <c r="J300" s="2">
        <v>0.4</v>
      </c>
      <c r="K300" s="2">
        <v>0.3</v>
      </c>
      <c r="L300" s="2">
        <v>0</v>
      </c>
      <c r="M300" s="2">
        <v>0.3</v>
      </c>
      <c r="N300" s="2">
        <v>1.2</v>
      </c>
      <c r="O300" s="2">
        <v>4.4000000000000004</v>
      </c>
      <c r="P300" s="7">
        <v>0.499</v>
      </c>
      <c r="Q300" s="2">
        <v>19.3</v>
      </c>
      <c r="R300" s="2">
        <v>0.6</v>
      </c>
      <c r="S300" s="2">
        <v>-4.3</v>
      </c>
      <c r="T300" s="2">
        <v>-0.3</v>
      </c>
      <c r="U300" s="5">
        <v>-7</v>
      </c>
      <c r="V300" s="51">
        <f t="shared" si="20"/>
        <v>1.2397896341463415</v>
      </c>
      <c r="W300" s="51">
        <f t="shared" si="21"/>
        <v>-1.2800000000000002</v>
      </c>
      <c r="X300" s="51">
        <f t="shared" si="22"/>
        <v>-1.5869307317073174</v>
      </c>
      <c r="Y300" s="49">
        <f t="shared" si="23"/>
        <v>7.9044320000000017</v>
      </c>
      <c r="Z300" s="9">
        <f t="shared" si="24"/>
        <v>3.1587506341463421</v>
      </c>
    </row>
    <row r="301" spans="1:26" x14ac:dyDescent="0.2">
      <c r="A301" s="2" t="s">
        <v>1043</v>
      </c>
      <c r="B301" s="2" t="s">
        <v>970</v>
      </c>
      <c r="C301" s="2">
        <v>34</v>
      </c>
      <c r="D301" s="2">
        <v>33</v>
      </c>
      <c r="E301" s="2">
        <v>11.1</v>
      </c>
      <c r="F301" s="2">
        <v>0.41699999999999998</v>
      </c>
      <c r="G301" s="3"/>
      <c r="H301" s="2">
        <v>0.625</v>
      </c>
      <c r="I301" s="2">
        <v>2.4</v>
      </c>
      <c r="J301" s="2">
        <v>0.4</v>
      </c>
      <c r="K301" s="2">
        <v>0.2</v>
      </c>
      <c r="L301" s="2">
        <v>0.9</v>
      </c>
      <c r="M301" s="2">
        <v>0.6</v>
      </c>
      <c r="N301" s="2">
        <v>2.2000000000000002</v>
      </c>
      <c r="O301" s="2">
        <v>2.4</v>
      </c>
      <c r="P301" s="7">
        <v>0.46500000000000002</v>
      </c>
      <c r="Q301" s="2">
        <v>13.6</v>
      </c>
      <c r="R301" s="2">
        <v>0.3</v>
      </c>
      <c r="S301" s="2">
        <v>-2.4</v>
      </c>
      <c r="T301" s="2">
        <v>0</v>
      </c>
      <c r="U301" s="5">
        <v>-12</v>
      </c>
      <c r="V301" s="51">
        <f t="shared" si="20"/>
        <v>0.43032804878048775</v>
      </c>
      <c r="W301" s="51">
        <f t="shared" si="21"/>
        <v>-2.2800000000000002</v>
      </c>
      <c r="X301" s="51">
        <f t="shared" si="22"/>
        <v>-0.98114795121951215</v>
      </c>
      <c r="Y301" s="49">
        <f t="shared" si="23"/>
        <v>6.7267200000000011</v>
      </c>
      <c r="Z301" s="9">
        <f t="shared" si="24"/>
        <v>2.8727860243902446</v>
      </c>
    </row>
    <row r="302" spans="1:26" x14ac:dyDescent="0.2">
      <c r="A302" s="2" t="s">
        <v>1109</v>
      </c>
      <c r="B302" s="2" t="s">
        <v>876</v>
      </c>
      <c r="C302" s="2">
        <v>49</v>
      </c>
      <c r="D302" s="2">
        <v>63</v>
      </c>
      <c r="E302" s="2">
        <v>13.8</v>
      </c>
      <c r="F302" s="2">
        <v>0.35499999999999998</v>
      </c>
      <c r="G302" s="2">
        <v>0.28899999999999998</v>
      </c>
      <c r="H302" s="2">
        <v>0.78</v>
      </c>
      <c r="I302" s="2">
        <v>1.9</v>
      </c>
      <c r="J302" s="2">
        <v>0.9</v>
      </c>
      <c r="K302" s="2">
        <v>0.5</v>
      </c>
      <c r="L302" s="2">
        <v>0.1</v>
      </c>
      <c r="M302" s="2">
        <v>0.9</v>
      </c>
      <c r="N302" s="2">
        <v>1.3</v>
      </c>
      <c r="O302" s="2">
        <v>5.2</v>
      </c>
      <c r="P302" s="7">
        <v>0.45900000000000002</v>
      </c>
      <c r="Q302" s="2">
        <v>22.8</v>
      </c>
      <c r="R302" s="2">
        <v>0.1</v>
      </c>
      <c r="S302" s="2">
        <v>-5</v>
      </c>
      <c r="T302" s="2">
        <v>-0.7</v>
      </c>
      <c r="U302" s="5">
        <v>-16</v>
      </c>
      <c r="V302" s="51">
        <f t="shared" si="20"/>
        <v>2.4677176829268292</v>
      </c>
      <c r="W302" s="51">
        <f t="shared" si="21"/>
        <v>-3.44</v>
      </c>
      <c r="X302" s="51">
        <f t="shared" si="22"/>
        <v>-8.488948829268292</v>
      </c>
      <c r="Y302" s="49">
        <f t="shared" si="23"/>
        <v>14.154335999999999</v>
      </c>
      <c r="Z302" s="9">
        <f t="shared" si="24"/>
        <v>2.8326935853658535</v>
      </c>
    </row>
    <row r="303" spans="1:26" x14ac:dyDescent="0.2">
      <c r="A303" s="2" t="s">
        <v>1142</v>
      </c>
      <c r="B303" s="2" t="s">
        <v>42</v>
      </c>
      <c r="C303" s="2">
        <v>19</v>
      </c>
      <c r="D303" s="2">
        <v>32</v>
      </c>
      <c r="E303" s="2">
        <v>8.6999999999999993</v>
      </c>
      <c r="F303" s="2">
        <v>0.38600000000000001</v>
      </c>
      <c r="G303" s="2">
        <v>0.32600000000000001</v>
      </c>
      <c r="H303" s="2">
        <v>0.82799999999999996</v>
      </c>
      <c r="I303" s="2">
        <v>2.4</v>
      </c>
      <c r="J303" s="2">
        <v>0.1</v>
      </c>
      <c r="K303" s="2">
        <v>0.2</v>
      </c>
      <c r="L303" s="2">
        <v>0.1</v>
      </c>
      <c r="M303" s="2">
        <v>0.3</v>
      </c>
      <c r="N303" s="2">
        <v>1.1000000000000001</v>
      </c>
      <c r="O303" s="2">
        <v>3.6</v>
      </c>
      <c r="P303" s="7">
        <v>0.51</v>
      </c>
      <c r="Q303" s="2">
        <v>20.3</v>
      </c>
      <c r="R303" s="2">
        <v>0.5</v>
      </c>
      <c r="S303" s="2">
        <v>-6.6</v>
      </c>
      <c r="T303" s="2">
        <v>-0.3</v>
      </c>
      <c r="U303" s="5">
        <v>-3</v>
      </c>
      <c r="V303" s="51">
        <f t="shared" si="20"/>
        <v>0.27281219512195121</v>
      </c>
      <c r="W303" s="51">
        <f t="shared" si="21"/>
        <v>-0.52</v>
      </c>
      <c r="X303" s="51">
        <f t="shared" si="22"/>
        <v>-0.14186234146341464</v>
      </c>
      <c r="Y303" s="49">
        <f t="shared" si="23"/>
        <v>5.5884799999999997</v>
      </c>
      <c r="Z303" s="9">
        <f t="shared" si="24"/>
        <v>2.7233088292682925</v>
      </c>
    </row>
    <row r="304" spans="1:26" x14ac:dyDescent="0.2">
      <c r="A304" s="2" t="s">
        <v>94</v>
      </c>
      <c r="B304" s="2" t="s">
        <v>40</v>
      </c>
      <c r="C304" s="2">
        <v>24</v>
      </c>
      <c r="D304" s="2">
        <v>15</v>
      </c>
      <c r="E304" s="2">
        <v>20.5</v>
      </c>
      <c r="F304" s="2">
        <v>0.41099999999999998</v>
      </c>
      <c r="G304" s="2">
        <v>0.41699999999999998</v>
      </c>
      <c r="H304" s="2">
        <v>0.73699999999999999</v>
      </c>
      <c r="I304" s="2">
        <v>3.3</v>
      </c>
      <c r="J304" s="2">
        <v>1.7</v>
      </c>
      <c r="K304" s="2">
        <v>1</v>
      </c>
      <c r="L304" s="2">
        <v>0.2</v>
      </c>
      <c r="M304" s="2">
        <v>0.9</v>
      </c>
      <c r="N304" s="2">
        <v>2.5</v>
      </c>
      <c r="O304" s="2">
        <v>6.2</v>
      </c>
      <c r="P304" s="7">
        <v>0.47299999999999998</v>
      </c>
      <c r="Q304" s="2">
        <v>16.3</v>
      </c>
      <c r="R304" s="2">
        <v>0.3</v>
      </c>
      <c r="S304" s="2">
        <v>-0.8</v>
      </c>
      <c r="T304" s="2">
        <v>0.1</v>
      </c>
      <c r="U304" s="5">
        <v>-8</v>
      </c>
      <c r="V304" s="51">
        <f t="shared" si="20"/>
        <v>0.30562499999999998</v>
      </c>
      <c r="W304" s="51">
        <f t="shared" si="21"/>
        <v>-1.4400000000000002</v>
      </c>
      <c r="X304" s="51">
        <f t="shared" si="22"/>
        <v>-0.44010000000000005</v>
      </c>
      <c r="Y304" s="49">
        <f t="shared" si="23"/>
        <v>5.7855599999999994</v>
      </c>
      <c r="Z304" s="9">
        <f t="shared" si="24"/>
        <v>2.6727299999999996</v>
      </c>
    </row>
    <row r="305" spans="1:26" x14ac:dyDescent="0.2">
      <c r="A305" s="2" t="s">
        <v>1097</v>
      </c>
      <c r="B305" s="2" t="s">
        <v>20</v>
      </c>
      <c r="C305" s="2">
        <v>47</v>
      </c>
      <c r="D305" s="2">
        <v>53</v>
      </c>
      <c r="E305" s="2">
        <v>5.0999999999999996</v>
      </c>
      <c r="F305" s="2">
        <v>0.41199999999999998</v>
      </c>
      <c r="G305" s="2">
        <v>1</v>
      </c>
      <c r="H305" s="2">
        <v>0.46700000000000003</v>
      </c>
      <c r="I305" s="2">
        <v>1.1000000000000001</v>
      </c>
      <c r="J305" s="2">
        <v>0.4</v>
      </c>
      <c r="K305" s="2">
        <v>0.3</v>
      </c>
      <c r="L305" s="2">
        <v>0.1</v>
      </c>
      <c r="M305" s="2">
        <v>0.2</v>
      </c>
      <c r="N305" s="2">
        <v>0.7</v>
      </c>
      <c r="O305" s="2">
        <v>0.8</v>
      </c>
      <c r="P305" s="7">
        <v>0.45600000000000002</v>
      </c>
      <c r="Q305" s="2">
        <v>10.5</v>
      </c>
      <c r="R305" s="2">
        <v>0.4</v>
      </c>
      <c r="S305" s="2">
        <v>-0.1</v>
      </c>
      <c r="T305" s="2">
        <v>0.1</v>
      </c>
      <c r="U305" s="5">
        <v>-3</v>
      </c>
      <c r="V305" s="51">
        <f t="shared" si="20"/>
        <v>0.33890510670731699</v>
      </c>
      <c r="W305" s="51">
        <f t="shared" si="21"/>
        <v>-0.4</v>
      </c>
      <c r="X305" s="51">
        <f t="shared" si="22"/>
        <v>-0.13556204268292679</v>
      </c>
      <c r="Y305" s="49">
        <f t="shared" si="23"/>
        <v>5.4797760000000002</v>
      </c>
      <c r="Z305" s="9">
        <f t="shared" si="24"/>
        <v>2.6721069786585367</v>
      </c>
    </row>
    <row r="306" spans="1:26" x14ac:dyDescent="0.2">
      <c r="A306" s="2" t="s">
        <v>1067</v>
      </c>
      <c r="B306" s="2" t="s">
        <v>22</v>
      </c>
      <c r="C306" s="2">
        <v>66</v>
      </c>
      <c r="D306" s="2">
        <v>51</v>
      </c>
      <c r="E306" s="2">
        <v>8.4</v>
      </c>
      <c r="F306" s="2">
        <v>0.43</v>
      </c>
      <c r="G306" s="2">
        <v>0</v>
      </c>
      <c r="H306" s="2">
        <v>0.68600000000000005</v>
      </c>
      <c r="I306" s="2">
        <v>1.7</v>
      </c>
      <c r="J306" s="2">
        <v>0.2</v>
      </c>
      <c r="K306" s="2">
        <v>0.2</v>
      </c>
      <c r="L306" s="2">
        <v>0.1</v>
      </c>
      <c r="M306" s="2">
        <v>0.3</v>
      </c>
      <c r="N306" s="2">
        <v>1.5</v>
      </c>
      <c r="O306" s="2">
        <v>1.9</v>
      </c>
      <c r="P306" s="7">
        <v>0.48299999999999998</v>
      </c>
      <c r="Q306" s="2">
        <v>12.7</v>
      </c>
      <c r="R306" s="2">
        <v>0.8</v>
      </c>
      <c r="S306" s="2">
        <v>-4.2</v>
      </c>
      <c r="T306" s="2">
        <v>-0.2</v>
      </c>
      <c r="U306" s="5">
        <v>1</v>
      </c>
      <c r="V306" s="51">
        <f t="shared" si="20"/>
        <v>0.91230914634146343</v>
      </c>
      <c r="W306" s="51">
        <f t="shared" si="21"/>
        <v>0.44000000000000006</v>
      </c>
      <c r="X306" s="51">
        <f t="shared" si="22"/>
        <v>0.40141602439024399</v>
      </c>
      <c r="Y306" s="49">
        <f t="shared" si="23"/>
        <v>4.8097080000000005</v>
      </c>
      <c r="Z306" s="9">
        <f t="shared" si="24"/>
        <v>2.6055620121951222</v>
      </c>
    </row>
    <row r="307" spans="1:26" x14ac:dyDescent="0.2">
      <c r="A307" s="2" t="s">
        <v>1066</v>
      </c>
      <c r="B307" s="2" t="s">
        <v>39</v>
      </c>
      <c r="C307" s="2">
        <v>65</v>
      </c>
      <c r="D307" s="2">
        <v>23</v>
      </c>
      <c r="E307" s="2">
        <v>7.9</v>
      </c>
      <c r="F307" s="2">
        <v>0.47399999999999998</v>
      </c>
      <c r="G307" s="2">
        <v>0</v>
      </c>
      <c r="H307" s="2">
        <v>0.875</v>
      </c>
      <c r="I307" s="2">
        <v>1.3</v>
      </c>
      <c r="J307" s="2">
        <v>0.4</v>
      </c>
      <c r="K307" s="2">
        <v>0.4</v>
      </c>
      <c r="L307" s="2">
        <v>1</v>
      </c>
      <c r="M307" s="2">
        <v>0.6</v>
      </c>
      <c r="N307" s="2">
        <v>1.4</v>
      </c>
      <c r="O307" s="2">
        <v>2.7</v>
      </c>
      <c r="P307" s="7">
        <v>0.504</v>
      </c>
      <c r="Q307" s="2">
        <v>17.8</v>
      </c>
      <c r="R307" s="2">
        <v>0.3</v>
      </c>
      <c r="S307" s="2">
        <v>1.2</v>
      </c>
      <c r="T307" s="2">
        <v>0.1</v>
      </c>
      <c r="U307" s="5">
        <v>-2</v>
      </c>
      <c r="V307" s="51">
        <f t="shared" si="20"/>
        <v>0.53411305894308947</v>
      </c>
      <c r="W307" s="51">
        <f t="shared" si="21"/>
        <v>-0.24000000000000002</v>
      </c>
      <c r="X307" s="51">
        <f t="shared" si="22"/>
        <v>-0.12818713414634147</v>
      </c>
      <c r="Y307" s="49">
        <f t="shared" si="23"/>
        <v>5.2631360000000003</v>
      </c>
      <c r="Z307" s="9">
        <f t="shared" si="24"/>
        <v>2.5674744329268293</v>
      </c>
    </row>
    <row r="308" spans="1:26" x14ac:dyDescent="0.2">
      <c r="A308" s="2" t="s">
        <v>1000</v>
      </c>
      <c r="B308" s="2" t="s">
        <v>38</v>
      </c>
      <c r="C308" s="2">
        <v>17</v>
      </c>
      <c r="D308" s="2">
        <v>55</v>
      </c>
      <c r="E308" s="2">
        <v>13.2</v>
      </c>
      <c r="F308" s="2">
        <v>0.32600000000000001</v>
      </c>
      <c r="G308" s="2">
        <v>0.26</v>
      </c>
      <c r="H308" s="2">
        <v>0.85299999999999998</v>
      </c>
      <c r="I308" s="2">
        <v>1.6</v>
      </c>
      <c r="J308" s="2">
        <v>0.5</v>
      </c>
      <c r="K308" s="2">
        <v>0.3</v>
      </c>
      <c r="L308" s="2">
        <v>0.3</v>
      </c>
      <c r="M308" s="2">
        <v>0.7</v>
      </c>
      <c r="N308" s="2">
        <v>1.2</v>
      </c>
      <c r="O308" s="2">
        <v>3.8</v>
      </c>
      <c r="P308" s="7">
        <v>0.41599999999999998</v>
      </c>
      <c r="Q308" s="2">
        <v>17.8</v>
      </c>
      <c r="R308" s="2">
        <v>-1.1000000000000001</v>
      </c>
      <c r="S308" s="2">
        <v>-7.8</v>
      </c>
      <c r="T308" s="2">
        <v>-1.1000000000000001</v>
      </c>
      <c r="U308" s="5">
        <v>-32</v>
      </c>
      <c r="V308" s="51">
        <f t="shared" si="20"/>
        <v>0.55814939024390231</v>
      </c>
      <c r="W308" s="51">
        <f t="shared" si="21"/>
        <v>-7.28</v>
      </c>
      <c r="X308" s="51">
        <f t="shared" si="22"/>
        <v>-4.0633275609756092</v>
      </c>
      <c r="Y308" s="49">
        <f t="shared" si="23"/>
        <v>9.1317599999999981</v>
      </c>
      <c r="Z308" s="9">
        <f t="shared" si="24"/>
        <v>2.5342162195121944</v>
      </c>
    </row>
    <row r="309" spans="1:26" x14ac:dyDescent="0.2">
      <c r="A309" s="2" t="s">
        <v>1114</v>
      </c>
      <c r="B309" s="2" t="s">
        <v>21</v>
      </c>
      <c r="C309" s="2">
        <v>43</v>
      </c>
      <c r="D309" s="2">
        <v>63</v>
      </c>
      <c r="E309" s="2">
        <v>13.5</v>
      </c>
      <c r="F309" s="2">
        <v>0.35</v>
      </c>
      <c r="G309" s="2">
        <v>0.313</v>
      </c>
      <c r="H309" s="2">
        <v>0.52600000000000002</v>
      </c>
      <c r="I309" s="2">
        <v>1.3</v>
      </c>
      <c r="J309" s="2">
        <v>0.4</v>
      </c>
      <c r="K309" s="2">
        <v>0.2</v>
      </c>
      <c r="L309" s="2">
        <v>0.1</v>
      </c>
      <c r="M309" s="2">
        <v>0.3</v>
      </c>
      <c r="N309" s="2">
        <v>1.2</v>
      </c>
      <c r="O309" s="2">
        <v>3.4</v>
      </c>
      <c r="P309" s="7">
        <v>0.47299999999999998</v>
      </c>
      <c r="Q309" s="2">
        <v>13.3</v>
      </c>
      <c r="R309" s="2">
        <v>0.5</v>
      </c>
      <c r="S309" s="2">
        <v>-4.2</v>
      </c>
      <c r="T309" s="2">
        <v>-0.5</v>
      </c>
      <c r="U309" s="5">
        <v>-12</v>
      </c>
      <c r="V309" s="51">
        <f t="shared" si="20"/>
        <v>1.2357747713414633</v>
      </c>
      <c r="W309" s="51">
        <f t="shared" si="21"/>
        <v>-2.4000000000000004</v>
      </c>
      <c r="X309" s="51">
        <f t="shared" si="22"/>
        <v>-2.9658594512195124</v>
      </c>
      <c r="Y309" s="49">
        <f t="shared" si="23"/>
        <v>7.9838639999999987</v>
      </c>
      <c r="Z309" s="9">
        <f t="shared" si="24"/>
        <v>2.5090022743902431</v>
      </c>
    </row>
    <row r="310" spans="1:26" x14ac:dyDescent="0.2">
      <c r="A310" s="2" t="s">
        <v>1046</v>
      </c>
      <c r="B310" s="2" t="s">
        <v>32</v>
      </c>
      <c r="C310" s="2">
        <v>34</v>
      </c>
      <c r="D310" s="2">
        <v>49</v>
      </c>
      <c r="E310" s="2">
        <v>11.8</v>
      </c>
      <c r="F310" s="2">
        <v>0.42899999999999999</v>
      </c>
      <c r="G310" s="2">
        <v>0</v>
      </c>
      <c r="H310" s="2">
        <v>0.47599999999999998</v>
      </c>
      <c r="I310" s="2">
        <v>2.1</v>
      </c>
      <c r="J310" s="2">
        <v>0.7</v>
      </c>
      <c r="K310" s="2">
        <v>0.1</v>
      </c>
      <c r="L310" s="2">
        <v>0.2</v>
      </c>
      <c r="M310" s="2">
        <v>0.4</v>
      </c>
      <c r="N310" s="2">
        <v>1.8</v>
      </c>
      <c r="O310" s="2">
        <v>3.2</v>
      </c>
      <c r="P310" s="7">
        <v>0.435</v>
      </c>
      <c r="Q310" s="2">
        <v>15.4</v>
      </c>
      <c r="R310" s="2">
        <v>0.3</v>
      </c>
      <c r="S310" s="2">
        <v>-4.5999999999999996</v>
      </c>
      <c r="T310" s="2">
        <v>-0.4</v>
      </c>
      <c r="U310" s="5">
        <v>-14</v>
      </c>
      <c r="V310" s="51">
        <f t="shared" si="20"/>
        <v>0.76917052845528477</v>
      </c>
      <c r="W310" s="51">
        <f t="shared" si="21"/>
        <v>-2.8400000000000003</v>
      </c>
      <c r="X310" s="51">
        <f t="shared" si="22"/>
        <v>-2.1844443008130088</v>
      </c>
      <c r="Y310" s="49">
        <f t="shared" si="23"/>
        <v>7.1775199999999995</v>
      </c>
      <c r="Z310" s="9">
        <f t="shared" si="24"/>
        <v>2.4965378495934951</v>
      </c>
    </row>
    <row r="311" spans="1:26" x14ac:dyDescent="0.2">
      <c r="A311" s="2" t="s">
        <v>1091</v>
      </c>
      <c r="B311" s="2" t="s">
        <v>42</v>
      </c>
      <c r="C311" s="2">
        <v>19</v>
      </c>
      <c r="D311" s="2">
        <v>26</v>
      </c>
      <c r="E311" s="2">
        <v>11.8</v>
      </c>
      <c r="F311" s="2">
        <v>0.48499999999999999</v>
      </c>
      <c r="G311" s="3"/>
      <c r="H311" s="2">
        <v>0.69599999999999995</v>
      </c>
      <c r="I311" s="2">
        <v>2.5</v>
      </c>
      <c r="J311" s="2">
        <v>0.2</v>
      </c>
      <c r="K311" s="2">
        <v>0.1</v>
      </c>
      <c r="L311" s="2">
        <v>0.7</v>
      </c>
      <c r="M311" s="2">
        <v>0.7</v>
      </c>
      <c r="N311" s="2">
        <v>1.3</v>
      </c>
      <c r="O311" s="2">
        <v>3.1</v>
      </c>
      <c r="P311" s="7">
        <v>0.52500000000000002</v>
      </c>
      <c r="Q311" s="2">
        <v>14</v>
      </c>
      <c r="R311" s="2">
        <v>0.1</v>
      </c>
      <c r="S311" s="2">
        <v>-5.2</v>
      </c>
      <c r="T311" s="2">
        <v>-0.3</v>
      </c>
      <c r="U311" s="5">
        <v>-14</v>
      </c>
      <c r="V311" s="51">
        <f t="shared" si="20"/>
        <v>0.20733943089430895</v>
      </c>
      <c r="W311" s="51">
        <f t="shared" si="21"/>
        <v>-2.8800000000000003</v>
      </c>
      <c r="X311" s="51">
        <f t="shared" si="22"/>
        <v>-0.59713756097560988</v>
      </c>
      <c r="Y311" s="49">
        <f t="shared" si="23"/>
        <v>5.5406000000000004</v>
      </c>
      <c r="Z311" s="9">
        <f t="shared" si="24"/>
        <v>2.4717312195121952</v>
      </c>
    </row>
    <row r="312" spans="1:26" x14ac:dyDescent="0.2">
      <c r="A312" s="2" t="s">
        <v>751</v>
      </c>
      <c r="B312" s="2" t="s">
        <v>42</v>
      </c>
      <c r="C312" s="2">
        <v>19</v>
      </c>
      <c r="D312" s="2">
        <v>6</v>
      </c>
      <c r="E312" s="2">
        <v>29.2</v>
      </c>
      <c r="F312" s="2">
        <v>0.48</v>
      </c>
      <c r="G312" s="3"/>
      <c r="H312" s="2">
        <v>0.47599999999999998</v>
      </c>
      <c r="I312" s="2">
        <v>7.3</v>
      </c>
      <c r="J312" s="2">
        <v>1.3</v>
      </c>
      <c r="K312" s="2">
        <v>0.7</v>
      </c>
      <c r="L312" s="2">
        <v>2.5</v>
      </c>
      <c r="M312" s="2">
        <v>1.5</v>
      </c>
      <c r="N312" s="2">
        <v>2.2999999999999998</v>
      </c>
      <c r="O312" s="2">
        <v>9.6999999999999993</v>
      </c>
      <c r="P312" s="7">
        <v>0.49</v>
      </c>
      <c r="Q312" s="2">
        <v>17.7</v>
      </c>
      <c r="R312" s="2">
        <v>0.2</v>
      </c>
      <c r="S312" s="2">
        <v>-1.7</v>
      </c>
      <c r="T312" s="2">
        <v>0</v>
      </c>
      <c r="U312" s="5">
        <v>-10</v>
      </c>
      <c r="V312" s="51">
        <f t="shared" si="20"/>
        <v>0.14969451219512189</v>
      </c>
      <c r="W312" s="51">
        <f t="shared" si="21"/>
        <v>-1.92</v>
      </c>
      <c r="X312" s="51">
        <f t="shared" si="22"/>
        <v>-0.28741346341463403</v>
      </c>
      <c r="Y312" s="49">
        <f t="shared" si="23"/>
        <v>5.1031200000000005</v>
      </c>
      <c r="Z312" s="9">
        <f t="shared" si="24"/>
        <v>2.4078532682926834</v>
      </c>
    </row>
    <row r="313" spans="1:26" x14ac:dyDescent="0.2">
      <c r="A313" s="2" t="s">
        <v>1153</v>
      </c>
      <c r="B313" s="2" t="s">
        <v>31</v>
      </c>
      <c r="C313" s="2">
        <v>36</v>
      </c>
      <c r="D313" s="2">
        <v>27</v>
      </c>
      <c r="E313" s="2">
        <v>8</v>
      </c>
      <c r="F313" s="2">
        <v>0.54300000000000004</v>
      </c>
      <c r="G313" s="2">
        <v>0</v>
      </c>
      <c r="H313" s="2">
        <v>0.63</v>
      </c>
      <c r="I313" s="2">
        <v>1.9</v>
      </c>
      <c r="J313" s="2">
        <v>0.3</v>
      </c>
      <c r="K313" s="2">
        <v>0.2</v>
      </c>
      <c r="L313" s="2">
        <v>0.4</v>
      </c>
      <c r="M313" s="2">
        <v>0.4</v>
      </c>
      <c r="N313" s="2">
        <v>1.4</v>
      </c>
      <c r="O313" s="2">
        <v>2.5</v>
      </c>
      <c r="P313" s="7">
        <v>0.57899999999999996</v>
      </c>
      <c r="Q313" s="2">
        <v>14</v>
      </c>
      <c r="R313" s="2">
        <v>0.5</v>
      </c>
      <c r="S313" s="2">
        <v>-1.7</v>
      </c>
      <c r="T313" s="2">
        <v>0</v>
      </c>
      <c r="U313" s="5">
        <v>4</v>
      </c>
      <c r="V313" s="51">
        <f t="shared" si="20"/>
        <v>0.27658536585365856</v>
      </c>
      <c r="W313" s="51">
        <f t="shared" si="21"/>
        <v>1</v>
      </c>
      <c r="X313" s="51">
        <f t="shared" si="22"/>
        <v>0.27658536585365856</v>
      </c>
      <c r="Y313" s="49">
        <f t="shared" si="23"/>
        <v>4.5116999999999985</v>
      </c>
      <c r="Z313" s="9">
        <f t="shared" si="24"/>
        <v>2.3941426829268284</v>
      </c>
    </row>
    <row r="314" spans="1:26" x14ac:dyDescent="0.2">
      <c r="A314" s="2" t="s">
        <v>1112</v>
      </c>
      <c r="B314" s="2" t="s">
        <v>45</v>
      </c>
      <c r="C314" s="2">
        <v>19</v>
      </c>
      <c r="D314" s="2">
        <v>27</v>
      </c>
      <c r="E314" s="2">
        <v>11.9</v>
      </c>
      <c r="F314" s="2">
        <v>0.40799999999999997</v>
      </c>
      <c r="G314" s="2">
        <v>0</v>
      </c>
      <c r="H314" s="2">
        <v>0.79400000000000004</v>
      </c>
      <c r="I314" s="2">
        <v>2.5</v>
      </c>
      <c r="J314" s="2">
        <v>0.4</v>
      </c>
      <c r="K314" s="2">
        <v>0.4</v>
      </c>
      <c r="L314" s="2">
        <v>0.1</v>
      </c>
      <c r="M314" s="2">
        <v>0.5</v>
      </c>
      <c r="N314" s="2">
        <v>1.6</v>
      </c>
      <c r="O314" s="2">
        <v>4</v>
      </c>
      <c r="P314" s="7">
        <v>0.47399999999999998</v>
      </c>
      <c r="Q314" s="2">
        <v>17.899999999999999</v>
      </c>
      <c r="R314" s="2">
        <v>0.2</v>
      </c>
      <c r="S314" s="2">
        <v>-5.6</v>
      </c>
      <c r="T314" s="2">
        <v>-0.3</v>
      </c>
      <c r="U314" s="5">
        <v>-10</v>
      </c>
      <c r="V314" s="51">
        <f t="shared" si="20"/>
        <v>0.27762736280487804</v>
      </c>
      <c r="W314" s="51">
        <f t="shared" si="21"/>
        <v>-2.04</v>
      </c>
      <c r="X314" s="51">
        <f t="shared" si="22"/>
        <v>-0.56635982012195119</v>
      </c>
      <c r="Y314" s="49">
        <f t="shared" si="23"/>
        <v>5.2876799999999999</v>
      </c>
      <c r="Z314" s="9">
        <f t="shared" si="24"/>
        <v>2.3606600899390244</v>
      </c>
    </row>
    <row r="315" spans="1:26" x14ac:dyDescent="0.2">
      <c r="A315" s="2" t="s">
        <v>1174</v>
      </c>
      <c r="B315" s="2" t="s">
        <v>22</v>
      </c>
      <c r="C315" s="2">
        <v>66</v>
      </c>
      <c r="D315" s="2">
        <v>50</v>
      </c>
      <c r="E315" s="2">
        <v>5.5</v>
      </c>
      <c r="F315" s="2">
        <v>0.44900000000000001</v>
      </c>
      <c r="G315" s="2">
        <v>0.38900000000000001</v>
      </c>
      <c r="H315" s="2">
        <v>0.86799999999999999</v>
      </c>
      <c r="I315" s="2">
        <v>0.8</v>
      </c>
      <c r="J315" s="2">
        <v>0.2</v>
      </c>
      <c r="K315" s="2">
        <v>0.2</v>
      </c>
      <c r="L315" s="2">
        <v>0</v>
      </c>
      <c r="M315" s="2">
        <v>0.4</v>
      </c>
      <c r="N315" s="2">
        <v>0.7</v>
      </c>
      <c r="O315" s="2">
        <v>2</v>
      </c>
      <c r="P315" s="7">
        <v>0.59499999999999997</v>
      </c>
      <c r="Q315" s="2">
        <v>18.3</v>
      </c>
      <c r="R315" s="2">
        <v>0.6</v>
      </c>
      <c r="S315" s="2">
        <v>-3.3</v>
      </c>
      <c r="T315" s="2">
        <v>-0.1</v>
      </c>
      <c r="U315" s="5">
        <v>2</v>
      </c>
      <c r="V315" s="51">
        <f t="shared" si="20"/>
        <v>0.84386432926829247</v>
      </c>
      <c r="W315" s="51">
        <f t="shared" si="21"/>
        <v>0.6</v>
      </c>
      <c r="X315" s="51">
        <f t="shared" si="22"/>
        <v>0.50631859756097541</v>
      </c>
      <c r="Y315" s="49">
        <f t="shared" si="23"/>
        <v>3.9000000000000004</v>
      </c>
      <c r="Z315" s="9">
        <f t="shared" si="24"/>
        <v>2.2031592987804878</v>
      </c>
    </row>
    <row r="316" spans="1:26" x14ac:dyDescent="0.2">
      <c r="A316" s="2" t="s">
        <v>899</v>
      </c>
      <c r="B316" s="2" t="s">
        <v>30</v>
      </c>
      <c r="C316" s="2">
        <v>24</v>
      </c>
      <c r="D316" s="2">
        <v>19</v>
      </c>
      <c r="E316" s="2">
        <v>6.3</v>
      </c>
      <c r="F316" s="2">
        <v>0.48399999999999999</v>
      </c>
      <c r="G316" s="3"/>
      <c r="H316" s="2">
        <v>0.6</v>
      </c>
      <c r="I316" s="2">
        <v>2.5</v>
      </c>
      <c r="J316" s="2">
        <v>0.4</v>
      </c>
      <c r="K316" s="2">
        <v>0.1</v>
      </c>
      <c r="L316" s="2">
        <v>0.6</v>
      </c>
      <c r="M316" s="2">
        <v>0.5</v>
      </c>
      <c r="N316" s="2">
        <v>1.1000000000000001</v>
      </c>
      <c r="O316" s="2">
        <v>2.5</v>
      </c>
      <c r="P316" s="7">
        <v>0.54300000000000004</v>
      </c>
      <c r="Q316" s="2">
        <v>20.7</v>
      </c>
      <c r="R316" s="2">
        <v>0.4</v>
      </c>
      <c r="S316" s="2">
        <v>0.1</v>
      </c>
      <c r="T316" s="2">
        <v>0.1</v>
      </c>
      <c r="U316" s="5">
        <v>6</v>
      </c>
      <c r="V316" s="51">
        <f t="shared" si="20"/>
        <v>0.15108475609756097</v>
      </c>
      <c r="W316" s="51">
        <f t="shared" si="21"/>
        <v>1.4000000000000001</v>
      </c>
      <c r="X316" s="51">
        <f t="shared" si="22"/>
        <v>0.21151865853658539</v>
      </c>
      <c r="Y316" s="49">
        <f t="shared" si="23"/>
        <v>4.1476999999999995</v>
      </c>
      <c r="Z316" s="9">
        <f t="shared" si="24"/>
        <v>2.1796093292682923</v>
      </c>
    </row>
    <row r="317" spans="1:26" x14ac:dyDescent="0.2">
      <c r="A317" s="2" t="s">
        <v>1185</v>
      </c>
      <c r="B317" s="2" t="s">
        <v>41</v>
      </c>
      <c r="C317" s="2">
        <v>62</v>
      </c>
      <c r="D317" s="2">
        <v>47</v>
      </c>
      <c r="E317" s="2">
        <v>7.8</v>
      </c>
      <c r="F317" s="2">
        <v>0.307</v>
      </c>
      <c r="G317" s="2">
        <v>0.29199999999999998</v>
      </c>
      <c r="H317" s="2">
        <v>0.81</v>
      </c>
      <c r="I317" s="2">
        <v>0.9</v>
      </c>
      <c r="J317" s="2">
        <v>0.8</v>
      </c>
      <c r="K317" s="2">
        <v>0.3</v>
      </c>
      <c r="L317" s="2">
        <v>0.1</v>
      </c>
      <c r="M317" s="2">
        <v>0.4</v>
      </c>
      <c r="N317" s="2">
        <v>0.7</v>
      </c>
      <c r="O317" s="2">
        <v>2</v>
      </c>
      <c r="P317" s="7">
        <v>0.42199999999999999</v>
      </c>
      <c r="Q317" s="2">
        <v>16.5</v>
      </c>
      <c r="R317" s="2">
        <v>0.4</v>
      </c>
      <c r="S317" s="2">
        <v>-2.7</v>
      </c>
      <c r="T317" s="2">
        <v>-0.1</v>
      </c>
      <c r="U317" s="5">
        <v>-10</v>
      </c>
      <c r="V317" s="51">
        <f t="shared" si="20"/>
        <v>0.95282469512195123</v>
      </c>
      <c r="W317" s="51">
        <f t="shared" si="21"/>
        <v>-1.88</v>
      </c>
      <c r="X317" s="51">
        <f t="shared" si="22"/>
        <v>-1.7913104268292681</v>
      </c>
      <c r="Y317" s="49">
        <f t="shared" si="23"/>
        <v>6.0611200000000007</v>
      </c>
      <c r="Z317" s="9">
        <f t="shared" si="24"/>
        <v>2.1349047865853663</v>
      </c>
    </row>
    <row r="318" spans="1:26" x14ac:dyDescent="0.2">
      <c r="A318" s="2" t="s">
        <v>852</v>
      </c>
      <c r="B318" s="2" t="s">
        <v>18</v>
      </c>
      <c r="C318" s="2">
        <v>23</v>
      </c>
      <c r="D318" s="2">
        <v>7</v>
      </c>
      <c r="E318" s="2">
        <v>18.600000000000001</v>
      </c>
      <c r="F318" s="2">
        <v>0.52</v>
      </c>
      <c r="G318" s="3"/>
      <c r="H318" s="2">
        <v>0.76900000000000002</v>
      </c>
      <c r="I318" s="2">
        <v>4.5999999999999996</v>
      </c>
      <c r="J318" s="2">
        <v>0.9</v>
      </c>
      <c r="K318" s="2">
        <v>0.4</v>
      </c>
      <c r="L318" s="2">
        <v>0.7</v>
      </c>
      <c r="M318" s="2">
        <v>0.4</v>
      </c>
      <c r="N318" s="2">
        <v>1.4</v>
      </c>
      <c r="O318" s="2">
        <v>8.9</v>
      </c>
      <c r="P318" s="7">
        <v>0.55600000000000005</v>
      </c>
      <c r="Q318" s="2">
        <v>20</v>
      </c>
      <c r="R318" s="2">
        <v>0.4</v>
      </c>
      <c r="S318" s="2">
        <v>-1</v>
      </c>
      <c r="T318" s="2">
        <v>0</v>
      </c>
      <c r="U318" s="5">
        <v>11</v>
      </c>
      <c r="V318" s="51">
        <f t="shared" si="20"/>
        <v>0.15216463414634149</v>
      </c>
      <c r="W318" s="51">
        <f t="shared" si="21"/>
        <v>2.3600000000000003</v>
      </c>
      <c r="X318" s="51">
        <f t="shared" si="22"/>
        <v>0.35910853658536596</v>
      </c>
      <c r="Y318" s="49">
        <f t="shared" si="23"/>
        <v>3.7291520000000005</v>
      </c>
      <c r="Z318" s="9">
        <f t="shared" si="24"/>
        <v>2.0441302682926832</v>
      </c>
    </row>
    <row r="319" spans="1:26" x14ac:dyDescent="0.2">
      <c r="A319" s="2" t="s">
        <v>1108</v>
      </c>
      <c r="B319" s="2" t="s">
        <v>876</v>
      </c>
      <c r="C319" s="2">
        <v>49</v>
      </c>
      <c r="D319" s="2">
        <v>21</v>
      </c>
      <c r="E319" s="2">
        <v>10.4</v>
      </c>
      <c r="F319" s="2">
        <v>0.57899999999999996</v>
      </c>
      <c r="G319" s="3"/>
      <c r="H319" s="2">
        <v>0.6</v>
      </c>
      <c r="I319" s="2">
        <v>1.1000000000000001</v>
      </c>
      <c r="J319" s="2">
        <v>0.4</v>
      </c>
      <c r="K319" s="2">
        <v>0.7</v>
      </c>
      <c r="L319" s="2">
        <v>0.2</v>
      </c>
      <c r="M319" s="2">
        <v>0.2</v>
      </c>
      <c r="N319" s="2">
        <v>1.8</v>
      </c>
      <c r="O319" s="2">
        <v>2.2000000000000002</v>
      </c>
      <c r="P319" s="7">
        <v>0.58499999999999996</v>
      </c>
      <c r="Q319" s="2">
        <v>9.9</v>
      </c>
      <c r="R319" s="2">
        <v>0.6</v>
      </c>
      <c r="S319" s="2">
        <v>1.1000000000000001</v>
      </c>
      <c r="T319" s="2">
        <v>0.2</v>
      </c>
      <c r="U319" s="5">
        <v>13</v>
      </c>
      <c r="V319" s="51">
        <f t="shared" si="20"/>
        <v>0.26917134146341465</v>
      </c>
      <c r="W319" s="51">
        <f t="shared" si="21"/>
        <v>2.92</v>
      </c>
      <c r="X319" s="51">
        <f t="shared" si="22"/>
        <v>0.78598031707317073</v>
      </c>
      <c r="Y319" s="49">
        <f t="shared" si="23"/>
        <v>3.2818799999999997</v>
      </c>
      <c r="Z319" s="9">
        <f t="shared" si="24"/>
        <v>2.0339301585365854</v>
      </c>
    </row>
    <row r="320" spans="1:26" x14ac:dyDescent="0.2">
      <c r="A320" s="2" t="s">
        <v>1182</v>
      </c>
      <c r="B320" s="2" t="s">
        <v>45</v>
      </c>
      <c r="C320" s="2">
        <v>19</v>
      </c>
      <c r="D320" s="2">
        <v>11</v>
      </c>
      <c r="E320" s="2">
        <v>33.200000000000003</v>
      </c>
      <c r="F320" s="2">
        <v>0.432</v>
      </c>
      <c r="G320" s="2">
        <v>0.34300000000000003</v>
      </c>
      <c r="H320" s="2">
        <v>0.72199999999999998</v>
      </c>
      <c r="I320" s="2">
        <v>2.6</v>
      </c>
      <c r="J320" s="2">
        <v>1.1000000000000001</v>
      </c>
      <c r="K320" s="2">
        <v>1.4</v>
      </c>
      <c r="L320" s="2">
        <v>0.2</v>
      </c>
      <c r="M320" s="2">
        <v>1.6</v>
      </c>
      <c r="N320" s="2">
        <v>1.9</v>
      </c>
      <c r="O320" s="2">
        <v>13.7</v>
      </c>
      <c r="P320" s="7">
        <v>0.49099999999999999</v>
      </c>
      <c r="Q320" s="2">
        <v>21.5</v>
      </c>
      <c r="R320" s="2">
        <v>-0.1</v>
      </c>
      <c r="S320" s="2">
        <v>-5.0999999999999996</v>
      </c>
      <c r="T320" s="2">
        <v>-0.3</v>
      </c>
      <c r="U320" s="5">
        <v>-20</v>
      </c>
      <c r="V320" s="51">
        <f t="shared" si="20"/>
        <v>0.37902489837398384</v>
      </c>
      <c r="W320" s="51">
        <f t="shared" si="21"/>
        <v>-4.16</v>
      </c>
      <c r="X320" s="51">
        <f t="shared" si="22"/>
        <v>-1.5767435772357727</v>
      </c>
      <c r="Y320" s="49">
        <f t="shared" si="23"/>
        <v>5.630548000000001</v>
      </c>
      <c r="Z320" s="9">
        <f t="shared" si="24"/>
        <v>2.0269022113821142</v>
      </c>
    </row>
    <row r="321" spans="1:26" x14ac:dyDescent="0.2">
      <c r="A321" s="2" t="s">
        <v>992</v>
      </c>
      <c r="B321" s="2" t="s">
        <v>26</v>
      </c>
      <c r="C321" s="2">
        <v>48</v>
      </c>
      <c r="D321" s="2">
        <v>21</v>
      </c>
      <c r="E321" s="2">
        <v>7.4</v>
      </c>
      <c r="F321" s="2">
        <v>0.58299999999999996</v>
      </c>
      <c r="G321" s="3"/>
      <c r="H321" s="2">
        <v>0.33300000000000002</v>
      </c>
      <c r="I321" s="2">
        <v>1.8</v>
      </c>
      <c r="J321" s="2">
        <v>0.2</v>
      </c>
      <c r="K321" s="2">
        <v>0.3</v>
      </c>
      <c r="L321" s="2">
        <v>0.7</v>
      </c>
      <c r="M321" s="2">
        <v>0.4</v>
      </c>
      <c r="N321" s="2">
        <v>1.7</v>
      </c>
      <c r="O321" s="2">
        <v>2.2999999999999998</v>
      </c>
      <c r="P321" s="7">
        <v>0.54200000000000004</v>
      </c>
      <c r="Q321" s="2">
        <v>15.6</v>
      </c>
      <c r="R321" s="2">
        <v>0.3</v>
      </c>
      <c r="S321" s="2">
        <v>0.4</v>
      </c>
      <c r="T321" s="2">
        <v>0.1</v>
      </c>
      <c r="U321" s="5">
        <v>-1</v>
      </c>
      <c r="V321" s="51">
        <f t="shared" si="20"/>
        <v>0.29563902439024387</v>
      </c>
      <c r="W321" s="51">
        <f t="shared" si="21"/>
        <v>-4.0000000000000008E-2</v>
      </c>
      <c r="X321" s="51">
        <f t="shared" si="22"/>
        <v>-1.1825560975609757E-2</v>
      </c>
      <c r="Y321" s="49">
        <f t="shared" si="23"/>
        <v>3.8695439999999994</v>
      </c>
      <c r="Z321" s="9">
        <f t="shared" si="24"/>
        <v>1.9288592195121947</v>
      </c>
    </row>
    <row r="322" spans="1:26" x14ac:dyDescent="0.2">
      <c r="A322" s="2" t="s">
        <v>1061</v>
      </c>
      <c r="B322" s="2" t="s">
        <v>31</v>
      </c>
      <c r="C322" s="2">
        <v>36</v>
      </c>
      <c r="D322" s="2">
        <v>52</v>
      </c>
      <c r="E322" s="2">
        <v>13.2</v>
      </c>
      <c r="F322" s="2">
        <v>0.41399999999999998</v>
      </c>
      <c r="G322" s="2">
        <v>0.30299999999999999</v>
      </c>
      <c r="H322" s="2">
        <v>0.80600000000000005</v>
      </c>
      <c r="I322" s="2">
        <v>1.8</v>
      </c>
      <c r="J322" s="2">
        <v>0.6</v>
      </c>
      <c r="K322" s="2">
        <v>0.2</v>
      </c>
      <c r="L322" s="2">
        <v>0.1</v>
      </c>
      <c r="M322" s="2">
        <v>0.9</v>
      </c>
      <c r="N322" s="2">
        <v>1.6</v>
      </c>
      <c r="O322" s="2">
        <v>5.4</v>
      </c>
      <c r="P322" s="7">
        <v>0.498</v>
      </c>
      <c r="Q322" s="2">
        <v>20.9</v>
      </c>
      <c r="R322" s="2">
        <v>0</v>
      </c>
      <c r="S322" s="2">
        <v>-6.7</v>
      </c>
      <c r="T322" s="2">
        <v>-0.8</v>
      </c>
      <c r="U322" s="5">
        <v>-17</v>
      </c>
      <c r="V322" s="51">
        <f t="shared" si="20"/>
        <v>1.312112195121951</v>
      </c>
      <c r="W322" s="51">
        <f t="shared" si="21"/>
        <v>-3.7200000000000006</v>
      </c>
      <c r="X322" s="51">
        <f t="shared" si="22"/>
        <v>-4.8810573658536587</v>
      </c>
      <c r="Y322" s="49">
        <f t="shared" si="23"/>
        <v>8.6303360000000016</v>
      </c>
      <c r="Z322" s="9">
        <f t="shared" si="24"/>
        <v>1.8746393170731714</v>
      </c>
    </row>
    <row r="323" spans="1:26" x14ac:dyDescent="0.2">
      <c r="A323" s="2" t="s">
        <v>1019</v>
      </c>
      <c r="B323" s="2" t="s">
        <v>970</v>
      </c>
      <c r="C323" s="2">
        <v>34</v>
      </c>
      <c r="D323" s="2">
        <v>27</v>
      </c>
      <c r="E323" s="2">
        <v>11.8</v>
      </c>
      <c r="F323" s="2">
        <v>0.44600000000000001</v>
      </c>
      <c r="G323" s="2">
        <v>0.2</v>
      </c>
      <c r="H323" s="2">
        <v>0.36399999999999999</v>
      </c>
      <c r="I323" s="2">
        <v>2.5</v>
      </c>
      <c r="J323" s="2">
        <v>0.7</v>
      </c>
      <c r="K323" s="2">
        <v>0.4</v>
      </c>
      <c r="L323" s="2">
        <v>0.1</v>
      </c>
      <c r="M323" s="2">
        <v>0.7</v>
      </c>
      <c r="N323" s="2">
        <v>1.9</v>
      </c>
      <c r="O323" s="2">
        <v>2.9</v>
      </c>
      <c r="P323" s="7">
        <v>0.47199999999999998</v>
      </c>
      <c r="Q323" s="2">
        <v>14.9</v>
      </c>
      <c r="R323" s="2">
        <v>0.1</v>
      </c>
      <c r="S323" s="2">
        <v>-3.8</v>
      </c>
      <c r="T323" s="2">
        <v>-0.1</v>
      </c>
      <c r="U323" s="5">
        <v>-17</v>
      </c>
      <c r="V323" s="51">
        <f t="shared" si="20"/>
        <v>0.41006798780487802</v>
      </c>
      <c r="W323" s="51">
        <f t="shared" si="21"/>
        <v>-3.4000000000000004</v>
      </c>
      <c r="X323" s="51">
        <f t="shared" si="22"/>
        <v>-1.3942311585365854</v>
      </c>
      <c r="Y323" s="49">
        <f t="shared" si="23"/>
        <v>4.6643039999999996</v>
      </c>
      <c r="Z323" s="9">
        <f t="shared" si="24"/>
        <v>1.6350364207317072</v>
      </c>
    </row>
    <row r="324" spans="1:26" x14ac:dyDescent="0.2">
      <c r="A324" s="2" t="s">
        <v>765</v>
      </c>
      <c r="B324" s="2" t="s">
        <v>557</v>
      </c>
      <c r="C324" s="2">
        <v>35</v>
      </c>
      <c r="D324" s="2">
        <v>33</v>
      </c>
      <c r="E324" s="2">
        <v>8.1</v>
      </c>
      <c r="F324" s="2">
        <v>0.36399999999999999</v>
      </c>
      <c r="G324" s="2">
        <v>0.30299999999999999</v>
      </c>
      <c r="H324" s="2">
        <v>0.8</v>
      </c>
      <c r="I324" s="2">
        <v>1</v>
      </c>
      <c r="J324" s="2">
        <v>0.4</v>
      </c>
      <c r="K324" s="2">
        <v>0.2</v>
      </c>
      <c r="L324" s="2">
        <v>0.1</v>
      </c>
      <c r="M324" s="2">
        <v>0.3</v>
      </c>
      <c r="N324" s="2">
        <v>1</v>
      </c>
      <c r="O324" s="2">
        <v>2.6</v>
      </c>
      <c r="P324" s="7">
        <v>0.48899999999999999</v>
      </c>
      <c r="Q324" s="2">
        <v>17.2</v>
      </c>
      <c r="R324" s="2">
        <v>0.4</v>
      </c>
      <c r="S324" s="2">
        <v>-3.5</v>
      </c>
      <c r="T324" s="2">
        <v>-0.1</v>
      </c>
      <c r="U324" s="5">
        <v>-4</v>
      </c>
      <c r="V324" s="51">
        <f t="shared" si="20"/>
        <v>0.40882774390243898</v>
      </c>
      <c r="W324" s="51">
        <f t="shared" si="21"/>
        <v>-0.68</v>
      </c>
      <c r="X324" s="51">
        <f t="shared" si="22"/>
        <v>-0.27800286585365852</v>
      </c>
      <c r="Y324" s="49">
        <f t="shared" si="23"/>
        <v>3.5262480000000007</v>
      </c>
      <c r="Z324" s="9">
        <f t="shared" si="24"/>
        <v>1.6241225670731712</v>
      </c>
    </row>
    <row r="325" spans="1:26" x14ac:dyDescent="0.2">
      <c r="A325" s="2" t="s">
        <v>789</v>
      </c>
      <c r="B325" s="2" t="s">
        <v>41</v>
      </c>
      <c r="C325" s="2">
        <v>62</v>
      </c>
      <c r="D325" s="2">
        <v>29</v>
      </c>
      <c r="E325" s="2">
        <v>7.4</v>
      </c>
      <c r="F325" s="2">
        <v>0.621</v>
      </c>
      <c r="G325" s="2">
        <v>0</v>
      </c>
      <c r="H325" s="2">
        <v>0.69599999999999995</v>
      </c>
      <c r="I325" s="2">
        <v>1</v>
      </c>
      <c r="J325" s="2">
        <v>0.4</v>
      </c>
      <c r="K325" s="2">
        <v>0.2</v>
      </c>
      <c r="L325" s="2">
        <v>0.1</v>
      </c>
      <c r="M325" s="2">
        <v>0.6</v>
      </c>
      <c r="N325" s="2">
        <v>1.8</v>
      </c>
      <c r="O325" s="2">
        <v>3</v>
      </c>
      <c r="P325" s="7">
        <v>0.64600000000000002</v>
      </c>
      <c r="Q325" s="2">
        <v>18.600000000000001</v>
      </c>
      <c r="R325" s="2">
        <v>0.5</v>
      </c>
      <c r="S325" s="2">
        <v>-2</v>
      </c>
      <c r="T325" s="2">
        <v>0</v>
      </c>
      <c r="U325" s="5">
        <v>4</v>
      </c>
      <c r="V325" s="51">
        <f t="shared" si="20"/>
        <v>0.62875182926829265</v>
      </c>
      <c r="W325" s="51">
        <f t="shared" si="21"/>
        <v>1</v>
      </c>
      <c r="X325" s="51">
        <f t="shared" si="22"/>
        <v>0.62875182926829265</v>
      </c>
      <c r="Y325" s="49">
        <f t="shared" si="23"/>
        <v>2.5960800000000019</v>
      </c>
      <c r="Z325" s="9">
        <f t="shared" si="24"/>
        <v>1.6124159146341472</v>
      </c>
    </row>
    <row r="326" spans="1:26" x14ac:dyDescent="0.2">
      <c r="A326" s="2" t="s">
        <v>73</v>
      </c>
      <c r="B326" s="2" t="s">
        <v>29</v>
      </c>
      <c r="C326" s="2">
        <v>54</v>
      </c>
      <c r="D326" s="2">
        <v>53</v>
      </c>
      <c r="E326" s="2">
        <v>12.4</v>
      </c>
      <c r="F326" s="2">
        <v>0.36499999999999999</v>
      </c>
      <c r="G326" s="2">
        <v>0.25900000000000001</v>
      </c>
      <c r="H326" s="2">
        <v>0.80600000000000005</v>
      </c>
      <c r="I326" s="2">
        <v>1.1000000000000001</v>
      </c>
      <c r="J326" s="2">
        <v>1.5</v>
      </c>
      <c r="K326" s="2">
        <v>0.3</v>
      </c>
      <c r="L326" s="2">
        <v>0</v>
      </c>
      <c r="M326" s="2">
        <v>1.1000000000000001</v>
      </c>
      <c r="N326" s="2">
        <v>1.5</v>
      </c>
      <c r="O326" s="2">
        <v>4.3</v>
      </c>
      <c r="P326" s="7">
        <v>0.48699999999999999</v>
      </c>
      <c r="Q326" s="2">
        <v>20.9</v>
      </c>
      <c r="R326" s="2">
        <v>0.3</v>
      </c>
      <c r="S326" s="2">
        <v>-5.4</v>
      </c>
      <c r="T326" s="2">
        <v>-0.6</v>
      </c>
      <c r="U326" s="5">
        <v>-14</v>
      </c>
      <c r="V326" s="51">
        <f t="shared" si="20"/>
        <v>1.8844408536585366</v>
      </c>
      <c r="W326" s="51">
        <f t="shared" si="21"/>
        <v>-2.9200000000000004</v>
      </c>
      <c r="X326" s="51">
        <f t="shared" si="22"/>
        <v>-5.5025672926829277</v>
      </c>
      <c r="Y326" s="49">
        <f t="shared" si="23"/>
        <v>8.4038920000000008</v>
      </c>
      <c r="Z326" s="9">
        <f t="shared" si="24"/>
        <v>1.4506623536585366</v>
      </c>
    </row>
    <row r="327" spans="1:26" x14ac:dyDescent="0.2">
      <c r="A327" s="2" t="s">
        <v>699</v>
      </c>
      <c r="B327" s="2" t="s">
        <v>557</v>
      </c>
      <c r="C327" s="2">
        <v>35</v>
      </c>
      <c r="D327" s="2">
        <v>39</v>
      </c>
      <c r="E327" s="2">
        <v>8.6999999999999993</v>
      </c>
      <c r="F327" s="2">
        <v>0.40600000000000003</v>
      </c>
      <c r="G327" s="3"/>
      <c r="H327" s="2">
        <v>0.55000000000000004</v>
      </c>
      <c r="I327" s="2">
        <v>2</v>
      </c>
      <c r="J327" s="2">
        <v>0.2</v>
      </c>
      <c r="K327" s="2">
        <v>0.1</v>
      </c>
      <c r="L327" s="2">
        <v>0.4</v>
      </c>
      <c r="M327" s="2">
        <v>0.6</v>
      </c>
      <c r="N327" s="2">
        <v>1.6</v>
      </c>
      <c r="O327" s="2">
        <v>2.7</v>
      </c>
      <c r="P327" s="7">
        <v>0.438</v>
      </c>
      <c r="Q327" s="2">
        <v>19.600000000000001</v>
      </c>
      <c r="R327" s="2">
        <v>0</v>
      </c>
      <c r="S327" s="2">
        <v>-6.5</v>
      </c>
      <c r="T327" s="2">
        <v>-0.4</v>
      </c>
      <c r="U327" s="5">
        <v>-17</v>
      </c>
      <c r="V327" s="51">
        <f t="shared" si="20"/>
        <v>0.59136128048780501</v>
      </c>
      <c r="W327" s="51">
        <f t="shared" si="21"/>
        <v>-3.5600000000000005</v>
      </c>
      <c r="X327" s="51">
        <f t="shared" si="22"/>
        <v>-2.1052461585365863</v>
      </c>
      <c r="Y327" s="49">
        <f t="shared" si="23"/>
        <v>4.9648560000000002</v>
      </c>
      <c r="Z327" s="9">
        <f t="shared" si="24"/>
        <v>1.429804920731707</v>
      </c>
    </row>
    <row r="328" spans="1:26" x14ac:dyDescent="0.2">
      <c r="A328" s="2" t="s">
        <v>1147</v>
      </c>
      <c r="B328" s="2" t="s">
        <v>19</v>
      </c>
      <c r="C328" s="2">
        <v>46</v>
      </c>
      <c r="D328" s="2">
        <v>30</v>
      </c>
      <c r="E328" s="2">
        <v>9.4</v>
      </c>
      <c r="F328" s="2">
        <v>0.43</v>
      </c>
      <c r="G328" s="2">
        <v>0.34799999999999998</v>
      </c>
      <c r="H328" s="2">
        <v>0.78800000000000003</v>
      </c>
      <c r="I328" s="2">
        <v>1</v>
      </c>
      <c r="J328" s="2">
        <v>0.4</v>
      </c>
      <c r="K328" s="2">
        <v>0.2</v>
      </c>
      <c r="L328" s="2">
        <v>0</v>
      </c>
      <c r="M328" s="2">
        <v>0.5</v>
      </c>
      <c r="N328" s="2">
        <v>0.5</v>
      </c>
      <c r="O328" s="2">
        <v>4.5999999999999996</v>
      </c>
      <c r="P328" s="7">
        <v>0.50900000000000001</v>
      </c>
      <c r="Q328" s="2">
        <v>23.3</v>
      </c>
      <c r="R328" s="2">
        <v>0.2</v>
      </c>
      <c r="S328" s="2">
        <v>-5.8</v>
      </c>
      <c r="T328" s="2">
        <v>-0.3</v>
      </c>
      <c r="U328" s="5">
        <v>-11</v>
      </c>
      <c r="V328" s="51">
        <f t="shared" ref="V328:V386" si="25">C328*(E328/48*D328/82*Q328/100)</f>
        <v>0.76790548780487788</v>
      </c>
      <c r="W328" s="51">
        <f t="shared" ref="W328:W386" si="26">R328*0.4+T328*0.4+U328*0.2</f>
        <v>-2.2400000000000002</v>
      </c>
      <c r="X328" s="51">
        <f t="shared" ref="X328:X386" si="27">V328*W328</f>
        <v>-1.7201082926829265</v>
      </c>
      <c r="Y328" s="49">
        <f t="shared" ref="Y328:Y386" si="28">D328*(O328*P328+1.5*J328+1.2*I328+3*(K328+L328)-M328-N328)/25</f>
        <v>4.4896800000000008</v>
      </c>
      <c r="Z328" s="9">
        <f t="shared" ref="Z328:Z386" si="29">0.5*(X328)+0.5*(Y328)</f>
        <v>1.3847858536585371</v>
      </c>
    </row>
    <row r="329" spans="1:26" x14ac:dyDescent="0.2">
      <c r="A329" s="2" t="s">
        <v>1121</v>
      </c>
      <c r="B329" s="2" t="s">
        <v>24</v>
      </c>
      <c r="C329" s="2">
        <v>54</v>
      </c>
      <c r="D329" s="2">
        <v>15</v>
      </c>
      <c r="E329" s="2">
        <v>10.3</v>
      </c>
      <c r="F329" s="2">
        <v>0.49</v>
      </c>
      <c r="G329" s="2">
        <v>0</v>
      </c>
      <c r="H329" s="2">
        <v>0.28599999999999998</v>
      </c>
      <c r="I329" s="2">
        <v>1.9</v>
      </c>
      <c r="J329" s="2">
        <v>0.9</v>
      </c>
      <c r="K329" s="2">
        <v>0.4</v>
      </c>
      <c r="L329" s="2">
        <v>0.5</v>
      </c>
      <c r="M329" s="2">
        <v>0.8</v>
      </c>
      <c r="N329" s="2">
        <v>1.3</v>
      </c>
      <c r="O329" s="2">
        <v>3.3</v>
      </c>
      <c r="P329" s="7">
        <v>0.48</v>
      </c>
      <c r="Q329" s="2">
        <v>20</v>
      </c>
      <c r="R329" s="2">
        <v>0.1</v>
      </c>
      <c r="S329" s="2">
        <v>-1.6</v>
      </c>
      <c r="T329" s="2">
        <v>0</v>
      </c>
      <c r="U329" s="5">
        <v>-9</v>
      </c>
      <c r="V329" s="51">
        <f t="shared" si="25"/>
        <v>0.42393292682926831</v>
      </c>
      <c r="W329" s="51">
        <f t="shared" si="26"/>
        <v>-1.76</v>
      </c>
      <c r="X329" s="51">
        <f t="shared" si="27"/>
        <v>-0.74612195121951219</v>
      </c>
      <c r="Y329" s="49">
        <f t="shared" si="28"/>
        <v>3.4884000000000004</v>
      </c>
      <c r="Z329" s="9">
        <f t="shared" si="29"/>
        <v>1.3711390243902442</v>
      </c>
    </row>
    <row r="330" spans="1:26" x14ac:dyDescent="0.2">
      <c r="A330" s="2" t="s">
        <v>1126</v>
      </c>
      <c r="B330" s="2" t="s">
        <v>25</v>
      </c>
      <c r="C330" s="2">
        <v>41</v>
      </c>
      <c r="D330" s="2">
        <v>28</v>
      </c>
      <c r="E330" s="2">
        <v>9.5</v>
      </c>
      <c r="F330" s="2">
        <v>0.32900000000000001</v>
      </c>
      <c r="G330" s="2">
        <v>0.33300000000000002</v>
      </c>
      <c r="H330" s="2">
        <v>0.6</v>
      </c>
      <c r="I330" s="2">
        <v>0.4</v>
      </c>
      <c r="J330" s="2">
        <v>1.3</v>
      </c>
      <c r="K330" s="2">
        <v>0.7</v>
      </c>
      <c r="L330" s="2">
        <v>0</v>
      </c>
      <c r="M330" s="2">
        <v>0.7</v>
      </c>
      <c r="N330" s="2">
        <v>1</v>
      </c>
      <c r="O330" s="2">
        <v>2.6</v>
      </c>
      <c r="P330" s="7">
        <v>0.433</v>
      </c>
      <c r="Q330" s="2">
        <v>17.3</v>
      </c>
      <c r="R330" s="2">
        <v>0</v>
      </c>
      <c r="S330" s="2">
        <v>-4.2</v>
      </c>
      <c r="T330" s="2">
        <v>-0.1</v>
      </c>
      <c r="U330" s="5">
        <v>-19</v>
      </c>
      <c r="V330" s="51">
        <f t="shared" si="25"/>
        <v>0.47935416666666658</v>
      </c>
      <c r="W330" s="51">
        <f t="shared" si="26"/>
        <v>-3.8400000000000003</v>
      </c>
      <c r="X330" s="51">
        <f t="shared" si="27"/>
        <v>-1.8407199999999999</v>
      </c>
      <c r="Y330" s="49">
        <f t="shared" si="28"/>
        <v>4.4304959999999989</v>
      </c>
      <c r="Z330" s="9">
        <f t="shared" si="29"/>
        <v>1.2948879999999994</v>
      </c>
    </row>
    <row r="331" spans="1:26" x14ac:dyDescent="0.2">
      <c r="A331" s="2" t="s">
        <v>806</v>
      </c>
      <c r="B331" s="2" t="s">
        <v>40</v>
      </c>
      <c r="C331" s="2">
        <v>24</v>
      </c>
      <c r="D331" s="2">
        <v>31</v>
      </c>
      <c r="E331" s="2">
        <v>13.6</v>
      </c>
      <c r="F331" s="2">
        <v>0.314</v>
      </c>
      <c r="G331" s="3"/>
      <c r="H331" s="2">
        <v>0.46400000000000002</v>
      </c>
      <c r="I331" s="2">
        <v>2.2999999999999998</v>
      </c>
      <c r="J331" s="2">
        <v>0.4</v>
      </c>
      <c r="K331" s="2">
        <v>0.3</v>
      </c>
      <c r="L331" s="2">
        <v>0.4</v>
      </c>
      <c r="M331" s="2">
        <v>0.4</v>
      </c>
      <c r="N331" s="2">
        <v>2.4</v>
      </c>
      <c r="O331" s="2">
        <v>1.8</v>
      </c>
      <c r="P331" s="7">
        <v>0.34599999999999997</v>
      </c>
      <c r="Q331" s="2">
        <v>10.1</v>
      </c>
      <c r="R331" s="2">
        <v>-0.2</v>
      </c>
      <c r="S331" s="2">
        <v>-4.8</v>
      </c>
      <c r="T331" s="2">
        <v>-0.3</v>
      </c>
      <c r="U331" s="5">
        <v>-28</v>
      </c>
      <c r="V331" s="51">
        <f t="shared" si="25"/>
        <v>0.25964390243902435</v>
      </c>
      <c r="W331" s="51">
        <f t="shared" si="26"/>
        <v>-5.8000000000000007</v>
      </c>
      <c r="X331" s="51">
        <f t="shared" si="27"/>
        <v>-1.5059346341463415</v>
      </c>
      <c r="Y331" s="49">
        <f t="shared" si="28"/>
        <v>4.0706719999999992</v>
      </c>
      <c r="Z331" s="9">
        <f t="shared" si="29"/>
        <v>1.2823686829268288</v>
      </c>
    </row>
    <row r="332" spans="1:26" x14ac:dyDescent="0.2">
      <c r="A332" s="2" t="s">
        <v>1183</v>
      </c>
      <c r="B332" s="2" t="s">
        <v>34</v>
      </c>
      <c r="C332" s="2">
        <v>53</v>
      </c>
      <c r="D332" s="2">
        <v>9</v>
      </c>
      <c r="E332" s="2">
        <v>10.7</v>
      </c>
      <c r="F332" s="2">
        <v>0.38500000000000001</v>
      </c>
      <c r="G332" s="3"/>
      <c r="H332" s="2">
        <v>0.66700000000000004</v>
      </c>
      <c r="I332" s="2">
        <v>3.7</v>
      </c>
      <c r="J332" s="2">
        <v>0</v>
      </c>
      <c r="K332" s="2">
        <v>0</v>
      </c>
      <c r="L332" s="2">
        <v>1.2</v>
      </c>
      <c r="M332" s="2">
        <v>0.7</v>
      </c>
      <c r="N332" s="2">
        <v>1.2</v>
      </c>
      <c r="O332" s="2">
        <v>1.8</v>
      </c>
      <c r="P332" s="7">
        <v>0.47199999999999998</v>
      </c>
      <c r="Q332" s="2">
        <v>11.1</v>
      </c>
      <c r="R332" s="2">
        <v>0.2</v>
      </c>
      <c r="S332" s="2">
        <v>-6.7</v>
      </c>
      <c r="T332" s="2">
        <v>-0.1</v>
      </c>
      <c r="U332" s="5">
        <v>-4</v>
      </c>
      <c r="V332" s="51">
        <f t="shared" si="25"/>
        <v>0.14393620426829262</v>
      </c>
      <c r="W332" s="51">
        <f t="shared" si="26"/>
        <v>-0.76</v>
      </c>
      <c r="X332" s="51">
        <f t="shared" si="27"/>
        <v>-0.10939151524390239</v>
      </c>
      <c r="Y332" s="49">
        <f t="shared" si="28"/>
        <v>2.5162560000000003</v>
      </c>
      <c r="Z332" s="9">
        <f t="shared" si="29"/>
        <v>1.203432242378049</v>
      </c>
    </row>
    <row r="333" spans="1:26" x14ac:dyDescent="0.2">
      <c r="A333" s="2" t="s">
        <v>1192</v>
      </c>
      <c r="B333" s="2" t="s">
        <v>24</v>
      </c>
      <c r="C333" s="2">
        <v>54</v>
      </c>
      <c r="D333" s="2">
        <v>30</v>
      </c>
      <c r="E333" s="2">
        <v>9.6999999999999993</v>
      </c>
      <c r="F333" s="2">
        <v>0.32</v>
      </c>
      <c r="G333" s="2">
        <v>1</v>
      </c>
      <c r="H333" s="2">
        <v>0.88900000000000001</v>
      </c>
      <c r="I333" s="2">
        <v>0.7</v>
      </c>
      <c r="J333" s="2">
        <v>1.8</v>
      </c>
      <c r="K333" s="2">
        <v>0.2</v>
      </c>
      <c r="L333" s="2">
        <v>0</v>
      </c>
      <c r="M333" s="2">
        <v>0.5</v>
      </c>
      <c r="N333" s="2">
        <v>0.9</v>
      </c>
      <c r="O333" s="2">
        <v>2.2000000000000002</v>
      </c>
      <c r="P333" s="7">
        <v>0.39200000000000002</v>
      </c>
      <c r="Q333" s="2">
        <v>16.2</v>
      </c>
      <c r="R333" s="2">
        <v>0.1</v>
      </c>
      <c r="S333" s="2">
        <v>-7.5</v>
      </c>
      <c r="T333" s="2">
        <v>-0.4</v>
      </c>
      <c r="U333" s="5">
        <v>-15</v>
      </c>
      <c r="V333" s="51">
        <f t="shared" si="25"/>
        <v>0.64676524390243884</v>
      </c>
      <c r="W333" s="51">
        <f t="shared" si="26"/>
        <v>-3.12</v>
      </c>
      <c r="X333" s="51">
        <f t="shared" si="27"/>
        <v>-2.0179075609756092</v>
      </c>
      <c r="Y333" s="49">
        <f t="shared" si="28"/>
        <v>4.3228799999999996</v>
      </c>
      <c r="Z333" s="9">
        <f t="shared" si="29"/>
        <v>1.1524862195121952</v>
      </c>
    </row>
    <row r="334" spans="1:26" x14ac:dyDescent="0.2">
      <c r="A334" s="2" t="s">
        <v>420</v>
      </c>
      <c r="B334" s="2" t="s">
        <v>24</v>
      </c>
      <c r="C334" s="2">
        <v>54</v>
      </c>
      <c r="D334" s="2">
        <v>19</v>
      </c>
      <c r="E334" s="2">
        <v>10.9</v>
      </c>
      <c r="F334" s="2">
        <v>0.29199999999999998</v>
      </c>
      <c r="G334" s="2">
        <v>0.22</v>
      </c>
      <c r="H334" s="2">
        <v>0.5</v>
      </c>
      <c r="I334" s="2">
        <v>2.2000000000000002</v>
      </c>
      <c r="J334" s="2">
        <v>0.9</v>
      </c>
      <c r="K334" s="2">
        <v>0.3</v>
      </c>
      <c r="L334" s="2">
        <v>0.1</v>
      </c>
      <c r="M334" s="2">
        <v>0.4</v>
      </c>
      <c r="N334" s="2">
        <v>0.8</v>
      </c>
      <c r="O334" s="2">
        <v>2.7</v>
      </c>
      <c r="P334" s="7">
        <v>0.375</v>
      </c>
      <c r="Q334" s="2">
        <v>17.8</v>
      </c>
      <c r="R334" s="2">
        <v>0</v>
      </c>
      <c r="S334" s="2">
        <v>-3.2</v>
      </c>
      <c r="T334" s="2">
        <v>-0.1</v>
      </c>
      <c r="U334" s="5">
        <v>-16</v>
      </c>
      <c r="V334" s="51">
        <f t="shared" si="25"/>
        <v>0.50575335365853646</v>
      </c>
      <c r="W334" s="51">
        <f t="shared" si="26"/>
        <v>-3.24</v>
      </c>
      <c r="X334" s="51">
        <f t="shared" si="27"/>
        <v>-1.6386408658536582</v>
      </c>
      <c r="Y334" s="49">
        <f t="shared" si="28"/>
        <v>3.8019000000000007</v>
      </c>
      <c r="Z334" s="9">
        <f t="shared" si="29"/>
        <v>1.0816295670731713</v>
      </c>
    </row>
    <row r="335" spans="1:26" x14ac:dyDescent="0.2">
      <c r="A335" s="2" t="s">
        <v>963</v>
      </c>
      <c r="B335" s="2" t="s">
        <v>42</v>
      </c>
      <c r="C335" s="2">
        <v>19</v>
      </c>
      <c r="D335" s="2">
        <v>2</v>
      </c>
      <c r="E335" s="2">
        <v>31.5</v>
      </c>
      <c r="F335" s="2">
        <v>0.26100000000000001</v>
      </c>
      <c r="G335" s="2">
        <v>0.28599999999999998</v>
      </c>
      <c r="H335" s="2">
        <v>0.75</v>
      </c>
      <c r="I335" s="2">
        <v>4.5</v>
      </c>
      <c r="J335" s="2">
        <v>10</v>
      </c>
      <c r="K335" s="2">
        <v>0</v>
      </c>
      <c r="L335" s="2">
        <v>0.5</v>
      </c>
      <c r="M335" s="2">
        <v>0.5</v>
      </c>
      <c r="N335" s="2">
        <v>2</v>
      </c>
      <c r="O335" s="2">
        <v>13</v>
      </c>
      <c r="P335" s="7">
        <v>0.433</v>
      </c>
      <c r="Q335" s="2">
        <v>22.4</v>
      </c>
      <c r="R335" s="2">
        <v>0.2</v>
      </c>
      <c r="S335" s="2">
        <v>-1.7</v>
      </c>
      <c r="T335" s="2">
        <v>0</v>
      </c>
      <c r="U335" s="5">
        <v>-1</v>
      </c>
      <c r="V335" s="51">
        <f t="shared" si="25"/>
        <v>6.8121951219512186E-2</v>
      </c>
      <c r="W335" s="51">
        <f t="shared" si="26"/>
        <v>-0.12</v>
      </c>
      <c r="X335" s="51">
        <f t="shared" si="27"/>
        <v>-8.1746341463414616E-3</v>
      </c>
      <c r="Y335" s="49">
        <f t="shared" si="28"/>
        <v>2.0023199999999997</v>
      </c>
      <c r="Z335" s="9">
        <f t="shared" si="29"/>
        <v>0.99707268292682905</v>
      </c>
    </row>
    <row r="336" spans="1:26" x14ac:dyDescent="0.2">
      <c r="A336" s="2" t="s">
        <v>1127</v>
      </c>
      <c r="B336" s="2" t="s">
        <v>20</v>
      </c>
      <c r="C336" s="2">
        <v>47</v>
      </c>
      <c r="D336" s="2">
        <v>16</v>
      </c>
      <c r="E336" s="2">
        <v>5.8</v>
      </c>
      <c r="F336" s="2">
        <v>0.55000000000000004</v>
      </c>
      <c r="G336" s="3"/>
      <c r="H336" s="2">
        <v>0</v>
      </c>
      <c r="I336" s="2">
        <v>1.5</v>
      </c>
      <c r="J336" s="2">
        <v>0.1</v>
      </c>
      <c r="K336" s="2">
        <v>0.1</v>
      </c>
      <c r="L336" s="2">
        <v>0.3</v>
      </c>
      <c r="M336" s="2">
        <v>0.1</v>
      </c>
      <c r="N336" s="2">
        <v>0.7</v>
      </c>
      <c r="O336" s="2">
        <v>1.4</v>
      </c>
      <c r="P336" s="7">
        <v>0.495</v>
      </c>
      <c r="Q336" s="2">
        <v>12.3</v>
      </c>
      <c r="R336" s="2">
        <v>0.2</v>
      </c>
      <c r="S336" s="2">
        <v>-4</v>
      </c>
      <c r="T336" s="2">
        <v>0</v>
      </c>
      <c r="U336" s="5">
        <v>1</v>
      </c>
      <c r="V336" s="51">
        <f t="shared" si="25"/>
        <v>0.1363</v>
      </c>
      <c r="W336" s="51">
        <f t="shared" si="26"/>
        <v>0.28000000000000003</v>
      </c>
      <c r="X336" s="51">
        <f t="shared" si="27"/>
        <v>3.8164000000000003E-2</v>
      </c>
      <c r="Y336" s="49">
        <f t="shared" si="28"/>
        <v>1.9475200000000001</v>
      </c>
      <c r="Z336" s="9">
        <f t="shared" si="29"/>
        <v>0.99284200000000011</v>
      </c>
    </row>
    <row r="337" spans="1:26" x14ac:dyDescent="0.2">
      <c r="A337" s="2" t="s">
        <v>1160</v>
      </c>
      <c r="B337" s="2" t="s">
        <v>43</v>
      </c>
      <c r="C337" s="2">
        <v>29</v>
      </c>
      <c r="D337" s="2">
        <v>14</v>
      </c>
      <c r="E337" s="2">
        <v>7.9</v>
      </c>
      <c r="F337" s="2">
        <v>0.48599999999999999</v>
      </c>
      <c r="G337" s="3"/>
      <c r="H337" s="2">
        <v>0.47099999999999997</v>
      </c>
      <c r="I337" s="2">
        <v>2.4</v>
      </c>
      <c r="J337" s="2">
        <v>0.1</v>
      </c>
      <c r="K337" s="2">
        <v>0.1</v>
      </c>
      <c r="L337" s="2">
        <v>0.2</v>
      </c>
      <c r="M337" s="2">
        <v>0.4</v>
      </c>
      <c r="N337" s="2">
        <v>0.9</v>
      </c>
      <c r="O337" s="2">
        <v>3</v>
      </c>
      <c r="P337" s="7">
        <v>0.49399999999999999</v>
      </c>
      <c r="Q337" s="2">
        <v>18.3</v>
      </c>
      <c r="R337" s="2">
        <v>0.1</v>
      </c>
      <c r="S337" s="2">
        <v>-9.4</v>
      </c>
      <c r="T337" s="2">
        <v>-0.2</v>
      </c>
      <c r="U337" s="5">
        <v>-11</v>
      </c>
      <c r="V337" s="51">
        <f t="shared" si="25"/>
        <v>0.14912454268292685</v>
      </c>
      <c r="W337" s="51">
        <f t="shared" si="26"/>
        <v>-2.2400000000000002</v>
      </c>
      <c r="X337" s="51">
        <f t="shared" si="27"/>
        <v>-0.33403897560975621</v>
      </c>
      <c r="Y337" s="49">
        <f t="shared" si="28"/>
        <v>2.3027199999999999</v>
      </c>
      <c r="Z337" s="9">
        <f t="shared" si="29"/>
        <v>0.98434051219512186</v>
      </c>
    </row>
    <row r="338" spans="1:26" x14ac:dyDescent="0.2">
      <c r="A338" s="2" t="s">
        <v>1171</v>
      </c>
      <c r="B338" s="2" t="s">
        <v>557</v>
      </c>
      <c r="C338" s="2">
        <v>35</v>
      </c>
      <c r="D338" s="2">
        <v>6</v>
      </c>
      <c r="E338" s="2">
        <v>14</v>
      </c>
      <c r="F338" s="2">
        <v>0.5</v>
      </c>
      <c r="G338" s="2">
        <v>0.5</v>
      </c>
      <c r="H338" s="2">
        <v>0.66700000000000004</v>
      </c>
      <c r="I338" s="2">
        <v>2</v>
      </c>
      <c r="J338" s="2">
        <v>1.5</v>
      </c>
      <c r="K338" s="2">
        <v>0.7</v>
      </c>
      <c r="L338" s="2">
        <v>0.2</v>
      </c>
      <c r="M338" s="2">
        <v>1</v>
      </c>
      <c r="N338" s="2">
        <v>1.5</v>
      </c>
      <c r="O338" s="2">
        <v>4.8</v>
      </c>
      <c r="P338" s="7">
        <v>0.55900000000000005</v>
      </c>
      <c r="Q338" s="2">
        <v>18</v>
      </c>
      <c r="R338" s="2">
        <v>0.2</v>
      </c>
      <c r="S338" s="2">
        <v>-2</v>
      </c>
      <c r="T338" s="2">
        <v>0</v>
      </c>
      <c r="U338" s="5">
        <v>-1</v>
      </c>
      <c r="V338" s="51">
        <f t="shared" si="25"/>
        <v>0.13445121951219513</v>
      </c>
      <c r="W338" s="51">
        <f t="shared" si="26"/>
        <v>-0.12</v>
      </c>
      <c r="X338" s="51">
        <f t="shared" si="27"/>
        <v>-1.6134146341463415E-2</v>
      </c>
      <c r="Y338" s="49">
        <f t="shared" si="28"/>
        <v>1.8079679999999996</v>
      </c>
      <c r="Z338" s="9">
        <f t="shared" si="29"/>
        <v>0.89591692682926805</v>
      </c>
    </row>
    <row r="339" spans="1:26" x14ac:dyDescent="0.2">
      <c r="A339" s="2" t="s">
        <v>793</v>
      </c>
      <c r="B339" s="2" t="s">
        <v>33</v>
      </c>
      <c r="C339" s="2">
        <v>50</v>
      </c>
      <c r="D339" s="2">
        <v>15</v>
      </c>
      <c r="E339" s="2">
        <v>11.3</v>
      </c>
      <c r="F339" s="2">
        <v>0.28599999999999998</v>
      </c>
      <c r="G339" s="2">
        <v>5.8999999999999997E-2</v>
      </c>
      <c r="H339" s="2">
        <v>0.81799999999999995</v>
      </c>
      <c r="I339" s="2">
        <v>3.1</v>
      </c>
      <c r="J339" s="2">
        <v>0.1</v>
      </c>
      <c r="K339" s="2">
        <v>0.1</v>
      </c>
      <c r="L339" s="2">
        <v>0.6</v>
      </c>
      <c r="M339" s="2">
        <v>0.3</v>
      </c>
      <c r="N339" s="2">
        <v>1.3</v>
      </c>
      <c r="O339" s="2">
        <v>2.8</v>
      </c>
      <c r="P339" s="7">
        <v>0.34499999999999997</v>
      </c>
      <c r="Q339" s="2">
        <v>17.8</v>
      </c>
      <c r="R339" s="2">
        <v>0</v>
      </c>
      <c r="S339" s="2">
        <v>-7.4</v>
      </c>
      <c r="T339" s="2">
        <v>-0.2</v>
      </c>
      <c r="U339" s="5">
        <v>-21</v>
      </c>
      <c r="V339" s="51">
        <f t="shared" si="25"/>
        <v>0.38326981707317076</v>
      </c>
      <c r="W339" s="51">
        <f t="shared" si="26"/>
        <v>-4.28</v>
      </c>
      <c r="X339" s="51">
        <f t="shared" si="27"/>
        <v>-1.640394817073171</v>
      </c>
      <c r="Y339" s="49">
        <f t="shared" si="28"/>
        <v>3.2015999999999996</v>
      </c>
      <c r="Z339" s="9">
        <f t="shared" si="29"/>
        <v>0.78060259146341426</v>
      </c>
    </row>
    <row r="340" spans="1:26" x14ac:dyDescent="0.2">
      <c r="A340" s="2" t="s">
        <v>199</v>
      </c>
      <c r="B340" s="2" t="s">
        <v>33</v>
      </c>
      <c r="C340" s="2">
        <v>50</v>
      </c>
      <c r="D340" s="2">
        <v>38</v>
      </c>
      <c r="E340" s="2">
        <v>9.9</v>
      </c>
      <c r="F340" s="2">
        <v>0.439</v>
      </c>
      <c r="G340" s="2">
        <v>0.30399999999999999</v>
      </c>
      <c r="H340" s="2">
        <v>0.84399999999999997</v>
      </c>
      <c r="I340" s="2">
        <v>1.4</v>
      </c>
      <c r="J340" s="2">
        <v>0.4</v>
      </c>
      <c r="K340" s="2">
        <v>0.3</v>
      </c>
      <c r="L340" s="2">
        <v>0.1</v>
      </c>
      <c r="M340" s="2">
        <v>0.9</v>
      </c>
      <c r="N340" s="2">
        <v>1.3</v>
      </c>
      <c r="O340" s="2">
        <v>5.2</v>
      </c>
      <c r="P340" s="7">
        <v>0.51300000000000001</v>
      </c>
      <c r="Q340" s="2">
        <v>27.7</v>
      </c>
      <c r="R340" s="2">
        <v>0</v>
      </c>
      <c r="S340" s="2">
        <v>-6.4</v>
      </c>
      <c r="T340" s="2">
        <v>-0.4</v>
      </c>
      <c r="U340" s="5">
        <v>-16</v>
      </c>
      <c r="V340" s="51">
        <f t="shared" si="25"/>
        <v>1.3237728658536585</v>
      </c>
      <c r="W340" s="51">
        <f t="shared" si="26"/>
        <v>-3.3600000000000003</v>
      </c>
      <c r="X340" s="51">
        <f t="shared" si="27"/>
        <v>-4.4478768292682931</v>
      </c>
      <c r="Y340" s="49">
        <f t="shared" si="28"/>
        <v>6.0003520000000004</v>
      </c>
      <c r="Z340" s="9">
        <f t="shared" si="29"/>
        <v>0.77623758536585363</v>
      </c>
    </row>
    <row r="341" spans="1:26" x14ac:dyDescent="0.2">
      <c r="A341" s="2" t="s">
        <v>1135</v>
      </c>
      <c r="B341" s="2" t="s">
        <v>557</v>
      </c>
      <c r="C341" s="2">
        <v>35</v>
      </c>
      <c r="D341" s="2">
        <v>24</v>
      </c>
      <c r="E341" s="2">
        <v>12.5</v>
      </c>
      <c r="F341" s="2">
        <v>0.39800000000000002</v>
      </c>
      <c r="G341" s="2">
        <v>1</v>
      </c>
      <c r="H341" s="2">
        <v>0.7</v>
      </c>
      <c r="I341" s="2">
        <v>2.9</v>
      </c>
      <c r="J341" s="2">
        <v>0.4</v>
      </c>
      <c r="K341" s="2">
        <v>0.2</v>
      </c>
      <c r="L341" s="2">
        <v>0.2</v>
      </c>
      <c r="M341" s="2">
        <v>1.1000000000000001</v>
      </c>
      <c r="N341" s="2">
        <v>1.3</v>
      </c>
      <c r="O341" s="2">
        <v>3.9</v>
      </c>
      <c r="P341" s="7">
        <v>0.435</v>
      </c>
      <c r="Q341" s="2">
        <v>20.8</v>
      </c>
      <c r="R341" s="2">
        <v>-0.3</v>
      </c>
      <c r="S341" s="2">
        <v>-8.8000000000000007</v>
      </c>
      <c r="T341" s="2">
        <v>-0.5</v>
      </c>
      <c r="U341" s="5">
        <v>-24</v>
      </c>
      <c r="V341" s="51">
        <f t="shared" si="25"/>
        <v>0.55487804878048785</v>
      </c>
      <c r="W341" s="51">
        <f t="shared" si="26"/>
        <v>-5.120000000000001</v>
      </c>
      <c r="X341" s="51">
        <f t="shared" si="27"/>
        <v>-2.8409756097560983</v>
      </c>
      <c r="Y341" s="49">
        <f t="shared" si="28"/>
        <v>4.3934400000000009</v>
      </c>
      <c r="Z341" s="9">
        <f t="shared" si="29"/>
        <v>0.7762321951219513</v>
      </c>
    </row>
    <row r="342" spans="1:26" x14ac:dyDescent="0.2">
      <c r="A342" s="2" t="s">
        <v>1180</v>
      </c>
      <c r="B342" s="2" t="s">
        <v>39</v>
      </c>
      <c r="C342" s="2">
        <v>65</v>
      </c>
      <c r="D342" s="2">
        <v>18</v>
      </c>
      <c r="E342" s="2">
        <v>5.8</v>
      </c>
      <c r="F342" s="2">
        <v>0.375</v>
      </c>
      <c r="G342" s="3"/>
      <c r="H342" s="2">
        <v>0.85699999999999998</v>
      </c>
      <c r="I342" s="2">
        <v>1.9</v>
      </c>
      <c r="J342" s="2">
        <v>0.6</v>
      </c>
      <c r="K342" s="2">
        <v>0.1</v>
      </c>
      <c r="L342" s="2">
        <v>0.3</v>
      </c>
      <c r="M342" s="2">
        <v>0.6</v>
      </c>
      <c r="N342" s="2">
        <v>1.3</v>
      </c>
      <c r="O342" s="2">
        <v>2</v>
      </c>
      <c r="P342" s="7">
        <v>0.41799999999999998</v>
      </c>
      <c r="Q342" s="2">
        <v>22.2</v>
      </c>
      <c r="R342" s="2">
        <v>0.1</v>
      </c>
      <c r="S342" s="2">
        <v>-3.7</v>
      </c>
      <c r="T342" s="2">
        <v>0</v>
      </c>
      <c r="U342" s="5">
        <v>-12</v>
      </c>
      <c r="V342" s="51">
        <f t="shared" si="25"/>
        <v>0.38274695121951213</v>
      </c>
      <c r="W342" s="51">
        <f t="shared" si="26"/>
        <v>-2.3600000000000003</v>
      </c>
      <c r="X342" s="51">
        <f t="shared" si="27"/>
        <v>-0.9032828048780488</v>
      </c>
      <c r="Y342" s="49">
        <f t="shared" si="28"/>
        <v>2.3875200000000008</v>
      </c>
      <c r="Z342" s="9">
        <f t="shared" si="29"/>
        <v>0.74211859756097598</v>
      </c>
    </row>
    <row r="343" spans="1:26" x14ac:dyDescent="0.2">
      <c r="A343" s="2" t="s">
        <v>1154</v>
      </c>
      <c r="B343" s="2" t="s">
        <v>21</v>
      </c>
      <c r="C343" s="2">
        <v>43</v>
      </c>
      <c r="D343" s="2">
        <v>20</v>
      </c>
      <c r="E343" s="2">
        <v>10.4</v>
      </c>
      <c r="F343" s="2">
        <v>0.38500000000000001</v>
      </c>
      <c r="G343" s="2">
        <v>0.40699999999999997</v>
      </c>
      <c r="H343" s="2">
        <v>0.61499999999999999</v>
      </c>
      <c r="I343" s="2">
        <v>2.1</v>
      </c>
      <c r="J343" s="2">
        <v>0.2</v>
      </c>
      <c r="K343" s="2">
        <v>0.1</v>
      </c>
      <c r="L343" s="2">
        <v>0.4</v>
      </c>
      <c r="M343" s="2">
        <v>0.7</v>
      </c>
      <c r="N343" s="2">
        <v>0.9</v>
      </c>
      <c r="O343" s="2">
        <v>4</v>
      </c>
      <c r="P343" s="7">
        <v>0.47199999999999998</v>
      </c>
      <c r="Q343" s="2">
        <v>22.2</v>
      </c>
      <c r="R343" s="2">
        <v>-0.1</v>
      </c>
      <c r="S343" s="2">
        <v>-9</v>
      </c>
      <c r="T343" s="2">
        <v>-0.4</v>
      </c>
      <c r="U343" s="5">
        <v>-21</v>
      </c>
      <c r="V343" s="51">
        <f t="shared" si="25"/>
        <v>0.50446341463414646</v>
      </c>
      <c r="W343" s="51">
        <f t="shared" si="26"/>
        <v>-4.4000000000000004</v>
      </c>
      <c r="X343" s="51">
        <f t="shared" si="27"/>
        <v>-2.2196390243902444</v>
      </c>
      <c r="Y343" s="49">
        <f t="shared" si="28"/>
        <v>3.6863999999999999</v>
      </c>
      <c r="Z343" s="9">
        <f t="shared" si="29"/>
        <v>0.73338048780487775</v>
      </c>
    </row>
    <row r="344" spans="1:26" x14ac:dyDescent="0.2">
      <c r="A344" s="2" t="s">
        <v>962</v>
      </c>
      <c r="B344" s="2" t="s">
        <v>26</v>
      </c>
      <c r="C344" s="2">
        <v>48</v>
      </c>
      <c r="D344" s="2">
        <v>25</v>
      </c>
      <c r="E344" s="2">
        <v>10.199999999999999</v>
      </c>
      <c r="F344" s="2">
        <v>0.40699999999999997</v>
      </c>
      <c r="G344" s="2">
        <v>0.29399999999999998</v>
      </c>
      <c r="H344" s="2">
        <v>0.80800000000000005</v>
      </c>
      <c r="I344" s="2">
        <v>1.4</v>
      </c>
      <c r="J344" s="2">
        <v>0.3</v>
      </c>
      <c r="K344" s="2">
        <v>0.2</v>
      </c>
      <c r="L344" s="2">
        <v>0.2</v>
      </c>
      <c r="M344" s="2">
        <v>0.6</v>
      </c>
      <c r="N344" s="2">
        <v>1.2</v>
      </c>
      <c r="O344" s="2">
        <v>3.7</v>
      </c>
      <c r="P344" s="7">
        <v>0.498</v>
      </c>
      <c r="Q344" s="2">
        <v>19.100000000000001</v>
      </c>
      <c r="R344" s="2">
        <v>0.1</v>
      </c>
      <c r="S344" s="2">
        <v>-6.8</v>
      </c>
      <c r="T344" s="2">
        <v>-0.3</v>
      </c>
      <c r="U344" s="5">
        <v>-16</v>
      </c>
      <c r="V344" s="51">
        <f t="shared" si="25"/>
        <v>0.59396341463414637</v>
      </c>
      <c r="W344" s="51">
        <f t="shared" si="26"/>
        <v>-3.2800000000000002</v>
      </c>
      <c r="X344" s="51">
        <f t="shared" si="27"/>
        <v>-1.9482000000000002</v>
      </c>
      <c r="Y344" s="49">
        <f t="shared" si="28"/>
        <v>3.3726000000000003</v>
      </c>
      <c r="Z344" s="9">
        <f t="shared" si="29"/>
        <v>0.71220000000000006</v>
      </c>
    </row>
    <row r="345" spans="1:26" x14ac:dyDescent="0.2">
      <c r="A345" s="2" t="s">
        <v>1164</v>
      </c>
      <c r="B345" s="2" t="s">
        <v>32</v>
      </c>
      <c r="C345" s="2">
        <v>34</v>
      </c>
      <c r="D345" s="2">
        <v>6</v>
      </c>
      <c r="E345" s="2">
        <v>7.2</v>
      </c>
      <c r="F345" s="2">
        <v>0.66700000000000004</v>
      </c>
      <c r="G345" s="2">
        <v>0.66700000000000004</v>
      </c>
      <c r="H345" s="3"/>
      <c r="I345" s="2">
        <v>0.7</v>
      </c>
      <c r="J345" s="2">
        <v>1.8</v>
      </c>
      <c r="K345" s="2">
        <v>0.5</v>
      </c>
      <c r="L345" s="2">
        <v>0.2</v>
      </c>
      <c r="M345" s="2">
        <v>0.8</v>
      </c>
      <c r="N345" s="2">
        <v>1.7</v>
      </c>
      <c r="O345" s="2">
        <v>2.2999999999999998</v>
      </c>
      <c r="P345" s="7">
        <v>0.77800000000000002</v>
      </c>
      <c r="Q345" s="2">
        <v>14.6</v>
      </c>
      <c r="R345" s="2">
        <v>0.1</v>
      </c>
      <c r="S345" s="2">
        <v>-1.4</v>
      </c>
      <c r="T345" s="2">
        <v>0</v>
      </c>
      <c r="U345" s="5">
        <v>12</v>
      </c>
      <c r="V345" s="51">
        <f t="shared" si="25"/>
        <v>5.4482926829268287E-2</v>
      </c>
      <c r="W345" s="51">
        <f t="shared" si="26"/>
        <v>2.4400000000000004</v>
      </c>
      <c r="X345" s="51">
        <f t="shared" si="27"/>
        <v>0.13293834146341463</v>
      </c>
      <c r="Y345" s="49">
        <f t="shared" si="28"/>
        <v>1.1830559999999999</v>
      </c>
      <c r="Z345" s="9">
        <f t="shared" si="29"/>
        <v>0.65799717073170727</v>
      </c>
    </row>
    <row r="346" spans="1:26" x14ac:dyDescent="0.2">
      <c r="A346" s="2" t="s">
        <v>1145</v>
      </c>
      <c r="B346" s="2" t="s">
        <v>38</v>
      </c>
      <c r="C346" s="2">
        <v>17</v>
      </c>
      <c r="D346" s="2">
        <v>8</v>
      </c>
      <c r="E346" s="2">
        <v>7.8</v>
      </c>
      <c r="F346" s="2">
        <v>0.375</v>
      </c>
      <c r="G346" s="3"/>
      <c r="H346" s="3"/>
      <c r="I346" s="2">
        <v>1.9</v>
      </c>
      <c r="J346" s="2">
        <v>0.1</v>
      </c>
      <c r="K346" s="2">
        <v>0.8</v>
      </c>
      <c r="L346" s="2">
        <v>0.1</v>
      </c>
      <c r="M346" s="2">
        <v>0.1</v>
      </c>
      <c r="N346" s="2">
        <v>1.1000000000000001</v>
      </c>
      <c r="O346" s="2">
        <v>0.8</v>
      </c>
      <c r="P346" s="7">
        <v>0.375</v>
      </c>
      <c r="Q346" s="2">
        <v>6.5</v>
      </c>
      <c r="R346" s="2">
        <v>0.1</v>
      </c>
      <c r="S346" s="2">
        <v>-2</v>
      </c>
      <c r="T346" s="2">
        <v>0</v>
      </c>
      <c r="U346" s="5">
        <v>-11</v>
      </c>
      <c r="V346" s="51">
        <f t="shared" si="25"/>
        <v>1.7518292682926831E-2</v>
      </c>
      <c r="W346" s="51">
        <f t="shared" si="26"/>
        <v>-2.16</v>
      </c>
      <c r="X346" s="51">
        <f t="shared" si="27"/>
        <v>-3.7839512195121959E-2</v>
      </c>
      <c r="Y346" s="49">
        <f t="shared" si="28"/>
        <v>1.3536000000000001</v>
      </c>
      <c r="Z346" s="9">
        <f t="shared" si="29"/>
        <v>0.65788024390243904</v>
      </c>
    </row>
    <row r="347" spans="1:26" x14ac:dyDescent="0.2">
      <c r="A347" s="2" t="s">
        <v>1053</v>
      </c>
      <c r="B347" s="2" t="s">
        <v>26</v>
      </c>
      <c r="C347" s="2">
        <v>48</v>
      </c>
      <c r="D347" s="2">
        <v>26</v>
      </c>
      <c r="E347" s="2">
        <v>7.7</v>
      </c>
      <c r="F347" s="2">
        <v>0.45700000000000002</v>
      </c>
      <c r="G347" s="3"/>
      <c r="H347" s="2">
        <v>0.72699999999999998</v>
      </c>
      <c r="I347" s="2">
        <v>1.4</v>
      </c>
      <c r="J347" s="2">
        <v>0.3</v>
      </c>
      <c r="K347" s="2">
        <v>0.1</v>
      </c>
      <c r="L347" s="2">
        <v>0</v>
      </c>
      <c r="M347" s="2">
        <v>0.3</v>
      </c>
      <c r="N347" s="2">
        <v>1.3</v>
      </c>
      <c r="O347" s="2">
        <v>1.5</v>
      </c>
      <c r="P347" s="7">
        <v>0.502</v>
      </c>
      <c r="Q347" s="2">
        <v>10.9</v>
      </c>
      <c r="R347" s="2">
        <v>0.2</v>
      </c>
      <c r="S347" s="2">
        <v>-3.9</v>
      </c>
      <c r="T347" s="2">
        <v>-0.1</v>
      </c>
      <c r="U347" s="5">
        <v>-7</v>
      </c>
      <c r="V347" s="51">
        <f t="shared" si="25"/>
        <v>0.26611951219512198</v>
      </c>
      <c r="W347" s="51">
        <f t="shared" si="26"/>
        <v>-1.36</v>
      </c>
      <c r="X347" s="51">
        <f t="shared" si="27"/>
        <v>-0.36192253658536594</v>
      </c>
      <c r="Y347" s="49">
        <f t="shared" si="28"/>
        <v>1.64632</v>
      </c>
      <c r="Z347" s="9">
        <f t="shared" si="29"/>
        <v>0.64219873170731701</v>
      </c>
    </row>
    <row r="348" spans="1:26" x14ac:dyDescent="0.2">
      <c r="A348" s="2" t="s">
        <v>1184</v>
      </c>
      <c r="B348" s="2" t="s">
        <v>43</v>
      </c>
      <c r="C348" s="2">
        <v>29</v>
      </c>
      <c r="D348" s="2">
        <v>13</v>
      </c>
      <c r="E348" s="2">
        <v>13.2</v>
      </c>
      <c r="F348" s="2">
        <v>0.44400000000000001</v>
      </c>
      <c r="G348" s="2">
        <v>0</v>
      </c>
      <c r="H348" s="2">
        <v>0.35699999999999998</v>
      </c>
      <c r="I348" s="2">
        <v>1.8</v>
      </c>
      <c r="J348" s="2">
        <v>1</v>
      </c>
      <c r="K348" s="2">
        <v>0.7</v>
      </c>
      <c r="L348" s="2">
        <v>0.2</v>
      </c>
      <c r="M348" s="2">
        <v>1.2</v>
      </c>
      <c r="N348" s="2">
        <v>1.8</v>
      </c>
      <c r="O348" s="2">
        <v>4.0999999999999996</v>
      </c>
      <c r="P348" s="7">
        <v>0.44</v>
      </c>
      <c r="Q348" s="2">
        <v>18.8</v>
      </c>
      <c r="R348" s="2">
        <v>-0.3</v>
      </c>
      <c r="S348" s="2">
        <v>-6.6</v>
      </c>
      <c r="T348" s="2">
        <v>-0.2</v>
      </c>
      <c r="U348" s="5">
        <v>-31</v>
      </c>
      <c r="V348" s="51">
        <f t="shared" si="25"/>
        <v>0.23769390243902438</v>
      </c>
      <c r="W348" s="51">
        <f t="shared" si="26"/>
        <v>-6.4</v>
      </c>
      <c r="X348" s="51">
        <f t="shared" si="27"/>
        <v>-1.5212409756097562</v>
      </c>
      <c r="Y348" s="49">
        <f t="shared" si="28"/>
        <v>2.6852799999999997</v>
      </c>
      <c r="Z348" s="9">
        <f t="shared" si="29"/>
        <v>0.58201951219512171</v>
      </c>
    </row>
    <row r="349" spans="1:26" x14ac:dyDescent="0.2">
      <c r="A349" s="2" t="s">
        <v>1144</v>
      </c>
      <c r="B349" s="2" t="s">
        <v>46</v>
      </c>
      <c r="C349" s="2">
        <v>41</v>
      </c>
      <c r="D349" s="2">
        <v>25</v>
      </c>
      <c r="E349" s="2">
        <v>8</v>
      </c>
      <c r="F349" s="2">
        <v>0.34499999999999997</v>
      </c>
      <c r="G349" s="2">
        <v>0.30299999999999999</v>
      </c>
      <c r="H349" s="2">
        <v>1</v>
      </c>
      <c r="I349" s="2">
        <v>0.6</v>
      </c>
      <c r="J349" s="2">
        <v>0.6</v>
      </c>
      <c r="K349" s="2">
        <v>0.2</v>
      </c>
      <c r="L349" s="2">
        <v>0</v>
      </c>
      <c r="M349" s="2">
        <v>0.4</v>
      </c>
      <c r="N349" s="2">
        <v>0.4</v>
      </c>
      <c r="O349" s="2">
        <v>2.2000000000000002</v>
      </c>
      <c r="P349" s="7">
        <v>0.45200000000000001</v>
      </c>
      <c r="Q349" s="2">
        <v>16</v>
      </c>
      <c r="R349" s="2">
        <v>0</v>
      </c>
      <c r="S349" s="2">
        <v>-5.7</v>
      </c>
      <c r="T349" s="2">
        <v>-0.2</v>
      </c>
      <c r="U349" s="5">
        <v>-19</v>
      </c>
      <c r="V349" s="51">
        <f t="shared" si="25"/>
        <v>0.33333333333333331</v>
      </c>
      <c r="W349" s="51">
        <f t="shared" si="26"/>
        <v>-3.8800000000000003</v>
      </c>
      <c r="X349" s="51">
        <f t="shared" si="27"/>
        <v>-1.2933333333333334</v>
      </c>
      <c r="Y349" s="49">
        <f t="shared" si="28"/>
        <v>2.4144000000000001</v>
      </c>
      <c r="Z349" s="9">
        <f t="shared" si="29"/>
        <v>0.56053333333333333</v>
      </c>
    </row>
    <row r="350" spans="1:26" x14ac:dyDescent="0.2">
      <c r="A350" s="2" t="s">
        <v>559</v>
      </c>
      <c r="B350" s="2" t="s">
        <v>557</v>
      </c>
      <c r="C350" s="2">
        <v>35</v>
      </c>
      <c r="D350" s="2">
        <v>31</v>
      </c>
      <c r="E350" s="2">
        <v>5.9</v>
      </c>
      <c r="F350" s="2">
        <v>0.36199999999999999</v>
      </c>
      <c r="G350" s="2">
        <v>0</v>
      </c>
      <c r="H350" s="2">
        <v>0.71399999999999997</v>
      </c>
      <c r="I350" s="2">
        <v>1</v>
      </c>
      <c r="J350" s="2">
        <v>0.1</v>
      </c>
      <c r="K350" s="2">
        <v>0.2</v>
      </c>
      <c r="L350" s="2">
        <v>0.2</v>
      </c>
      <c r="M350" s="2">
        <v>0.4</v>
      </c>
      <c r="N350" s="2">
        <v>1.1000000000000001</v>
      </c>
      <c r="O350" s="2">
        <v>2.2999999999999998</v>
      </c>
      <c r="P350" s="7">
        <v>0.43</v>
      </c>
      <c r="Q350" s="2">
        <v>24.2</v>
      </c>
      <c r="R350" s="2">
        <v>-0.1</v>
      </c>
      <c r="S350" s="2">
        <v>-9.3000000000000007</v>
      </c>
      <c r="T350" s="2">
        <v>-0.3</v>
      </c>
      <c r="U350" s="5">
        <v>-18</v>
      </c>
      <c r="V350" s="51">
        <f t="shared" si="25"/>
        <v>0.39358816056910573</v>
      </c>
      <c r="W350" s="51">
        <f t="shared" si="26"/>
        <v>-3.7600000000000002</v>
      </c>
      <c r="X350" s="51">
        <f t="shared" si="27"/>
        <v>-1.4798914837398376</v>
      </c>
      <c r="Y350" s="49">
        <f t="shared" si="28"/>
        <v>2.5283599999999997</v>
      </c>
      <c r="Z350" s="9">
        <f t="shared" si="29"/>
        <v>0.52423425813008107</v>
      </c>
    </row>
    <row r="351" spans="1:26" x14ac:dyDescent="0.2">
      <c r="A351" s="2" t="s">
        <v>808</v>
      </c>
      <c r="B351" s="2" t="s">
        <v>876</v>
      </c>
      <c r="C351" s="2">
        <v>49</v>
      </c>
      <c r="D351" s="2">
        <v>31</v>
      </c>
      <c r="E351" s="2">
        <v>12</v>
      </c>
      <c r="F351" s="2">
        <v>0.38900000000000001</v>
      </c>
      <c r="G351" s="3"/>
      <c r="H351" s="2">
        <v>0.63900000000000001</v>
      </c>
      <c r="I351" s="2">
        <v>2.1</v>
      </c>
      <c r="J351" s="2">
        <v>0.6</v>
      </c>
      <c r="K351" s="2">
        <v>0.1</v>
      </c>
      <c r="L351" s="2">
        <v>0.3</v>
      </c>
      <c r="M351" s="2">
        <v>0.7</v>
      </c>
      <c r="N351" s="2">
        <v>1.9</v>
      </c>
      <c r="O351" s="2">
        <v>3.1</v>
      </c>
      <c r="P351" s="7">
        <v>0.438</v>
      </c>
      <c r="Q351" s="2">
        <v>17.3</v>
      </c>
      <c r="R351" s="2">
        <v>-0.1</v>
      </c>
      <c r="S351" s="2">
        <v>-6.2</v>
      </c>
      <c r="T351" s="2">
        <v>-0.4</v>
      </c>
      <c r="U351" s="5">
        <v>-20</v>
      </c>
      <c r="V351" s="51">
        <f t="shared" si="25"/>
        <v>0.80117987804878055</v>
      </c>
      <c r="W351" s="51">
        <f t="shared" si="26"/>
        <v>-4.2</v>
      </c>
      <c r="X351" s="51">
        <f t="shared" si="27"/>
        <v>-3.3649554878048784</v>
      </c>
      <c r="Y351" s="49">
        <f t="shared" si="28"/>
        <v>4.1884720000000009</v>
      </c>
      <c r="Z351" s="9">
        <f t="shared" si="29"/>
        <v>0.41175825609756123</v>
      </c>
    </row>
    <row r="352" spans="1:26" x14ac:dyDescent="0.2">
      <c r="A352" s="2" t="s">
        <v>776</v>
      </c>
      <c r="B352" s="2" t="s">
        <v>29</v>
      </c>
      <c r="C352" s="2">
        <v>54</v>
      </c>
      <c r="D352" s="2">
        <v>10</v>
      </c>
      <c r="E352" s="2">
        <v>3.7</v>
      </c>
      <c r="F352" s="2">
        <v>0.61499999999999999</v>
      </c>
      <c r="G352" s="2">
        <v>1</v>
      </c>
      <c r="H352" s="2">
        <v>0.25</v>
      </c>
      <c r="I352" s="2">
        <v>1.8</v>
      </c>
      <c r="J352" s="2">
        <v>0</v>
      </c>
      <c r="K352" s="2">
        <v>0</v>
      </c>
      <c r="L352" s="2">
        <v>0.1</v>
      </c>
      <c r="M352" s="2">
        <v>0.6</v>
      </c>
      <c r="N352" s="2">
        <v>0.4</v>
      </c>
      <c r="O352" s="2">
        <v>1.8</v>
      </c>
      <c r="P352" s="7">
        <v>0.61</v>
      </c>
      <c r="Q352" s="2">
        <v>26.4</v>
      </c>
      <c r="R352" s="2">
        <v>0</v>
      </c>
      <c r="S352" s="2">
        <v>-12.2</v>
      </c>
      <c r="T352" s="2">
        <v>-0.1</v>
      </c>
      <c r="U352" s="5">
        <v>-9</v>
      </c>
      <c r="V352" s="51">
        <f t="shared" si="25"/>
        <v>0.13401219512195123</v>
      </c>
      <c r="W352" s="51">
        <f t="shared" si="26"/>
        <v>-1.84</v>
      </c>
      <c r="X352" s="51">
        <f t="shared" si="27"/>
        <v>-0.24658243902439028</v>
      </c>
      <c r="Y352" s="49">
        <f t="shared" si="28"/>
        <v>1.0231999999999999</v>
      </c>
      <c r="Z352" s="9">
        <f t="shared" si="29"/>
        <v>0.38830878048780482</v>
      </c>
    </row>
    <row r="353" spans="1:26" x14ac:dyDescent="0.2">
      <c r="A353" s="2" t="s">
        <v>1172</v>
      </c>
      <c r="B353" s="2" t="s">
        <v>32</v>
      </c>
      <c r="C353" s="2">
        <v>34</v>
      </c>
      <c r="D353" s="2">
        <v>18</v>
      </c>
      <c r="E353" s="2">
        <v>6</v>
      </c>
      <c r="F353" s="2">
        <v>0.32400000000000001</v>
      </c>
      <c r="G353" s="2">
        <v>0.39300000000000002</v>
      </c>
      <c r="H353" s="3"/>
      <c r="I353" s="2">
        <v>0.3</v>
      </c>
      <c r="J353" s="2">
        <v>0.4</v>
      </c>
      <c r="K353" s="2">
        <v>0.2</v>
      </c>
      <c r="L353" s="2">
        <v>0</v>
      </c>
      <c r="M353" s="2">
        <v>0.3</v>
      </c>
      <c r="N353" s="2">
        <v>0.2</v>
      </c>
      <c r="O353" s="2">
        <v>1.8</v>
      </c>
      <c r="P353" s="7">
        <v>0.48499999999999999</v>
      </c>
      <c r="Q353" s="2">
        <v>16.600000000000001</v>
      </c>
      <c r="R353" s="2">
        <v>0</v>
      </c>
      <c r="S353" s="2">
        <v>-5.5</v>
      </c>
      <c r="T353" s="2">
        <v>-0.1</v>
      </c>
      <c r="U353" s="5">
        <v>-20</v>
      </c>
      <c r="V353" s="51">
        <f t="shared" si="25"/>
        <v>0.15486585365853661</v>
      </c>
      <c r="W353" s="51">
        <f t="shared" si="26"/>
        <v>-4.04</v>
      </c>
      <c r="X353" s="51">
        <f t="shared" si="27"/>
        <v>-0.62565804878048792</v>
      </c>
      <c r="Y353" s="49">
        <f t="shared" si="28"/>
        <v>1.3917600000000006</v>
      </c>
      <c r="Z353" s="9">
        <f t="shared" si="29"/>
        <v>0.38305097560975632</v>
      </c>
    </row>
    <row r="354" spans="1:26" x14ac:dyDescent="0.2">
      <c r="A354" s="2" t="s">
        <v>1187</v>
      </c>
      <c r="B354" s="2" t="s">
        <v>29</v>
      </c>
      <c r="C354" s="2">
        <v>54</v>
      </c>
      <c r="D354" s="2">
        <v>11</v>
      </c>
      <c r="E354" s="2">
        <v>3.2</v>
      </c>
      <c r="F354" s="2">
        <v>0.28599999999999998</v>
      </c>
      <c r="G354" s="3"/>
      <c r="H354" s="2">
        <v>1</v>
      </c>
      <c r="I354" s="2">
        <v>1</v>
      </c>
      <c r="J354" s="2">
        <v>0</v>
      </c>
      <c r="K354" s="2">
        <v>0.3</v>
      </c>
      <c r="L354" s="2">
        <v>0.1</v>
      </c>
      <c r="M354" s="2">
        <v>0.2</v>
      </c>
      <c r="N354" s="2">
        <v>0.6</v>
      </c>
      <c r="O354" s="2">
        <v>0.5</v>
      </c>
      <c r="P354" s="7">
        <v>0.38100000000000001</v>
      </c>
      <c r="Q354" s="2">
        <v>13.3</v>
      </c>
      <c r="R354" s="2">
        <v>0.1</v>
      </c>
      <c r="S354" s="2">
        <v>-4.5</v>
      </c>
      <c r="T354" s="2">
        <v>0</v>
      </c>
      <c r="U354" s="5">
        <v>-4</v>
      </c>
      <c r="V354" s="51">
        <f t="shared" si="25"/>
        <v>6.4229268292682912E-2</v>
      </c>
      <c r="W354" s="51">
        <f t="shared" si="26"/>
        <v>-0.76</v>
      </c>
      <c r="X354" s="51">
        <f t="shared" si="27"/>
        <v>-4.8814243902439013E-2</v>
      </c>
      <c r="Y354" s="49">
        <f t="shared" si="28"/>
        <v>0.78781999999999985</v>
      </c>
      <c r="Z354" s="9">
        <f t="shared" si="29"/>
        <v>0.3695028780487804</v>
      </c>
    </row>
    <row r="355" spans="1:26" x14ac:dyDescent="0.2">
      <c r="A355" s="2" t="s">
        <v>1132</v>
      </c>
      <c r="B355" s="2" t="s">
        <v>557</v>
      </c>
      <c r="C355" s="2">
        <v>35</v>
      </c>
      <c r="D355" s="2">
        <v>6</v>
      </c>
      <c r="E355" s="2">
        <v>8.6999999999999993</v>
      </c>
      <c r="F355" s="2">
        <v>0.57099999999999995</v>
      </c>
      <c r="G355" s="3"/>
      <c r="H355" s="2">
        <v>0.66700000000000004</v>
      </c>
      <c r="I355" s="2">
        <v>2</v>
      </c>
      <c r="J355" s="2">
        <v>0</v>
      </c>
      <c r="K355" s="2">
        <v>0</v>
      </c>
      <c r="L355" s="2">
        <v>0.2</v>
      </c>
      <c r="M355" s="2">
        <v>0.7</v>
      </c>
      <c r="N355" s="2">
        <v>1</v>
      </c>
      <c r="O355" s="2">
        <v>2</v>
      </c>
      <c r="P355" s="7">
        <v>0.622</v>
      </c>
      <c r="Q355" s="2">
        <v>12.4</v>
      </c>
      <c r="R355" s="2">
        <v>0.1</v>
      </c>
      <c r="S355" s="2">
        <v>-9.1</v>
      </c>
      <c r="T355" s="2">
        <v>-0.1</v>
      </c>
      <c r="U355" s="5">
        <v>-8</v>
      </c>
      <c r="V355" s="51">
        <f t="shared" si="25"/>
        <v>5.7557926829268295E-2</v>
      </c>
      <c r="W355" s="51">
        <f t="shared" si="26"/>
        <v>-1.6</v>
      </c>
      <c r="X355" s="51">
        <f t="shared" si="27"/>
        <v>-9.2092682926829275E-2</v>
      </c>
      <c r="Y355" s="49">
        <f t="shared" si="28"/>
        <v>0.61055999999999988</v>
      </c>
      <c r="Z355" s="9">
        <f t="shared" si="29"/>
        <v>0.25923365853658531</v>
      </c>
    </row>
    <row r="356" spans="1:26" x14ac:dyDescent="0.2">
      <c r="A356" s="2" t="s">
        <v>960</v>
      </c>
      <c r="B356" s="2" t="s">
        <v>24</v>
      </c>
      <c r="C356" s="2">
        <v>54</v>
      </c>
      <c r="D356" s="2">
        <v>3</v>
      </c>
      <c r="E356" s="2">
        <v>6.3</v>
      </c>
      <c r="F356" s="2">
        <v>0.33300000000000002</v>
      </c>
      <c r="G356" s="2">
        <v>0.5</v>
      </c>
      <c r="H356" s="2">
        <v>1</v>
      </c>
      <c r="I356" s="2">
        <v>0.3</v>
      </c>
      <c r="J356" s="2">
        <v>0.7</v>
      </c>
      <c r="K356" s="2">
        <v>0.3</v>
      </c>
      <c r="L356" s="2">
        <v>0</v>
      </c>
      <c r="M356" s="2">
        <v>0.3</v>
      </c>
      <c r="N356" s="2">
        <v>1</v>
      </c>
      <c r="O356" s="2">
        <v>2.7</v>
      </c>
      <c r="P356" s="7">
        <v>0.58099999999999996</v>
      </c>
      <c r="Q356" s="2">
        <v>20.100000000000001</v>
      </c>
      <c r="R356" s="2">
        <v>0.1</v>
      </c>
      <c r="S356" s="2">
        <v>-1.1000000000000001</v>
      </c>
      <c r="T356" s="2">
        <v>0</v>
      </c>
      <c r="U356" s="5">
        <v>9</v>
      </c>
      <c r="V356" s="51">
        <f t="shared" si="25"/>
        <v>5.2119054878048791E-2</v>
      </c>
      <c r="W356" s="51">
        <f t="shared" si="26"/>
        <v>1.84</v>
      </c>
      <c r="X356" s="51">
        <f t="shared" si="27"/>
        <v>9.5899060975609782E-2</v>
      </c>
      <c r="Y356" s="49">
        <f t="shared" si="28"/>
        <v>0.30944399999999994</v>
      </c>
      <c r="Z356" s="9">
        <f t="shared" si="29"/>
        <v>0.20267153048780487</v>
      </c>
    </row>
    <row r="357" spans="1:26" x14ac:dyDescent="0.2">
      <c r="A357" s="2" t="s">
        <v>1118</v>
      </c>
      <c r="B357" s="2" t="s">
        <v>41</v>
      </c>
      <c r="C357" s="2">
        <v>62</v>
      </c>
      <c r="D357" s="2">
        <v>6</v>
      </c>
      <c r="E357" s="2">
        <v>1.3</v>
      </c>
      <c r="F357" s="2">
        <v>0.66700000000000004</v>
      </c>
      <c r="G357" s="3"/>
      <c r="H357" s="3"/>
      <c r="I357" s="2">
        <v>0.5</v>
      </c>
      <c r="J357" s="2">
        <v>0</v>
      </c>
      <c r="K357" s="2">
        <v>0.2</v>
      </c>
      <c r="L357" s="2">
        <v>0</v>
      </c>
      <c r="M357" s="2">
        <v>0.2</v>
      </c>
      <c r="N357" s="2">
        <v>0.2</v>
      </c>
      <c r="O357" s="2">
        <v>0.7</v>
      </c>
      <c r="P357" s="7">
        <v>0.66700000000000004</v>
      </c>
      <c r="Q357" s="2">
        <v>23.3</v>
      </c>
      <c r="R357" s="2">
        <v>0</v>
      </c>
      <c r="S357" s="2">
        <v>-0.7</v>
      </c>
      <c r="T357" s="2">
        <v>0</v>
      </c>
      <c r="U357" s="5">
        <v>16</v>
      </c>
      <c r="V357" s="51">
        <f t="shared" si="25"/>
        <v>2.8627743902439027E-2</v>
      </c>
      <c r="W357" s="51">
        <f t="shared" si="26"/>
        <v>3.2</v>
      </c>
      <c r="X357" s="51">
        <f t="shared" si="27"/>
        <v>9.1608780487804894E-2</v>
      </c>
      <c r="Y357" s="49">
        <f t="shared" si="28"/>
        <v>0.30405600000000005</v>
      </c>
      <c r="Z357" s="9">
        <f t="shared" si="29"/>
        <v>0.19783239024390248</v>
      </c>
    </row>
    <row r="358" spans="1:26" x14ac:dyDescent="0.2">
      <c r="A358" s="2" t="s">
        <v>1159</v>
      </c>
      <c r="B358" s="2" t="s">
        <v>28</v>
      </c>
      <c r="C358" s="2">
        <v>32</v>
      </c>
      <c r="D358" s="2">
        <v>2</v>
      </c>
      <c r="E358" s="2">
        <v>11.5</v>
      </c>
      <c r="F358" s="2">
        <v>0.3</v>
      </c>
      <c r="G358" s="2">
        <v>0.25</v>
      </c>
      <c r="H358" s="2">
        <v>1</v>
      </c>
      <c r="I358" s="2">
        <v>2</v>
      </c>
      <c r="J358" s="2">
        <v>0.5</v>
      </c>
      <c r="K358" s="2">
        <v>0.5</v>
      </c>
      <c r="L358" s="2">
        <v>0</v>
      </c>
      <c r="M358" s="2">
        <v>0</v>
      </c>
      <c r="N358" s="2">
        <v>1</v>
      </c>
      <c r="O358" s="2">
        <v>4.5</v>
      </c>
      <c r="P358" s="7">
        <v>0.41399999999999998</v>
      </c>
      <c r="Q358" s="2">
        <v>20.6</v>
      </c>
      <c r="R358" s="2">
        <v>0</v>
      </c>
      <c r="S358" s="2">
        <v>-5.6</v>
      </c>
      <c r="T358" s="2">
        <v>0</v>
      </c>
      <c r="U358" s="5">
        <v>-11</v>
      </c>
      <c r="V358" s="51">
        <f t="shared" si="25"/>
        <v>3.8520325203252034E-2</v>
      </c>
      <c r="W358" s="51">
        <f t="shared" si="26"/>
        <v>-2.2000000000000002</v>
      </c>
      <c r="X358" s="51">
        <f t="shared" si="27"/>
        <v>-8.4744715447154478E-2</v>
      </c>
      <c r="Y358" s="49">
        <f t="shared" si="28"/>
        <v>0.44103999999999999</v>
      </c>
      <c r="Z358" s="9">
        <f t="shared" si="29"/>
        <v>0.17814764227642277</v>
      </c>
    </row>
    <row r="359" spans="1:26" x14ac:dyDescent="0.2">
      <c r="A359" s="2" t="s">
        <v>1150</v>
      </c>
      <c r="B359" s="2" t="s">
        <v>24</v>
      </c>
      <c r="C359" s="2">
        <v>54</v>
      </c>
      <c r="D359" s="2">
        <v>2</v>
      </c>
      <c r="E359" s="2">
        <v>1.5</v>
      </c>
      <c r="F359" s="2">
        <v>1</v>
      </c>
      <c r="G359" s="3"/>
      <c r="H359" s="3"/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0.5</v>
      </c>
      <c r="O359" s="2">
        <v>2</v>
      </c>
      <c r="P359" s="7">
        <v>1</v>
      </c>
      <c r="Q359" s="2">
        <v>32.299999999999997</v>
      </c>
      <c r="R359" s="2">
        <v>0</v>
      </c>
      <c r="S359" s="2">
        <v>9.1</v>
      </c>
      <c r="T359" s="2">
        <v>0</v>
      </c>
      <c r="U359" s="5">
        <v>88</v>
      </c>
      <c r="V359" s="51">
        <f t="shared" si="25"/>
        <v>1.329420731707317E-2</v>
      </c>
      <c r="W359" s="51">
        <f t="shared" si="26"/>
        <v>17.600000000000001</v>
      </c>
      <c r="X359" s="51">
        <f t="shared" si="27"/>
        <v>0.23397804878048781</v>
      </c>
      <c r="Y359" s="49">
        <f t="shared" si="28"/>
        <v>0.12</v>
      </c>
      <c r="Z359" s="9">
        <f t="shared" si="29"/>
        <v>0.17698902439024389</v>
      </c>
    </row>
    <row r="360" spans="1:26" x14ac:dyDescent="0.2">
      <c r="A360" s="2" t="s">
        <v>1150</v>
      </c>
      <c r="B360" s="2" t="s">
        <v>43</v>
      </c>
      <c r="C360" s="2">
        <v>29</v>
      </c>
      <c r="D360" s="2">
        <v>9</v>
      </c>
      <c r="E360" s="2">
        <v>6</v>
      </c>
      <c r="F360" s="2">
        <v>0.23499999999999999</v>
      </c>
      <c r="G360" s="2">
        <v>0.33300000000000002</v>
      </c>
      <c r="H360" s="2">
        <v>0.33300000000000002</v>
      </c>
      <c r="I360" s="2">
        <v>0.4</v>
      </c>
      <c r="J360" s="2">
        <v>1.4</v>
      </c>
      <c r="K360" s="2">
        <v>0.1</v>
      </c>
      <c r="L360" s="2">
        <v>0.1</v>
      </c>
      <c r="M360" s="2">
        <v>0.4</v>
      </c>
      <c r="N360" s="2">
        <v>0.7</v>
      </c>
      <c r="O360" s="2">
        <v>1.3</v>
      </c>
      <c r="P360" s="7">
        <v>0.30499999999999999</v>
      </c>
      <c r="Q360" s="2">
        <v>18.7</v>
      </c>
      <c r="R360" s="2">
        <v>-0.1</v>
      </c>
      <c r="S360" s="2">
        <v>-11.7</v>
      </c>
      <c r="T360" s="2">
        <v>-0.1</v>
      </c>
      <c r="U360" s="5">
        <v>-39</v>
      </c>
      <c r="V360" s="51">
        <f t="shared" si="25"/>
        <v>7.4400914634146331E-2</v>
      </c>
      <c r="W360" s="51">
        <f t="shared" si="26"/>
        <v>-7.8800000000000008</v>
      </c>
      <c r="X360" s="51">
        <f t="shared" si="27"/>
        <v>-0.58627920731707317</v>
      </c>
      <c r="Y360" s="49">
        <f t="shared" si="28"/>
        <v>0.89154</v>
      </c>
      <c r="Z360" s="9">
        <f t="shared" si="29"/>
        <v>0.15263039634146341</v>
      </c>
    </row>
    <row r="361" spans="1:26" x14ac:dyDescent="0.2">
      <c r="A361" s="2" t="s">
        <v>1167</v>
      </c>
      <c r="B361" s="2" t="s">
        <v>18</v>
      </c>
      <c r="C361" s="2">
        <v>23</v>
      </c>
      <c r="D361" s="2">
        <v>1</v>
      </c>
      <c r="E361" s="2">
        <v>2</v>
      </c>
      <c r="F361" s="2">
        <v>1</v>
      </c>
      <c r="G361" s="3"/>
      <c r="H361" s="3"/>
      <c r="I361" s="2">
        <v>3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2</v>
      </c>
      <c r="P361" s="7">
        <v>1</v>
      </c>
      <c r="Q361" s="2">
        <v>22.1</v>
      </c>
      <c r="R361" s="2">
        <v>0</v>
      </c>
      <c r="S361" s="2">
        <v>6.8</v>
      </c>
      <c r="T361" s="2">
        <v>0</v>
      </c>
      <c r="U361" s="5">
        <v>102</v>
      </c>
      <c r="V361" s="51">
        <f t="shared" si="25"/>
        <v>2.5828252032520324E-3</v>
      </c>
      <c r="W361" s="51">
        <f t="shared" si="26"/>
        <v>20.400000000000002</v>
      </c>
      <c r="X361" s="51">
        <f t="shared" si="27"/>
        <v>5.2689634146341466E-2</v>
      </c>
      <c r="Y361" s="49">
        <f t="shared" si="28"/>
        <v>0.22399999999999998</v>
      </c>
      <c r="Z361" s="9">
        <f t="shared" si="29"/>
        <v>0.13834481707317073</v>
      </c>
    </row>
    <row r="362" spans="1:26" x14ac:dyDescent="0.2">
      <c r="A362" s="2" t="s">
        <v>1177</v>
      </c>
      <c r="B362" s="2" t="s">
        <v>40</v>
      </c>
      <c r="C362" s="2">
        <v>24</v>
      </c>
      <c r="D362" s="2">
        <v>19</v>
      </c>
      <c r="E362" s="2">
        <v>6.1</v>
      </c>
      <c r="F362" s="2">
        <v>0.214</v>
      </c>
      <c r="G362" s="3"/>
      <c r="H362" s="2">
        <v>0</v>
      </c>
      <c r="I362" s="2">
        <v>0.9</v>
      </c>
      <c r="J362" s="2">
        <v>0.2</v>
      </c>
      <c r="K362" s="2">
        <v>0.1</v>
      </c>
      <c r="L362" s="2">
        <v>0.1</v>
      </c>
      <c r="M362" s="2">
        <v>0.2</v>
      </c>
      <c r="N362" s="2">
        <v>0.9</v>
      </c>
      <c r="O362" s="2">
        <v>0.3</v>
      </c>
      <c r="P362" s="7">
        <v>0.19</v>
      </c>
      <c r="Q362" s="2">
        <v>7.3</v>
      </c>
      <c r="R362" s="2">
        <v>-0.1</v>
      </c>
      <c r="S362" s="2">
        <v>-6.4</v>
      </c>
      <c r="T362" s="2">
        <v>-0.1</v>
      </c>
      <c r="U362" s="5">
        <v>-45</v>
      </c>
      <c r="V362" s="51">
        <f t="shared" si="25"/>
        <v>5.1589634146341462E-2</v>
      </c>
      <c r="W362" s="51">
        <f t="shared" si="26"/>
        <v>-9.08</v>
      </c>
      <c r="X362" s="51">
        <f t="shared" si="27"/>
        <v>-0.46843387804878051</v>
      </c>
      <c r="Y362" s="49">
        <f t="shared" si="28"/>
        <v>0.71211999999999986</v>
      </c>
      <c r="Z362" s="9">
        <f t="shared" si="29"/>
        <v>0.12184306097560968</v>
      </c>
    </row>
    <row r="363" spans="1:26" x14ac:dyDescent="0.2">
      <c r="A363" s="2" t="s">
        <v>1169</v>
      </c>
      <c r="B363" s="2" t="s">
        <v>28</v>
      </c>
      <c r="C363" s="2">
        <v>32</v>
      </c>
      <c r="D363" s="2">
        <v>2</v>
      </c>
      <c r="E363" s="2">
        <v>5</v>
      </c>
      <c r="F363" s="2">
        <v>0.375</v>
      </c>
      <c r="G363" s="3"/>
      <c r="H363" s="3"/>
      <c r="I363" s="2">
        <v>1.5</v>
      </c>
      <c r="J363" s="2">
        <v>0</v>
      </c>
      <c r="K363" s="2">
        <v>0.5</v>
      </c>
      <c r="L363" s="2">
        <v>0.5</v>
      </c>
      <c r="M363" s="2">
        <v>0.5</v>
      </c>
      <c r="N363" s="2">
        <v>1</v>
      </c>
      <c r="O363" s="2">
        <v>3</v>
      </c>
      <c r="P363" s="7">
        <v>0.375</v>
      </c>
      <c r="Q363" s="2">
        <v>39.200000000000003</v>
      </c>
      <c r="R363" s="2">
        <v>0</v>
      </c>
      <c r="S363" s="2">
        <v>-17.399999999999999</v>
      </c>
      <c r="T363" s="2">
        <v>0</v>
      </c>
      <c r="U363" s="5">
        <v>-23</v>
      </c>
      <c r="V363" s="51">
        <f t="shared" si="25"/>
        <v>3.186991869918699E-2</v>
      </c>
      <c r="W363" s="51">
        <f t="shared" si="26"/>
        <v>-4.6000000000000005</v>
      </c>
      <c r="X363" s="51">
        <f t="shared" si="27"/>
        <v>-0.14660162601626017</v>
      </c>
      <c r="Y363" s="49">
        <f t="shared" si="28"/>
        <v>0.35399999999999998</v>
      </c>
      <c r="Z363" s="9">
        <f t="shared" si="29"/>
        <v>0.1036991869918699</v>
      </c>
    </row>
    <row r="364" spans="1:26" x14ac:dyDescent="0.2">
      <c r="A364" s="2" t="s">
        <v>953</v>
      </c>
      <c r="B364" s="2" t="s">
        <v>34</v>
      </c>
      <c r="C364" s="2">
        <v>53</v>
      </c>
      <c r="D364" s="2">
        <v>4</v>
      </c>
      <c r="E364" s="2">
        <v>2.8</v>
      </c>
      <c r="F364" s="2">
        <v>0.6</v>
      </c>
      <c r="G364" s="2">
        <v>0.5</v>
      </c>
      <c r="H364" s="3"/>
      <c r="I364" s="2">
        <v>0</v>
      </c>
      <c r="J364" s="2">
        <v>0.3</v>
      </c>
      <c r="K364" s="2">
        <v>0.3</v>
      </c>
      <c r="L364" s="2">
        <v>0.3</v>
      </c>
      <c r="M364" s="2">
        <v>0.8</v>
      </c>
      <c r="N364" s="2">
        <v>0.5</v>
      </c>
      <c r="O364" s="2">
        <v>1.8</v>
      </c>
      <c r="P364" s="7">
        <v>0.7</v>
      </c>
      <c r="Q364" s="2">
        <v>33.799999999999997</v>
      </c>
      <c r="R364" s="2">
        <v>0</v>
      </c>
      <c r="S364" s="2">
        <v>-5.7</v>
      </c>
      <c r="T364" s="2">
        <v>0</v>
      </c>
      <c r="U364" s="5">
        <v>-17</v>
      </c>
      <c r="V364" s="51">
        <f t="shared" si="25"/>
        <v>5.0974796747967475E-2</v>
      </c>
      <c r="W364" s="51">
        <f t="shared" si="26"/>
        <v>-3.4000000000000004</v>
      </c>
      <c r="X364" s="51">
        <f t="shared" si="27"/>
        <v>-0.17331430894308944</v>
      </c>
      <c r="Y364" s="49">
        <f t="shared" si="28"/>
        <v>0.35359999999999997</v>
      </c>
      <c r="Z364" s="9">
        <f t="shared" si="29"/>
        <v>9.0142845528455265E-2</v>
      </c>
    </row>
    <row r="365" spans="1:26" x14ac:dyDescent="0.2">
      <c r="A365" s="2" t="s">
        <v>740</v>
      </c>
      <c r="B365" s="2" t="s">
        <v>34</v>
      </c>
      <c r="C365" s="2">
        <v>53</v>
      </c>
      <c r="D365" s="2">
        <v>3</v>
      </c>
      <c r="E365" s="2">
        <v>2</v>
      </c>
      <c r="F365" s="2">
        <v>0.5</v>
      </c>
      <c r="G365" s="3"/>
      <c r="H365" s="3"/>
      <c r="I365" s="2">
        <v>0.3</v>
      </c>
      <c r="J365" s="2">
        <v>0.3</v>
      </c>
      <c r="K365" s="2">
        <v>0</v>
      </c>
      <c r="L365" s="2">
        <v>0</v>
      </c>
      <c r="M365" s="2">
        <v>0</v>
      </c>
      <c r="N365" s="2">
        <v>0</v>
      </c>
      <c r="O365" s="2">
        <v>0.7</v>
      </c>
      <c r="P365" s="7">
        <v>0.5</v>
      </c>
      <c r="Q365" s="2">
        <v>15.5</v>
      </c>
      <c r="R365" s="2">
        <v>0</v>
      </c>
      <c r="S365" s="2">
        <v>-3.1</v>
      </c>
      <c r="T365" s="2">
        <v>0</v>
      </c>
      <c r="U365" s="5">
        <v>14</v>
      </c>
      <c r="V365" s="51">
        <f t="shared" si="25"/>
        <v>1.2522865853658536E-2</v>
      </c>
      <c r="W365" s="51">
        <f t="shared" si="26"/>
        <v>2.8000000000000003</v>
      </c>
      <c r="X365" s="51">
        <f t="shared" si="27"/>
        <v>3.5064024390243906E-2</v>
      </c>
      <c r="Y365" s="49">
        <f t="shared" si="28"/>
        <v>0.13919999999999999</v>
      </c>
      <c r="Z365" s="9">
        <f t="shared" si="29"/>
        <v>8.7132012195121955E-2</v>
      </c>
    </row>
    <row r="366" spans="1:26" x14ac:dyDescent="0.2">
      <c r="A366" s="2" t="s">
        <v>1099</v>
      </c>
      <c r="B366" s="2" t="s">
        <v>22</v>
      </c>
      <c r="C366" s="2">
        <v>66</v>
      </c>
      <c r="D366" s="2">
        <v>10</v>
      </c>
      <c r="E366" s="2">
        <v>2</v>
      </c>
      <c r="F366" s="2">
        <v>0.41699999999999998</v>
      </c>
      <c r="G366" s="2">
        <v>0.33300000000000002</v>
      </c>
      <c r="H366" s="3"/>
      <c r="I366" s="2">
        <v>0.2</v>
      </c>
      <c r="J366" s="2">
        <v>0</v>
      </c>
      <c r="K366" s="2">
        <v>0.1</v>
      </c>
      <c r="L366" s="2">
        <v>0</v>
      </c>
      <c r="M366" s="2">
        <v>0.1</v>
      </c>
      <c r="N366" s="2">
        <v>0.2</v>
      </c>
      <c r="O366" s="2">
        <v>1.2</v>
      </c>
      <c r="P366" s="7">
        <v>0.5</v>
      </c>
      <c r="Q366" s="2">
        <v>30.7</v>
      </c>
      <c r="R366" s="2">
        <v>0</v>
      </c>
      <c r="S366" s="2">
        <v>-8.6999999999999993</v>
      </c>
      <c r="T366" s="2">
        <v>0</v>
      </c>
      <c r="U366" s="5">
        <v>-8</v>
      </c>
      <c r="V366" s="51">
        <f t="shared" si="25"/>
        <v>0.10295731707317071</v>
      </c>
      <c r="W366" s="51">
        <f t="shared" si="26"/>
        <v>-1.6</v>
      </c>
      <c r="X366" s="51">
        <f t="shared" si="27"/>
        <v>-0.16473170731707315</v>
      </c>
      <c r="Y366" s="49">
        <f t="shared" si="28"/>
        <v>0.33600000000000002</v>
      </c>
      <c r="Z366" s="9">
        <f t="shared" si="29"/>
        <v>8.5634146341463435E-2</v>
      </c>
    </row>
    <row r="367" spans="1:26" x14ac:dyDescent="0.2">
      <c r="A367" s="2" t="s">
        <v>1188</v>
      </c>
      <c r="B367" s="2" t="s">
        <v>47</v>
      </c>
      <c r="C367" s="2">
        <v>39</v>
      </c>
      <c r="D367" s="2">
        <v>8</v>
      </c>
      <c r="E367" s="2">
        <v>2.5</v>
      </c>
      <c r="F367" s="2">
        <v>0.36399999999999999</v>
      </c>
      <c r="G367" s="2">
        <v>0</v>
      </c>
      <c r="H367" s="2">
        <v>0</v>
      </c>
      <c r="I367" s="2">
        <v>0.4</v>
      </c>
      <c r="J367" s="2">
        <v>0</v>
      </c>
      <c r="K367" s="2">
        <v>0</v>
      </c>
      <c r="L367" s="2">
        <v>0.3</v>
      </c>
      <c r="M367" s="2">
        <v>0</v>
      </c>
      <c r="N367" s="2">
        <v>0.4</v>
      </c>
      <c r="O367" s="2">
        <v>1</v>
      </c>
      <c r="P367" s="7">
        <v>0.33700000000000002</v>
      </c>
      <c r="Q367" s="2">
        <v>28.3</v>
      </c>
      <c r="R367" s="2">
        <v>-0.1</v>
      </c>
      <c r="S367" s="2">
        <v>-16.5</v>
      </c>
      <c r="T367" s="2">
        <v>-0.1</v>
      </c>
      <c r="U367" s="5">
        <v>-34</v>
      </c>
      <c r="V367" s="51">
        <f t="shared" si="25"/>
        <v>5.6082317073170726E-2</v>
      </c>
      <c r="W367" s="51">
        <f t="shared" si="26"/>
        <v>-6.8800000000000008</v>
      </c>
      <c r="X367" s="51">
        <f t="shared" si="27"/>
        <v>-0.38584634146341462</v>
      </c>
      <c r="Y367" s="49">
        <f t="shared" si="28"/>
        <v>0.42143999999999993</v>
      </c>
      <c r="Z367" s="9">
        <f t="shared" si="29"/>
        <v>1.7796829268292652E-2</v>
      </c>
    </row>
    <row r="368" spans="1:26" x14ac:dyDescent="0.2">
      <c r="A368" s="2" t="s">
        <v>1194</v>
      </c>
      <c r="B368" s="2" t="s">
        <v>22</v>
      </c>
      <c r="C368" s="2">
        <v>66</v>
      </c>
      <c r="D368" s="2">
        <v>17</v>
      </c>
      <c r="E368" s="2">
        <v>7.4</v>
      </c>
      <c r="F368" s="2">
        <v>0.37</v>
      </c>
      <c r="G368" s="3"/>
      <c r="H368" s="2">
        <v>0.375</v>
      </c>
      <c r="I368" s="2">
        <v>1.5</v>
      </c>
      <c r="J368" s="2">
        <v>0.2</v>
      </c>
      <c r="K368" s="2">
        <v>0.2</v>
      </c>
      <c r="L368" s="2">
        <v>0.3</v>
      </c>
      <c r="M368" s="2">
        <v>0.5</v>
      </c>
      <c r="N368" s="2">
        <v>1</v>
      </c>
      <c r="O368" s="2">
        <v>1.4</v>
      </c>
      <c r="P368" s="7">
        <v>0.377</v>
      </c>
      <c r="Q368" s="2">
        <v>14.9</v>
      </c>
      <c r="R368" s="2">
        <v>-0.1</v>
      </c>
      <c r="S368" s="2">
        <v>-6.4</v>
      </c>
      <c r="T368" s="2">
        <v>-0.1</v>
      </c>
      <c r="U368" s="5">
        <v>-28</v>
      </c>
      <c r="V368" s="51">
        <f t="shared" si="25"/>
        <v>0.31430823170731714</v>
      </c>
      <c r="W368" s="51">
        <f t="shared" si="26"/>
        <v>-5.6800000000000006</v>
      </c>
      <c r="X368" s="51">
        <f t="shared" si="27"/>
        <v>-1.7852707560975616</v>
      </c>
      <c r="Y368" s="49">
        <f t="shared" si="28"/>
        <v>1.7869039999999998</v>
      </c>
      <c r="Z368" s="9">
        <f t="shared" si="29"/>
        <v>8.1662195121912085E-4</v>
      </c>
    </row>
    <row r="369" spans="1:26" x14ac:dyDescent="0.2">
      <c r="A369" s="2" t="s">
        <v>794</v>
      </c>
      <c r="B369" s="2" t="s">
        <v>21</v>
      </c>
      <c r="C369" s="2">
        <v>43</v>
      </c>
      <c r="D369" s="2">
        <v>6</v>
      </c>
      <c r="E369" s="2">
        <v>12.2</v>
      </c>
      <c r="F369" s="2">
        <v>0.4</v>
      </c>
      <c r="G369" s="3"/>
      <c r="H369" s="2">
        <v>0.33300000000000002</v>
      </c>
      <c r="I369" s="2">
        <v>3.3</v>
      </c>
      <c r="J369" s="2">
        <v>0.3</v>
      </c>
      <c r="K369" s="2">
        <v>0.3</v>
      </c>
      <c r="L369" s="2">
        <v>0</v>
      </c>
      <c r="M369" s="2">
        <v>1</v>
      </c>
      <c r="N369" s="2">
        <v>1.3</v>
      </c>
      <c r="O369" s="2">
        <v>3</v>
      </c>
      <c r="P369" s="7">
        <v>0.39800000000000002</v>
      </c>
      <c r="Q369" s="2">
        <v>18.399999999999999</v>
      </c>
      <c r="R369" s="2">
        <v>-0.1</v>
      </c>
      <c r="S369" s="2">
        <v>-12.1</v>
      </c>
      <c r="T369" s="2">
        <v>-0.2</v>
      </c>
      <c r="U369" s="5">
        <v>-35</v>
      </c>
      <c r="V369" s="51">
        <f t="shared" si="25"/>
        <v>0.14714390243902437</v>
      </c>
      <c r="W369" s="51">
        <f t="shared" si="26"/>
        <v>-7.12</v>
      </c>
      <c r="X369" s="51">
        <f t="shared" si="27"/>
        <v>-1.0476645853658535</v>
      </c>
      <c r="Y369" s="49">
        <f t="shared" si="28"/>
        <v>1.0089599999999999</v>
      </c>
      <c r="Z369" s="9">
        <f t="shared" si="29"/>
        <v>-1.9352292682926819E-2</v>
      </c>
    </row>
    <row r="370" spans="1:26" x14ac:dyDescent="0.2">
      <c r="A370" s="2" t="s">
        <v>1158</v>
      </c>
      <c r="B370" s="2" t="s">
        <v>20</v>
      </c>
      <c r="C370" s="2">
        <v>47</v>
      </c>
      <c r="D370" s="2">
        <v>2</v>
      </c>
      <c r="E370" s="2">
        <v>7.5</v>
      </c>
      <c r="F370" s="2">
        <v>0.28599999999999998</v>
      </c>
      <c r="G370" s="3"/>
      <c r="H370" s="2">
        <v>0.5</v>
      </c>
      <c r="I370" s="2">
        <v>0</v>
      </c>
      <c r="J370" s="2">
        <v>1.5</v>
      </c>
      <c r="K370" s="2">
        <v>0</v>
      </c>
      <c r="L370" s="2">
        <v>0</v>
      </c>
      <c r="M370" s="2">
        <v>0</v>
      </c>
      <c r="N370" s="2">
        <v>0.5</v>
      </c>
      <c r="O370" s="2">
        <v>2.5</v>
      </c>
      <c r="P370" s="7">
        <v>0.317</v>
      </c>
      <c r="Q370" s="2">
        <v>24.6</v>
      </c>
      <c r="R370" s="2">
        <v>0</v>
      </c>
      <c r="S370" s="2">
        <v>-19.100000000000001</v>
      </c>
      <c r="T370" s="2">
        <v>-0.1</v>
      </c>
      <c r="U370" s="5">
        <v>-29</v>
      </c>
      <c r="V370" s="51">
        <f t="shared" si="25"/>
        <v>4.4062499999999998E-2</v>
      </c>
      <c r="W370" s="51">
        <f t="shared" si="26"/>
        <v>-5.8400000000000007</v>
      </c>
      <c r="X370" s="51">
        <f t="shared" si="27"/>
        <v>-0.25732500000000003</v>
      </c>
      <c r="Y370" s="49">
        <f t="shared" si="28"/>
        <v>0.2034</v>
      </c>
      <c r="Z370" s="9">
        <f t="shared" si="29"/>
        <v>-2.6962500000000014E-2</v>
      </c>
    </row>
    <row r="371" spans="1:26" x14ac:dyDescent="0.2">
      <c r="A371" s="2" t="s">
        <v>885</v>
      </c>
      <c r="B371" s="2" t="s">
        <v>28</v>
      </c>
      <c r="C371" s="2">
        <v>32</v>
      </c>
      <c r="D371" s="2">
        <v>3</v>
      </c>
      <c r="E371" s="2">
        <v>4</v>
      </c>
      <c r="F371" s="2">
        <v>1</v>
      </c>
      <c r="G371" s="3"/>
      <c r="H371" s="2">
        <v>0.33300000000000002</v>
      </c>
      <c r="I371" s="2">
        <v>1.3</v>
      </c>
      <c r="J371" s="2">
        <v>0</v>
      </c>
      <c r="K371" s="2">
        <v>0</v>
      </c>
      <c r="L371" s="2">
        <v>0</v>
      </c>
      <c r="M371" s="2">
        <v>0.7</v>
      </c>
      <c r="N371" s="2">
        <v>1.7</v>
      </c>
      <c r="O371" s="2">
        <v>1.7</v>
      </c>
      <c r="P371" s="7">
        <v>0.753</v>
      </c>
      <c r="Q371" s="2">
        <v>19.3</v>
      </c>
      <c r="R371" s="2">
        <v>0</v>
      </c>
      <c r="S371" s="2">
        <v>-17.3</v>
      </c>
      <c r="T371" s="2">
        <v>0</v>
      </c>
      <c r="U371" s="5">
        <v>-30</v>
      </c>
      <c r="V371" s="51">
        <f t="shared" si="25"/>
        <v>1.882926829268293E-2</v>
      </c>
      <c r="W371" s="51">
        <f t="shared" si="26"/>
        <v>-6</v>
      </c>
      <c r="X371" s="51">
        <f t="shared" si="27"/>
        <v>-0.11297560975609758</v>
      </c>
      <c r="Y371" s="49">
        <f t="shared" si="28"/>
        <v>5.2812000000000046E-2</v>
      </c>
      <c r="Z371" s="9">
        <f t="shared" si="29"/>
        <v>-3.0081804878048766E-2</v>
      </c>
    </row>
    <row r="372" spans="1:26" x14ac:dyDescent="0.2">
      <c r="A372" s="2" t="s">
        <v>792</v>
      </c>
      <c r="B372" s="2" t="s">
        <v>29</v>
      </c>
      <c r="C372" s="2">
        <v>54</v>
      </c>
      <c r="D372" s="2">
        <v>1</v>
      </c>
      <c r="E372" s="2">
        <v>5</v>
      </c>
      <c r="F372" s="2">
        <v>0</v>
      </c>
      <c r="G372" s="2">
        <v>0</v>
      </c>
      <c r="H372" s="3"/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7">
        <v>0</v>
      </c>
      <c r="Q372" s="2">
        <v>9.4</v>
      </c>
      <c r="R372" s="2">
        <v>0</v>
      </c>
      <c r="S372" s="2">
        <v>-11.7</v>
      </c>
      <c r="T372" s="2">
        <v>0</v>
      </c>
      <c r="U372" s="5">
        <v>-117</v>
      </c>
      <c r="V372" s="51">
        <f t="shared" si="25"/>
        <v>6.4481707317073176E-3</v>
      </c>
      <c r="W372" s="51">
        <f t="shared" si="26"/>
        <v>-23.400000000000002</v>
      </c>
      <c r="X372" s="51">
        <f t="shared" si="27"/>
        <v>-0.15088719512195126</v>
      </c>
      <c r="Y372" s="49">
        <f t="shared" si="28"/>
        <v>0</v>
      </c>
      <c r="Z372" s="9">
        <f t="shared" si="29"/>
        <v>-7.5443597560975628E-2</v>
      </c>
    </row>
    <row r="373" spans="1:26" x14ac:dyDescent="0.2">
      <c r="A373" s="2" t="s">
        <v>1151</v>
      </c>
      <c r="B373" s="2" t="s">
        <v>35</v>
      </c>
      <c r="C373" s="2">
        <v>33</v>
      </c>
      <c r="D373" s="2">
        <v>12</v>
      </c>
      <c r="E373" s="2">
        <v>4.3</v>
      </c>
      <c r="F373" s="2">
        <v>0.308</v>
      </c>
      <c r="G373" s="3"/>
      <c r="H373" s="2">
        <v>0.5</v>
      </c>
      <c r="I373" s="2">
        <v>0.6</v>
      </c>
      <c r="J373" s="2">
        <v>0.1</v>
      </c>
      <c r="K373" s="2">
        <v>0.1</v>
      </c>
      <c r="L373" s="2">
        <v>0.1</v>
      </c>
      <c r="M373" s="2">
        <v>0.3</v>
      </c>
      <c r="N373" s="2">
        <v>0.3</v>
      </c>
      <c r="O373" s="2">
        <v>0.9</v>
      </c>
      <c r="P373" s="7">
        <v>0.35199999999999998</v>
      </c>
      <c r="Q373" s="2">
        <v>17.399999999999999</v>
      </c>
      <c r="R373" s="2">
        <v>-0.2</v>
      </c>
      <c r="S373" s="2">
        <v>-12</v>
      </c>
      <c r="T373" s="2">
        <v>-0.1</v>
      </c>
      <c r="U373" s="5">
        <v>-48</v>
      </c>
      <c r="V373" s="51">
        <f t="shared" si="25"/>
        <v>7.5276219512195111E-2</v>
      </c>
      <c r="W373" s="51">
        <f t="shared" si="26"/>
        <v>-9.7200000000000006</v>
      </c>
      <c r="X373" s="51">
        <f t="shared" si="27"/>
        <v>-0.73168485365853653</v>
      </c>
      <c r="Y373" s="49">
        <f t="shared" si="28"/>
        <v>0.56966399999999995</v>
      </c>
      <c r="Z373" s="9">
        <f t="shared" si="29"/>
        <v>-8.1010426829268289E-2</v>
      </c>
    </row>
    <row r="374" spans="1:26" x14ac:dyDescent="0.2">
      <c r="A374" s="2" t="s">
        <v>1156</v>
      </c>
      <c r="B374" s="2" t="s">
        <v>557</v>
      </c>
      <c r="C374" s="2">
        <v>35</v>
      </c>
      <c r="D374" s="2">
        <v>4</v>
      </c>
      <c r="E374" s="2">
        <v>10.3</v>
      </c>
      <c r="F374" s="2">
        <v>0.14299999999999999</v>
      </c>
      <c r="G374" s="3"/>
      <c r="H374" s="2">
        <v>1</v>
      </c>
      <c r="I374" s="2">
        <v>3</v>
      </c>
      <c r="J374" s="2">
        <v>0.3</v>
      </c>
      <c r="K374" s="2">
        <v>0.3</v>
      </c>
      <c r="L374" s="2">
        <v>0</v>
      </c>
      <c r="M374" s="2">
        <v>1.3</v>
      </c>
      <c r="N374" s="2">
        <v>2.2999999999999998</v>
      </c>
      <c r="O374" s="2">
        <v>1</v>
      </c>
      <c r="P374" s="7">
        <v>0.254</v>
      </c>
      <c r="Q374" s="2">
        <v>14.8</v>
      </c>
      <c r="R374" s="2">
        <v>-0.1</v>
      </c>
      <c r="S374" s="2">
        <v>-9.3000000000000007</v>
      </c>
      <c r="T374" s="2">
        <v>-0.1</v>
      </c>
      <c r="U374" s="5">
        <v>-43</v>
      </c>
      <c r="V374" s="51">
        <f t="shared" si="25"/>
        <v>5.4221544715447156E-2</v>
      </c>
      <c r="W374" s="51">
        <f t="shared" si="26"/>
        <v>-8.68</v>
      </c>
      <c r="X374" s="51">
        <f t="shared" si="27"/>
        <v>-0.47064300813008131</v>
      </c>
      <c r="Y374" s="49">
        <f t="shared" si="28"/>
        <v>0.25663999999999987</v>
      </c>
      <c r="Z374" s="9">
        <f t="shared" si="29"/>
        <v>-0.10700150406504072</v>
      </c>
    </row>
    <row r="375" spans="1:26" x14ac:dyDescent="0.2">
      <c r="A375" s="2" t="s">
        <v>1193</v>
      </c>
      <c r="B375" s="2" t="s">
        <v>35</v>
      </c>
      <c r="C375" s="2">
        <v>33</v>
      </c>
      <c r="D375" s="2">
        <v>38</v>
      </c>
      <c r="E375" s="2">
        <v>6.3</v>
      </c>
      <c r="F375" s="2">
        <v>0.26700000000000002</v>
      </c>
      <c r="G375" s="3"/>
      <c r="H375" s="2">
        <v>0.78600000000000003</v>
      </c>
      <c r="I375" s="2">
        <v>1.6</v>
      </c>
      <c r="J375" s="2">
        <v>0.2</v>
      </c>
      <c r="K375" s="2">
        <v>0.1</v>
      </c>
      <c r="L375" s="2">
        <v>0.1</v>
      </c>
      <c r="M375" s="2">
        <v>0.4</v>
      </c>
      <c r="N375" s="2">
        <v>1.6</v>
      </c>
      <c r="O375" s="2">
        <v>0.9</v>
      </c>
      <c r="P375" s="7">
        <v>0.34200000000000003</v>
      </c>
      <c r="Q375" s="2">
        <v>13.1</v>
      </c>
      <c r="R375" s="2">
        <v>-0.3</v>
      </c>
      <c r="S375" s="2">
        <v>-7.9</v>
      </c>
      <c r="T375" s="2">
        <v>-0.4</v>
      </c>
      <c r="U375" s="5">
        <v>-36</v>
      </c>
      <c r="V375" s="51">
        <f t="shared" si="25"/>
        <v>0.2629385670731707</v>
      </c>
      <c r="W375" s="51">
        <f t="shared" si="26"/>
        <v>-7.48</v>
      </c>
      <c r="X375" s="51">
        <f t="shared" si="27"/>
        <v>-1.9667804817073169</v>
      </c>
      <c r="Y375" s="49">
        <f t="shared" si="28"/>
        <v>1.7142560000000002</v>
      </c>
      <c r="Z375" s="9">
        <f t="shared" si="29"/>
        <v>-0.12626224085365834</v>
      </c>
    </row>
    <row r="376" spans="1:26" x14ac:dyDescent="0.2">
      <c r="A376" s="2" t="s">
        <v>1136</v>
      </c>
      <c r="B376" s="2" t="s">
        <v>20</v>
      </c>
      <c r="C376" s="2">
        <v>47</v>
      </c>
      <c r="D376" s="2">
        <v>23</v>
      </c>
      <c r="E376" s="2">
        <v>3.9</v>
      </c>
      <c r="F376" s="2">
        <v>0.41199999999999998</v>
      </c>
      <c r="G376" s="3"/>
      <c r="H376" s="2">
        <v>1</v>
      </c>
      <c r="I376" s="2">
        <v>0.9</v>
      </c>
      <c r="J376" s="2">
        <v>0.1</v>
      </c>
      <c r="K376" s="2">
        <v>0.1</v>
      </c>
      <c r="L376" s="2">
        <v>0</v>
      </c>
      <c r="M376" s="2">
        <v>0.3</v>
      </c>
      <c r="N376" s="2">
        <v>1.1000000000000001</v>
      </c>
      <c r="O376" s="2">
        <v>0.8</v>
      </c>
      <c r="P376" s="7">
        <v>0.48</v>
      </c>
      <c r="Q376" s="2">
        <v>13.6</v>
      </c>
      <c r="R376" s="2">
        <v>0</v>
      </c>
      <c r="S376" s="2">
        <v>-8.5</v>
      </c>
      <c r="T376" s="2">
        <v>-0.1</v>
      </c>
      <c r="U376" s="5">
        <v>-25</v>
      </c>
      <c r="V376" s="51">
        <f t="shared" si="25"/>
        <v>0.14567134146341465</v>
      </c>
      <c r="W376" s="51">
        <f t="shared" si="26"/>
        <v>-5.04</v>
      </c>
      <c r="X376" s="51">
        <f t="shared" si="27"/>
        <v>-0.73418356097560988</v>
      </c>
      <c r="Y376" s="49">
        <f t="shared" si="28"/>
        <v>0.47288000000000002</v>
      </c>
      <c r="Z376" s="9">
        <f t="shared" si="29"/>
        <v>-0.13065178048780493</v>
      </c>
    </row>
    <row r="377" spans="1:26" x14ac:dyDescent="0.2">
      <c r="A377" s="2" t="s">
        <v>1178</v>
      </c>
      <c r="B377" s="2" t="s">
        <v>41</v>
      </c>
      <c r="C377" s="2">
        <v>62</v>
      </c>
      <c r="D377" s="2">
        <v>23</v>
      </c>
      <c r="E377" s="2">
        <v>18</v>
      </c>
      <c r="F377" s="2">
        <v>0.34200000000000003</v>
      </c>
      <c r="G377" s="2">
        <v>0.24</v>
      </c>
      <c r="H377" s="2">
        <v>0.46200000000000002</v>
      </c>
      <c r="I377" s="2">
        <v>1.2</v>
      </c>
      <c r="J377" s="2">
        <v>3.3</v>
      </c>
      <c r="K377" s="2">
        <v>0.4</v>
      </c>
      <c r="L377" s="2">
        <v>0.1</v>
      </c>
      <c r="M377" s="2">
        <v>1.6</v>
      </c>
      <c r="N377" s="2">
        <v>1.5</v>
      </c>
      <c r="O377" s="2">
        <v>3.8</v>
      </c>
      <c r="P377" s="7">
        <v>0.377</v>
      </c>
      <c r="Q377" s="2">
        <v>17.3</v>
      </c>
      <c r="R377" s="2">
        <v>-0.3</v>
      </c>
      <c r="S377" s="2">
        <v>-7.3</v>
      </c>
      <c r="T377" s="2">
        <v>-0.6</v>
      </c>
      <c r="U377" s="5">
        <v>-25</v>
      </c>
      <c r="V377" s="51">
        <f t="shared" si="25"/>
        <v>1.1281920731707316</v>
      </c>
      <c r="W377" s="51">
        <f t="shared" si="26"/>
        <v>-5.36</v>
      </c>
      <c r="X377" s="51">
        <f t="shared" si="27"/>
        <v>-6.0471095121951217</v>
      </c>
      <c r="Y377" s="49">
        <f t="shared" si="28"/>
        <v>5.7247919999999999</v>
      </c>
      <c r="Z377" s="9">
        <f t="shared" si="29"/>
        <v>-0.16115875609756092</v>
      </c>
    </row>
    <row r="378" spans="1:26" x14ac:dyDescent="0.2">
      <c r="A378" s="2" t="s">
        <v>1130</v>
      </c>
      <c r="B378" s="2" t="s">
        <v>35</v>
      </c>
      <c r="C378" s="2">
        <v>33</v>
      </c>
      <c r="D378" s="2">
        <v>6</v>
      </c>
      <c r="E378" s="2">
        <v>3.2</v>
      </c>
      <c r="F378" s="2">
        <v>0.25</v>
      </c>
      <c r="G378" s="3"/>
      <c r="H378" s="3"/>
      <c r="I378" s="2">
        <v>0.3</v>
      </c>
      <c r="J378" s="2">
        <v>0</v>
      </c>
      <c r="K378" s="2">
        <v>0</v>
      </c>
      <c r="L378" s="2">
        <v>0</v>
      </c>
      <c r="M378" s="2">
        <v>0.3</v>
      </c>
      <c r="N378" s="2">
        <v>0.5</v>
      </c>
      <c r="O378" s="2">
        <v>0.3</v>
      </c>
      <c r="P378" s="7">
        <v>0.25</v>
      </c>
      <c r="Q378" s="2">
        <v>14.6</v>
      </c>
      <c r="R378" s="2">
        <v>-0.1</v>
      </c>
      <c r="S378" s="2">
        <v>-16.3</v>
      </c>
      <c r="T378" s="2">
        <v>-0.1</v>
      </c>
      <c r="U378" s="5">
        <v>-73</v>
      </c>
      <c r="V378" s="51">
        <f t="shared" si="25"/>
        <v>2.350243902439024E-2</v>
      </c>
      <c r="W378" s="51">
        <f t="shared" si="26"/>
        <v>-14.680000000000001</v>
      </c>
      <c r="X378" s="51">
        <f t="shared" si="27"/>
        <v>-0.34501580487804878</v>
      </c>
      <c r="Y378" s="49">
        <f t="shared" si="28"/>
        <v>-8.7599999999999997E-2</v>
      </c>
      <c r="Z378" s="9">
        <f t="shared" si="29"/>
        <v>-0.2163079024390244</v>
      </c>
    </row>
    <row r="379" spans="1:26" x14ac:dyDescent="0.2">
      <c r="A379" s="2" t="s">
        <v>1162</v>
      </c>
      <c r="B379" s="2" t="s">
        <v>24</v>
      </c>
      <c r="C379" s="2">
        <v>54</v>
      </c>
      <c r="D379" s="2">
        <v>3</v>
      </c>
      <c r="E379" s="2">
        <v>18</v>
      </c>
      <c r="F379" s="2">
        <v>0.28599999999999998</v>
      </c>
      <c r="G379" s="2">
        <v>0.25</v>
      </c>
      <c r="H379" s="2">
        <v>1</v>
      </c>
      <c r="I379" s="2">
        <v>2</v>
      </c>
      <c r="J379" s="2">
        <v>0.7</v>
      </c>
      <c r="K379" s="2">
        <v>0</v>
      </c>
      <c r="L379" s="2">
        <v>0</v>
      </c>
      <c r="M379" s="2">
        <v>1.3</v>
      </c>
      <c r="N379" s="2">
        <v>2</v>
      </c>
      <c r="O379" s="2">
        <v>4.3</v>
      </c>
      <c r="P379" s="7">
        <v>0.437</v>
      </c>
      <c r="Q379" s="2">
        <v>16.899999999999999</v>
      </c>
      <c r="R379" s="2">
        <v>-0.1</v>
      </c>
      <c r="S379" s="2">
        <v>-8.4</v>
      </c>
      <c r="T379" s="2">
        <v>-0.1</v>
      </c>
      <c r="U379" s="5">
        <v>-35</v>
      </c>
      <c r="V379" s="51">
        <f t="shared" si="25"/>
        <v>0.12520426829268291</v>
      </c>
      <c r="W379" s="51">
        <f t="shared" si="26"/>
        <v>-7.08</v>
      </c>
      <c r="X379" s="51">
        <f t="shared" si="27"/>
        <v>-0.88644621951219504</v>
      </c>
      <c r="Y379" s="49">
        <f t="shared" si="28"/>
        <v>0.24349200000000007</v>
      </c>
      <c r="Z379" s="9">
        <f t="shared" si="29"/>
        <v>-0.3214771097560975</v>
      </c>
    </row>
    <row r="380" spans="1:26" x14ac:dyDescent="0.2">
      <c r="A380" s="2" t="s">
        <v>1009</v>
      </c>
      <c r="B380" s="2" t="s">
        <v>22</v>
      </c>
      <c r="C380" s="2">
        <v>66</v>
      </c>
      <c r="D380" s="2">
        <v>4</v>
      </c>
      <c r="E380" s="2">
        <v>3.5</v>
      </c>
      <c r="F380" s="2">
        <v>0</v>
      </c>
      <c r="G380" s="3"/>
      <c r="H380" s="2">
        <v>1</v>
      </c>
      <c r="I380" s="2">
        <v>0.3</v>
      </c>
      <c r="J380" s="2">
        <v>0</v>
      </c>
      <c r="K380" s="2">
        <v>0</v>
      </c>
      <c r="L380" s="2">
        <v>0</v>
      </c>
      <c r="M380" s="2">
        <v>0.3</v>
      </c>
      <c r="N380" s="2">
        <v>1</v>
      </c>
      <c r="O380" s="2">
        <v>1</v>
      </c>
      <c r="P380" s="7">
        <v>0.29599999999999999</v>
      </c>
      <c r="Q380" s="2">
        <v>26.2</v>
      </c>
      <c r="R380" s="2">
        <v>-0.1</v>
      </c>
      <c r="S380" s="2">
        <v>-22.2</v>
      </c>
      <c r="T380" s="2">
        <v>-0.1</v>
      </c>
      <c r="U380" s="5">
        <v>-47</v>
      </c>
      <c r="V380" s="51">
        <f t="shared" si="25"/>
        <v>6.1506097560975616E-2</v>
      </c>
      <c r="W380" s="51">
        <f t="shared" si="26"/>
        <v>-9.48</v>
      </c>
      <c r="X380" s="51">
        <f t="shared" si="27"/>
        <v>-0.58307780487804883</v>
      </c>
      <c r="Y380" s="49">
        <f t="shared" si="28"/>
        <v>-0.10304000000000002</v>
      </c>
      <c r="Z380" s="9">
        <f t="shared" si="29"/>
        <v>-0.34305890243902443</v>
      </c>
    </row>
    <row r="381" spans="1:26" x14ac:dyDescent="0.2">
      <c r="A381" s="2" t="s">
        <v>1163</v>
      </c>
      <c r="B381" s="2" t="s">
        <v>20</v>
      </c>
      <c r="C381" s="2">
        <v>47</v>
      </c>
      <c r="D381" s="2">
        <v>16</v>
      </c>
      <c r="E381" s="2">
        <v>6.1</v>
      </c>
      <c r="F381" s="2">
        <v>0.25</v>
      </c>
      <c r="G381" s="2">
        <v>0.17399999999999999</v>
      </c>
      <c r="H381" s="2">
        <v>0.5</v>
      </c>
      <c r="I381" s="2">
        <v>0.4</v>
      </c>
      <c r="J381" s="2">
        <v>0.1</v>
      </c>
      <c r="K381" s="2">
        <v>0.3</v>
      </c>
      <c r="L381" s="2">
        <v>0.1</v>
      </c>
      <c r="M381" s="2">
        <v>0.2</v>
      </c>
      <c r="N381" s="2">
        <v>0.3</v>
      </c>
      <c r="O381" s="2">
        <v>1.5</v>
      </c>
      <c r="P381" s="7">
        <v>0.318</v>
      </c>
      <c r="Q381" s="2">
        <v>19.5</v>
      </c>
      <c r="R381" s="2">
        <v>-0.2</v>
      </c>
      <c r="S381" s="2">
        <v>-9.6999999999999993</v>
      </c>
      <c r="T381" s="2">
        <v>-0.2</v>
      </c>
      <c r="U381" s="5">
        <v>-42</v>
      </c>
      <c r="V381" s="51">
        <f t="shared" si="25"/>
        <v>0.22726219512195123</v>
      </c>
      <c r="W381" s="51">
        <f t="shared" si="26"/>
        <v>-8.56</v>
      </c>
      <c r="X381" s="51">
        <f t="shared" si="27"/>
        <v>-1.9453643902439026</v>
      </c>
      <c r="Y381" s="49">
        <f t="shared" si="28"/>
        <v>1.1564800000000002</v>
      </c>
      <c r="Z381" s="9">
        <f t="shared" si="29"/>
        <v>-0.39444219512195122</v>
      </c>
    </row>
    <row r="382" spans="1:26" x14ac:dyDescent="0.2">
      <c r="A382" s="2" t="s">
        <v>1045</v>
      </c>
      <c r="B382" s="2" t="s">
        <v>970</v>
      </c>
      <c r="C382" s="2">
        <v>34</v>
      </c>
      <c r="D382" s="2">
        <v>20</v>
      </c>
      <c r="E382" s="2">
        <v>4.9000000000000004</v>
      </c>
      <c r="F382" s="2">
        <v>0.34899999999999998</v>
      </c>
      <c r="G382" s="2">
        <v>0</v>
      </c>
      <c r="H382" s="2">
        <v>0.5</v>
      </c>
      <c r="I382" s="2">
        <v>0.5</v>
      </c>
      <c r="J382" s="2">
        <v>0.2</v>
      </c>
      <c r="K382" s="2">
        <v>0.1</v>
      </c>
      <c r="L382" s="2">
        <v>0.1</v>
      </c>
      <c r="M382" s="2">
        <v>0.2</v>
      </c>
      <c r="N382" s="2">
        <v>0.9</v>
      </c>
      <c r="O382" s="2">
        <v>1.7</v>
      </c>
      <c r="P382" s="7">
        <v>0.36499999999999999</v>
      </c>
      <c r="Q382" s="2">
        <v>24.4</v>
      </c>
      <c r="R382" s="2">
        <v>-0.3</v>
      </c>
      <c r="S382" s="2">
        <v>-12.8</v>
      </c>
      <c r="T382" s="2">
        <v>-0.3</v>
      </c>
      <c r="U382" s="5">
        <v>-38</v>
      </c>
      <c r="V382" s="51">
        <f t="shared" si="25"/>
        <v>0.20655691056910569</v>
      </c>
      <c r="W382" s="51">
        <f t="shared" si="26"/>
        <v>-7.8400000000000007</v>
      </c>
      <c r="X382" s="51">
        <f t="shared" si="27"/>
        <v>-1.6194061788617888</v>
      </c>
      <c r="Y382" s="49">
        <f t="shared" si="28"/>
        <v>0.8163999999999999</v>
      </c>
      <c r="Z382" s="9">
        <f t="shared" si="29"/>
        <v>-0.40150308943089447</v>
      </c>
    </row>
    <row r="383" spans="1:26" x14ac:dyDescent="0.2">
      <c r="A383" s="2" t="s">
        <v>944</v>
      </c>
      <c r="B383" s="2" t="s">
        <v>33</v>
      </c>
      <c r="C383" s="2">
        <v>50</v>
      </c>
      <c r="D383" s="2">
        <v>10</v>
      </c>
      <c r="E383" s="2">
        <v>16.2</v>
      </c>
      <c r="F383" s="2">
        <v>0.26700000000000002</v>
      </c>
      <c r="G383" s="2">
        <v>0.158</v>
      </c>
      <c r="H383" s="2">
        <v>1</v>
      </c>
      <c r="I383" s="2">
        <v>1.7</v>
      </c>
      <c r="J383" s="2">
        <v>1.2</v>
      </c>
      <c r="K383" s="2">
        <v>0.4</v>
      </c>
      <c r="L383" s="2">
        <v>0.1</v>
      </c>
      <c r="M383" s="2">
        <v>0.9</v>
      </c>
      <c r="N383" s="2">
        <v>0.6</v>
      </c>
      <c r="O383" s="2">
        <v>4.2</v>
      </c>
      <c r="P383" s="7">
        <v>0.33300000000000002</v>
      </c>
      <c r="Q383" s="2">
        <v>20.399999999999999</v>
      </c>
      <c r="R383" s="2">
        <v>-0.4</v>
      </c>
      <c r="S383" s="2">
        <v>-8.3000000000000007</v>
      </c>
      <c r="T383" s="2">
        <v>-0.3</v>
      </c>
      <c r="U383" s="5">
        <v>-37</v>
      </c>
      <c r="V383" s="51">
        <f t="shared" si="25"/>
        <v>0.41981707317073164</v>
      </c>
      <c r="W383" s="51">
        <f t="shared" si="26"/>
        <v>-7.6800000000000006</v>
      </c>
      <c r="X383" s="51">
        <f t="shared" si="27"/>
        <v>-3.2241951219512193</v>
      </c>
      <c r="Y383" s="49">
        <f t="shared" si="28"/>
        <v>2.09544</v>
      </c>
      <c r="Z383" s="9">
        <f t="shared" si="29"/>
        <v>-0.56437756097560965</v>
      </c>
    </row>
    <row r="384" spans="1:26" x14ac:dyDescent="0.2">
      <c r="A384" s="2" t="s">
        <v>1195</v>
      </c>
      <c r="B384" s="2" t="s">
        <v>39</v>
      </c>
      <c r="C384" s="2">
        <v>65</v>
      </c>
      <c r="D384" s="2">
        <v>10</v>
      </c>
      <c r="E384" s="2">
        <v>2.8</v>
      </c>
      <c r="F384" s="2">
        <v>0.27300000000000002</v>
      </c>
      <c r="G384" s="2">
        <v>0</v>
      </c>
      <c r="H384" s="3"/>
      <c r="I384" s="2">
        <v>0</v>
      </c>
      <c r="J384" s="2">
        <v>0.2</v>
      </c>
      <c r="K384" s="2">
        <v>0.1</v>
      </c>
      <c r="L384" s="2">
        <v>0.1</v>
      </c>
      <c r="M384" s="2">
        <v>0.3</v>
      </c>
      <c r="N384" s="2">
        <v>1</v>
      </c>
      <c r="O384" s="2">
        <v>0.6</v>
      </c>
      <c r="P384" s="7">
        <v>0.27300000000000002</v>
      </c>
      <c r="Q384" s="2">
        <v>22</v>
      </c>
      <c r="R384" s="2">
        <v>-0.1</v>
      </c>
      <c r="S384" s="2">
        <v>-15.2</v>
      </c>
      <c r="T384" s="2">
        <v>-0.1</v>
      </c>
      <c r="U384" s="5">
        <v>-55</v>
      </c>
      <c r="V384" s="51">
        <f t="shared" si="25"/>
        <v>0.10172764227642275</v>
      </c>
      <c r="W384" s="51">
        <f t="shared" si="26"/>
        <v>-11.08</v>
      </c>
      <c r="X384" s="51">
        <f t="shared" si="27"/>
        <v>-1.1271422764227641</v>
      </c>
      <c r="Y384" s="49">
        <f t="shared" si="28"/>
        <v>-9.4479999999999981E-2</v>
      </c>
      <c r="Z384" s="9">
        <f t="shared" si="29"/>
        <v>-0.610811138211382</v>
      </c>
    </row>
    <row r="385" spans="1:26" x14ac:dyDescent="0.2">
      <c r="A385" s="2" t="s">
        <v>1186</v>
      </c>
      <c r="B385" s="2" t="s">
        <v>36</v>
      </c>
      <c r="C385" s="2">
        <v>59</v>
      </c>
      <c r="D385" s="2">
        <v>12</v>
      </c>
      <c r="E385" s="2">
        <v>7.8</v>
      </c>
      <c r="F385" s="2">
        <v>0.28599999999999998</v>
      </c>
      <c r="G385" s="2">
        <v>0.35299999999999998</v>
      </c>
      <c r="H385" s="2">
        <v>0.5</v>
      </c>
      <c r="I385" s="2">
        <v>1.2</v>
      </c>
      <c r="J385" s="2">
        <v>0.3</v>
      </c>
      <c r="K385" s="2">
        <v>0</v>
      </c>
      <c r="L385" s="2">
        <v>0</v>
      </c>
      <c r="M385" s="2">
        <v>0.3</v>
      </c>
      <c r="N385" s="2">
        <v>0.5</v>
      </c>
      <c r="O385" s="2">
        <v>3.1</v>
      </c>
      <c r="P385" s="7">
        <v>0.35799999999999998</v>
      </c>
      <c r="Q385" s="2">
        <v>27.1</v>
      </c>
      <c r="R385" s="2">
        <v>-0.2</v>
      </c>
      <c r="S385" s="2">
        <v>-12.7</v>
      </c>
      <c r="T385" s="2">
        <v>-0.3</v>
      </c>
      <c r="U385" s="5">
        <v>-31</v>
      </c>
      <c r="V385" s="51">
        <f t="shared" si="25"/>
        <v>0.38022621951219521</v>
      </c>
      <c r="W385" s="51">
        <f t="shared" si="26"/>
        <v>-6.4</v>
      </c>
      <c r="X385" s="51">
        <f t="shared" si="27"/>
        <v>-2.4334478048780497</v>
      </c>
      <c r="Y385" s="49">
        <f t="shared" si="28"/>
        <v>1.055904</v>
      </c>
      <c r="Z385" s="9">
        <f t="shared" si="29"/>
        <v>-0.68877190243902486</v>
      </c>
    </row>
    <row r="386" spans="1:26" x14ac:dyDescent="0.2">
      <c r="A386" s="2" t="s">
        <v>1096</v>
      </c>
      <c r="B386" s="2" t="s">
        <v>23</v>
      </c>
      <c r="C386" s="2">
        <v>54</v>
      </c>
      <c r="D386" s="2">
        <v>12</v>
      </c>
      <c r="E386" s="2">
        <v>4.5999999999999996</v>
      </c>
      <c r="F386" s="2">
        <v>0.32</v>
      </c>
      <c r="G386" s="2">
        <v>0</v>
      </c>
      <c r="H386" s="2">
        <v>0.375</v>
      </c>
      <c r="I386" s="2">
        <v>0.3</v>
      </c>
      <c r="J386" s="2">
        <v>0.3</v>
      </c>
      <c r="K386" s="2">
        <v>0.1</v>
      </c>
      <c r="L386" s="2">
        <v>0</v>
      </c>
      <c r="M386" s="2">
        <v>0.5</v>
      </c>
      <c r="N386" s="2">
        <v>0.7</v>
      </c>
      <c r="O386" s="2">
        <v>1.6</v>
      </c>
      <c r="P386" s="7">
        <v>0.33300000000000002</v>
      </c>
      <c r="Q386" s="2">
        <v>27.9</v>
      </c>
      <c r="R386" s="2">
        <v>-0.3</v>
      </c>
      <c r="S386" s="2">
        <v>-17.2</v>
      </c>
      <c r="T386" s="2">
        <v>-0.2</v>
      </c>
      <c r="U386" s="5">
        <v>-50</v>
      </c>
      <c r="V386" s="51">
        <f t="shared" si="25"/>
        <v>0.21129146341463412</v>
      </c>
      <c r="W386" s="51">
        <f t="shared" si="26"/>
        <v>-10.199999999999999</v>
      </c>
      <c r="X386" s="51">
        <f t="shared" si="27"/>
        <v>-2.1551729268292679</v>
      </c>
      <c r="Y386" s="49">
        <f t="shared" si="28"/>
        <v>0.21254400000000004</v>
      </c>
      <c r="Z386" s="9">
        <f t="shared" si="29"/>
        <v>-0.9713144634146339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1142-17FC-D24E-A46C-5BC75C871998}">
  <dimension ref="A1:Y33"/>
  <sheetViews>
    <sheetView tabSelected="1" workbookViewId="0">
      <selection activeCell="M9" sqref="M9"/>
    </sheetView>
  </sheetViews>
  <sheetFormatPr baseColWidth="10" defaultRowHeight="16" x14ac:dyDescent="0.2"/>
  <cols>
    <col min="1" max="1" width="10.83203125" style="23"/>
    <col min="2" max="2" width="18.5" style="13" customWidth="1"/>
    <col min="3" max="3" width="10.83203125" style="13" customWidth="1"/>
    <col min="4" max="5" width="8.83203125" style="13" customWidth="1"/>
    <col min="6" max="12" width="10.83203125" style="13" hidden="1" customWidth="1"/>
    <col min="13" max="14" width="8.1640625" style="13" customWidth="1"/>
    <col min="15" max="15" width="9.1640625" style="13" customWidth="1"/>
    <col min="16" max="16" width="7.1640625" style="13" customWidth="1"/>
    <col min="17" max="17" width="9" style="13" customWidth="1"/>
    <col min="18" max="18" width="12.1640625" style="17" customWidth="1"/>
    <col min="19" max="19" width="10.83203125" style="17"/>
    <col min="20" max="20" width="10.83203125" style="24"/>
    <col min="21" max="21" width="10.83203125" style="23"/>
    <col min="22" max="22" width="10.6640625" style="15" bestFit="1" customWidth="1"/>
    <col min="23" max="23" width="10.83203125" style="20"/>
    <col min="24" max="24" width="0" style="13" hidden="1" customWidth="1"/>
    <col min="25" max="25" width="10.83203125" style="25"/>
    <col min="26" max="16384" width="10.83203125" style="13"/>
  </cols>
  <sheetData>
    <row r="1" spans="1:25" ht="60" x14ac:dyDescent="0.2">
      <c r="A1" s="31" t="s">
        <v>862</v>
      </c>
      <c r="B1" s="11" t="s">
        <v>0</v>
      </c>
      <c r="C1" s="11" t="s">
        <v>443</v>
      </c>
      <c r="D1" s="11" t="s">
        <v>450</v>
      </c>
      <c r="E1" s="11" t="s">
        <v>864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868</v>
      </c>
      <c r="N1" s="11" t="s">
        <v>438</v>
      </c>
      <c r="O1" s="11" t="s">
        <v>869</v>
      </c>
      <c r="P1" s="11" t="s">
        <v>870</v>
      </c>
      <c r="Q1" s="11" t="s">
        <v>439</v>
      </c>
      <c r="R1" s="10" t="s">
        <v>871</v>
      </c>
      <c r="S1" s="10" t="s">
        <v>444</v>
      </c>
      <c r="T1" s="32" t="s">
        <v>446</v>
      </c>
      <c r="U1" s="8" t="s">
        <v>872</v>
      </c>
      <c r="V1" s="14" t="s">
        <v>856</v>
      </c>
      <c r="W1" s="12" t="s">
        <v>857</v>
      </c>
      <c r="X1" s="12" t="s">
        <v>861</v>
      </c>
      <c r="Y1" s="33" t="s">
        <v>865</v>
      </c>
    </row>
    <row r="2" spans="1:25" ht="15" customHeight="1" x14ac:dyDescent="0.2">
      <c r="A2" s="77" t="s">
        <v>863</v>
      </c>
      <c r="B2" s="15" t="s">
        <v>204</v>
      </c>
      <c r="C2" s="15">
        <v>53</v>
      </c>
      <c r="D2" s="15">
        <v>78</v>
      </c>
      <c r="E2" s="15">
        <v>36.799999999999997</v>
      </c>
      <c r="F2" s="15">
        <v>10.8</v>
      </c>
      <c r="G2" s="15">
        <v>24.5</v>
      </c>
      <c r="H2" s="15">
        <v>0.442</v>
      </c>
      <c r="I2" s="15">
        <v>4.8</v>
      </c>
      <c r="J2" s="15">
        <v>13.2</v>
      </c>
      <c r="K2" s="15">
        <v>0.36799999999999999</v>
      </c>
      <c r="L2" s="15">
        <v>9.6999999999999993</v>
      </c>
      <c r="M2" s="2">
        <v>36.1</v>
      </c>
      <c r="N2" s="2">
        <v>0.61599999999999999</v>
      </c>
      <c r="O2" s="2">
        <v>6.6</v>
      </c>
      <c r="P2" s="2">
        <v>7.5</v>
      </c>
      <c r="Q2" s="15">
        <v>40.5</v>
      </c>
      <c r="R2" s="16">
        <f>'2019'!W2</f>
        <v>12.040000000000001</v>
      </c>
      <c r="S2" s="16">
        <f>'2019'!X2</f>
        <v>188.47107658536586</v>
      </c>
      <c r="T2" s="16">
        <f>'2019'!Y2</f>
        <v>129.103712</v>
      </c>
      <c r="U2" s="16">
        <f>'2019'!Z2</f>
        <v>158.78739429268293</v>
      </c>
      <c r="V2" s="14">
        <v>1</v>
      </c>
      <c r="W2" s="76"/>
      <c r="X2" s="76"/>
      <c r="Y2" s="76"/>
    </row>
    <row r="3" spans="1:25" x14ac:dyDescent="0.2">
      <c r="A3" s="77"/>
      <c r="B3" s="15" t="s">
        <v>58</v>
      </c>
      <c r="C3" s="15">
        <v>60</v>
      </c>
      <c r="D3" s="15">
        <v>72</v>
      </c>
      <c r="E3" s="15">
        <v>32.799999999999997</v>
      </c>
      <c r="F3" s="15">
        <v>10</v>
      </c>
      <c r="G3" s="15">
        <v>17.3</v>
      </c>
      <c r="H3" s="15">
        <v>0.57799999999999996</v>
      </c>
      <c r="I3" s="15">
        <v>0.7</v>
      </c>
      <c r="J3" s="15">
        <v>2.8</v>
      </c>
      <c r="K3" s="15">
        <v>0.25600000000000001</v>
      </c>
      <c r="L3" s="15">
        <v>6.9</v>
      </c>
      <c r="M3" s="2">
        <v>27.7</v>
      </c>
      <c r="N3" s="2">
        <v>0.64400000000000002</v>
      </c>
      <c r="O3" s="2">
        <v>12.5</v>
      </c>
      <c r="P3" s="2">
        <v>5.9</v>
      </c>
      <c r="Q3" s="15">
        <v>32.299999999999997</v>
      </c>
      <c r="R3" s="16">
        <f>'2019'!W3</f>
        <v>13.200000000000001</v>
      </c>
      <c r="S3" s="16">
        <f>'2019'!X3</f>
        <v>153.48960000000002</v>
      </c>
      <c r="T3" s="16">
        <f>'2019'!Y3</f>
        <v>124.31974399999999</v>
      </c>
      <c r="U3" s="16">
        <f>'2019'!Z3</f>
        <v>138.90467200000001</v>
      </c>
      <c r="V3" s="14">
        <v>2</v>
      </c>
      <c r="W3" s="76"/>
      <c r="X3" s="76"/>
      <c r="Y3" s="76"/>
    </row>
    <row r="4" spans="1:25" x14ac:dyDescent="0.2">
      <c r="A4" s="77"/>
      <c r="B4" s="15" t="s">
        <v>256</v>
      </c>
      <c r="C4" s="15">
        <v>54</v>
      </c>
      <c r="D4" s="15">
        <v>80</v>
      </c>
      <c r="E4" s="15">
        <v>31.3</v>
      </c>
      <c r="F4" s="15">
        <v>7.7</v>
      </c>
      <c r="G4" s="15">
        <v>15.1</v>
      </c>
      <c r="H4" s="15">
        <v>0.51100000000000001</v>
      </c>
      <c r="I4" s="15">
        <v>1</v>
      </c>
      <c r="J4" s="15">
        <v>3.4</v>
      </c>
      <c r="K4" s="15">
        <v>0.307</v>
      </c>
      <c r="L4" s="15">
        <v>3.6</v>
      </c>
      <c r="M4" s="2">
        <v>20.100000000000001</v>
      </c>
      <c r="N4" s="2">
        <v>0.58899999999999997</v>
      </c>
      <c r="O4" s="2">
        <v>10.8</v>
      </c>
      <c r="P4" s="2">
        <v>7.3</v>
      </c>
      <c r="Q4" s="15">
        <v>27.4</v>
      </c>
      <c r="R4" s="16">
        <f>'2019'!W4</f>
        <v>10.440000000000001</v>
      </c>
      <c r="S4" s="16">
        <f>'2019'!X4</f>
        <v>98.270701463414653</v>
      </c>
      <c r="T4" s="16">
        <f>'2019'!Y4</f>
        <v>115.51647999999997</v>
      </c>
      <c r="U4" s="16">
        <f>'2019'!Z4</f>
        <v>106.89359073170732</v>
      </c>
      <c r="V4" s="14">
        <v>3</v>
      </c>
      <c r="W4" s="76"/>
      <c r="X4" s="76"/>
      <c r="Y4" s="76"/>
    </row>
    <row r="5" spans="1:25" x14ac:dyDescent="0.2">
      <c r="A5" s="77"/>
      <c r="B5" s="15" t="s">
        <v>190</v>
      </c>
      <c r="C5" s="15">
        <v>50</v>
      </c>
      <c r="D5" s="15">
        <v>81</v>
      </c>
      <c r="E5" s="15">
        <v>31.8</v>
      </c>
      <c r="F5" s="15">
        <v>5.9</v>
      </c>
      <c r="G5" s="15">
        <v>8.8000000000000007</v>
      </c>
      <c r="H5" s="15">
        <v>0.66900000000000004</v>
      </c>
      <c r="I5" s="15">
        <v>0</v>
      </c>
      <c r="J5" s="15">
        <v>0</v>
      </c>
      <c r="K5" s="15"/>
      <c r="L5" s="15">
        <v>4.0999999999999996</v>
      </c>
      <c r="M5" s="2">
        <v>15.9</v>
      </c>
      <c r="N5" s="2">
        <v>0.68200000000000005</v>
      </c>
      <c r="O5" s="2">
        <v>12.9</v>
      </c>
      <c r="P5" s="2">
        <v>2</v>
      </c>
      <c r="Q5" s="15">
        <v>17.8</v>
      </c>
      <c r="R5" s="16">
        <f>'2019'!W5</f>
        <v>9.0800000000000018</v>
      </c>
      <c r="S5" s="16">
        <f>'2019'!X5</f>
        <v>94.747104375000006</v>
      </c>
      <c r="T5" s="16">
        <f>'2019'!Y5</f>
        <v>106.67511999999999</v>
      </c>
      <c r="U5" s="16">
        <f>'2019'!Z5</f>
        <v>100.71111218749999</v>
      </c>
      <c r="V5" s="14">
        <v>4</v>
      </c>
      <c r="W5" s="76"/>
      <c r="X5" s="76"/>
      <c r="Y5" s="76"/>
    </row>
    <row r="6" spans="1:25" ht="17" customHeight="1" x14ac:dyDescent="0.2">
      <c r="A6" s="77"/>
      <c r="B6" s="15" t="s">
        <v>186</v>
      </c>
      <c r="C6" s="15">
        <v>49</v>
      </c>
      <c r="D6" s="15">
        <v>77</v>
      </c>
      <c r="E6" s="15">
        <v>36.9</v>
      </c>
      <c r="F6" s="15">
        <v>9.1999999999999993</v>
      </c>
      <c r="G6" s="15">
        <v>21</v>
      </c>
      <c r="H6" s="15">
        <v>0.438</v>
      </c>
      <c r="I6" s="15">
        <v>3.8</v>
      </c>
      <c r="J6" s="15">
        <v>9.8000000000000007</v>
      </c>
      <c r="K6" s="15">
        <v>0.38600000000000001</v>
      </c>
      <c r="L6" s="15">
        <v>5.9</v>
      </c>
      <c r="M6" s="2">
        <v>28</v>
      </c>
      <c r="N6" s="2">
        <v>0.58299999999999996</v>
      </c>
      <c r="O6" s="2">
        <v>8.1999999999999993</v>
      </c>
      <c r="P6" s="2">
        <v>4.0999999999999996</v>
      </c>
      <c r="Q6" s="15">
        <v>29.5</v>
      </c>
      <c r="R6" s="16">
        <f>'2019'!W6</f>
        <v>8.52</v>
      </c>
      <c r="S6" s="16">
        <f>'2019'!X6</f>
        <v>96.56684890243902</v>
      </c>
      <c r="T6" s="16">
        <f>'2019'!Y6</f>
        <v>104.36031999999999</v>
      </c>
      <c r="U6" s="16">
        <f>'2019'!Z6</f>
        <v>100.4635844512195</v>
      </c>
      <c r="V6" s="14">
        <v>5</v>
      </c>
      <c r="W6" s="76"/>
      <c r="X6" s="76"/>
      <c r="Y6" s="76"/>
    </row>
    <row r="7" spans="1:25" ht="10" customHeight="1" x14ac:dyDescent="0.2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</row>
    <row r="8" spans="1:25" x14ac:dyDescent="0.2">
      <c r="A8" s="75" t="s">
        <v>855</v>
      </c>
      <c r="B8" s="15" t="s">
        <v>204</v>
      </c>
      <c r="C8" s="15">
        <v>65</v>
      </c>
      <c r="D8" s="15">
        <v>72</v>
      </c>
      <c r="E8" s="15">
        <v>35.4</v>
      </c>
      <c r="F8" s="15">
        <v>5.4</v>
      </c>
      <c r="G8" s="15">
        <v>8.8000000000000007</v>
      </c>
      <c r="H8" s="15">
        <v>1.8</v>
      </c>
      <c r="I8" s="15">
        <v>0.7</v>
      </c>
      <c r="J8" s="15">
        <v>4.4000000000000004</v>
      </c>
      <c r="K8" s="15">
        <v>2.2999999999999998</v>
      </c>
      <c r="L8" s="15">
        <v>30.4</v>
      </c>
      <c r="M8" s="2">
        <v>30.4</v>
      </c>
      <c r="N8" s="2">
        <v>0.61899999999999999</v>
      </c>
      <c r="O8" s="2">
        <v>5.4</v>
      </c>
      <c r="P8" s="2">
        <v>8.8000000000000007</v>
      </c>
      <c r="Q8" s="15">
        <v>36.1</v>
      </c>
      <c r="R8" s="17">
        <f>'2018'!W2</f>
        <v>12.48</v>
      </c>
      <c r="S8" s="17">
        <f>'2018'!X2</f>
        <v>189.63382829268295</v>
      </c>
      <c r="T8" s="17">
        <f>'2018'!Y2</f>
        <v>113.17708800000003</v>
      </c>
      <c r="U8" s="17">
        <f>'2018'!Z2</f>
        <v>151.40545814634149</v>
      </c>
      <c r="V8" s="19">
        <v>1</v>
      </c>
      <c r="W8" s="20">
        <v>1</v>
      </c>
      <c r="X8" s="18">
        <v>0</v>
      </c>
      <c r="Y8" s="24">
        <f>ABS(W8-V8)</f>
        <v>0</v>
      </c>
    </row>
    <row r="9" spans="1:25" x14ac:dyDescent="0.2">
      <c r="A9" s="75"/>
      <c r="B9" s="15" t="s">
        <v>248</v>
      </c>
      <c r="C9" s="15">
        <v>50</v>
      </c>
      <c r="D9" s="15">
        <v>82</v>
      </c>
      <c r="E9" s="15">
        <v>36.9</v>
      </c>
      <c r="F9" s="15">
        <v>8.6</v>
      </c>
      <c r="G9" s="15">
        <v>9.1</v>
      </c>
      <c r="H9" s="15">
        <v>1.4</v>
      </c>
      <c r="I9" s="15">
        <v>0.9</v>
      </c>
      <c r="J9" s="15">
        <v>4.2</v>
      </c>
      <c r="K9" s="15">
        <v>1.7</v>
      </c>
      <c r="L9" s="15">
        <v>27.5</v>
      </c>
      <c r="M9" s="2">
        <v>27.5</v>
      </c>
      <c r="N9" s="2">
        <v>0.621</v>
      </c>
      <c r="O9" s="2">
        <v>8.6</v>
      </c>
      <c r="P9" s="2">
        <v>9.1</v>
      </c>
      <c r="Q9" s="15">
        <v>31.6</v>
      </c>
      <c r="R9" s="17">
        <f>'2018'!W3</f>
        <v>10.96</v>
      </c>
      <c r="S9" s="17">
        <f>'2018'!X3</f>
        <v>133.12290000000002</v>
      </c>
      <c r="T9" s="17">
        <f>'2018'!Y3</f>
        <v>137.91579999999999</v>
      </c>
      <c r="U9" s="17">
        <f>'2018'!Z3</f>
        <v>135.51935</v>
      </c>
      <c r="V9" s="19">
        <v>2</v>
      </c>
      <c r="W9" s="20">
        <v>2</v>
      </c>
      <c r="X9" s="18">
        <v>0</v>
      </c>
      <c r="Y9" s="24">
        <f>ABS(W9-V9)*0.8</f>
        <v>0</v>
      </c>
    </row>
    <row r="10" spans="1:25" x14ac:dyDescent="0.2">
      <c r="A10" s="75"/>
      <c r="B10" s="15" t="s">
        <v>142</v>
      </c>
      <c r="C10" s="15">
        <v>48</v>
      </c>
      <c r="D10" s="15">
        <v>75</v>
      </c>
      <c r="E10" s="15">
        <v>36.4</v>
      </c>
      <c r="F10" s="15">
        <v>11.1</v>
      </c>
      <c r="G10" s="15">
        <v>2.2999999999999998</v>
      </c>
      <c r="H10" s="15">
        <v>1.5</v>
      </c>
      <c r="I10" s="15">
        <v>2.6</v>
      </c>
      <c r="J10" s="15">
        <v>2.2000000000000002</v>
      </c>
      <c r="K10" s="15">
        <v>2.1</v>
      </c>
      <c r="L10" s="15">
        <v>28.1</v>
      </c>
      <c r="M10" s="2">
        <v>28.1</v>
      </c>
      <c r="N10" s="2">
        <v>0.61199999999999999</v>
      </c>
      <c r="O10" s="2">
        <v>11.1</v>
      </c>
      <c r="P10" s="2">
        <v>2.2999999999999998</v>
      </c>
      <c r="Q10" s="15">
        <v>30</v>
      </c>
      <c r="R10" s="17">
        <f>'2018'!W4</f>
        <v>8.0399999999999991</v>
      </c>
      <c r="S10" s="17">
        <f>'2018'!X4</f>
        <v>97.361654634146319</v>
      </c>
      <c r="T10" s="17">
        <f>'2018'!Y4</f>
        <v>170.81472000000002</v>
      </c>
      <c r="U10" s="17">
        <f>'2018'!Z4</f>
        <v>134.08818731707316</v>
      </c>
      <c r="V10" s="19">
        <v>3</v>
      </c>
      <c r="W10" s="20">
        <v>3</v>
      </c>
      <c r="X10" s="18">
        <v>0</v>
      </c>
      <c r="Y10" s="24">
        <f>ABS(W10-V10)*0.6</f>
        <v>0</v>
      </c>
    </row>
    <row r="11" spans="1:25" x14ac:dyDescent="0.2">
      <c r="A11" s="75"/>
      <c r="B11" s="15" t="s">
        <v>58</v>
      </c>
      <c r="C11" s="15">
        <v>44</v>
      </c>
      <c r="D11" s="15">
        <v>75</v>
      </c>
      <c r="E11" s="15">
        <v>36.700000000000003</v>
      </c>
      <c r="F11" s="15">
        <v>10</v>
      </c>
      <c r="G11" s="15">
        <v>4.8</v>
      </c>
      <c r="H11" s="15">
        <v>1.5</v>
      </c>
      <c r="I11" s="15">
        <v>1.4</v>
      </c>
      <c r="J11" s="15">
        <v>3</v>
      </c>
      <c r="K11" s="15">
        <v>3.1</v>
      </c>
      <c r="L11" s="15">
        <v>26.9</v>
      </c>
      <c r="M11" s="2">
        <v>26.9</v>
      </c>
      <c r="N11" s="2">
        <v>0.59799999999999998</v>
      </c>
      <c r="O11" s="2">
        <v>10</v>
      </c>
      <c r="P11" s="2">
        <v>4.8</v>
      </c>
      <c r="Q11" s="15">
        <v>31.2</v>
      </c>
      <c r="R11" s="17">
        <f>'2018'!W5</f>
        <v>10.84</v>
      </c>
      <c r="S11" s="17">
        <f>'2018'!X5</f>
        <v>108.26780487804876</v>
      </c>
      <c r="T11" s="17">
        <f>'2018'!Y5</f>
        <v>125.90159999999997</v>
      </c>
      <c r="U11" s="17">
        <f>'2018'!Z5</f>
        <v>117.08470243902437</v>
      </c>
      <c r="V11" s="19">
        <v>4</v>
      </c>
      <c r="W11" s="20">
        <v>6</v>
      </c>
      <c r="X11" s="18">
        <v>2</v>
      </c>
      <c r="Y11" s="24">
        <f>ABS(W11-V11)*0.4</f>
        <v>0.8</v>
      </c>
    </row>
    <row r="12" spans="1:25" x14ac:dyDescent="0.2">
      <c r="A12" s="75"/>
      <c r="B12" s="15" t="s">
        <v>285</v>
      </c>
      <c r="C12" s="15">
        <v>49</v>
      </c>
      <c r="D12" s="15">
        <v>73</v>
      </c>
      <c r="E12" s="15">
        <v>36.6</v>
      </c>
      <c r="F12" s="15">
        <v>4.5</v>
      </c>
      <c r="G12" s="15">
        <v>6.6</v>
      </c>
      <c r="H12" s="15">
        <v>1.1000000000000001</v>
      </c>
      <c r="I12" s="15">
        <v>0.4</v>
      </c>
      <c r="J12" s="15">
        <v>2.8</v>
      </c>
      <c r="K12" s="15">
        <v>1.6</v>
      </c>
      <c r="L12" s="15">
        <v>26.9</v>
      </c>
      <c r="M12" s="2">
        <v>26.9</v>
      </c>
      <c r="N12" s="2">
        <v>0.59399999999999997</v>
      </c>
      <c r="O12" s="2">
        <v>4.5</v>
      </c>
      <c r="P12" s="2">
        <v>6.6</v>
      </c>
      <c r="Q12" s="15">
        <v>30.6</v>
      </c>
      <c r="R12" s="17">
        <f>'2018'!W6</f>
        <v>11.8</v>
      </c>
      <c r="S12" s="17">
        <f>'2018'!X6</f>
        <v>94.194188333333344</v>
      </c>
      <c r="T12" s="17">
        <f>'2018'!Y6</f>
        <v>109.28894400000001</v>
      </c>
      <c r="U12" s="17">
        <f>'2018'!Z6</f>
        <v>101.74156616666667</v>
      </c>
      <c r="V12" s="19">
        <v>5</v>
      </c>
      <c r="W12" s="20">
        <v>4</v>
      </c>
      <c r="X12" s="18">
        <v>1</v>
      </c>
      <c r="Y12" s="24">
        <f>ABS(W12-V12)*0.2</f>
        <v>0.2</v>
      </c>
    </row>
    <row r="13" spans="1:25" s="21" customFormat="1" ht="10" customHeight="1" x14ac:dyDescent="0.2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</row>
    <row r="14" spans="1:25" x14ac:dyDescent="0.2">
      <c r="A14" s="75" t="s">
        <v>858</v>
      </c>
      <c r="B14" s="15" t="s">
        <v>535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2"/>
      <c r="N14" s="2"/>
      <c r="O14" s="2"/>
      <c r="P14" s="2"/>
      <c r="Q14" s="15"/>
      <c r="T14" s="17"/>
      <c r="U14" s="17"/>
      <c r="V14" s="19">
        <v>1</v>
      </c>
      <c r="W14" s="18"/>
      <c r="X14" s="18"/>
      <c r="Y14" s="24"/>
    </row>
    <row r="15" spans="1:25" x14ac:dyDescent="0.2">
      <c r="A15" s="75"/>
      <c r="B15" s="15" t="s">
        <v>204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"/>
      <c r="N15" s="2"/>
      <c r="O15" s="2"/>
      <c r="P15" s="2"/>
      <c r="Q15" s="15"/>
      <c r="T15" s="17"/>
      <c r="U15" s="17"/>
      <c r="V15" s="19">
        <v>2</v>
      </c>
      <c r="X15" s="18"/>
      <c r="Y15" s="24"/>
    </row>
    <row r="16" spans="1:25" x14ac:dyDescent="0.2">
      <c r="A16" s="75"/>
      <c r="B16" s="15" t="s">
        <v>140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2"/>
      <c r="N16" s="2"/>
      <c r="O16" s="2"/>
      <c r="P16" s="2"/>
      <c r="Q16" s="15"/>
      <c r="T16" s="17"/>
      <c r="U16" s="17"/>
      <c r="V16" s="19">
        <v>3</v>
      </c>
      <c r="X16" s="18"/>
      <c r="Y16" s="24"/>
    </row>
    <row r="17" spans="1:25" x14ac:dyDescent="0.2">
      <c r="A17" s="75"/>
      <c r="B17" s="15" t="s">
        <v>281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2"/>
      <c r="N17" s="2"/>
      <c r="O17" s="2"/>
      <c r="P17" s="2"/>
      <c r="Q17" s="15"/>
      <c r="T17" s="17"/>
      <c r="U17" s="17"/>
      <c r="V17" s="19">
        <v>4</v>
      </c>
      <c r="X17" s="18"/>
      <c r="Y17" s="24"/>
    </row>
    <row r="18" spans="1:25" x14ac:dyDescent="0.2">
      <c r="A18" s="75"/>
      <c r="B18" s="15" t="s">
        <v>248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2"/>
      <c r="N18" s="2"/>
      <c r="O18" s="2"/>
      <c r="P18" s="2"/>
      <c r="Q18" s="15"/>
      <c r="T18" s="17"/>
      <c r="U18" s="17"/>
      <c r="V18" s="19">
        <v>5</v>
      </c>
      <c r="X18" s="18"/>
      <c r="Y18" s="24"/>
    </row>
    <row r="19" spans="1:25" s="21" customFormat="1" ht="10" customHeight="1" x14ac:dyDescent="0.2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</row>
    <row r="20" spans="1:25" x14ac:dyDescent="0.2">
      <c r="A20" s="75" t="s">
        <v>859</v>
      </c>
      <c r="B20" s="15" t="s">
        <v>140</v>
      </c>
      <c r="C20" s="15">
        <v>73</v>
      </c>
      <c r="D20" s="15">
        <v>79</v>
      </c>
      <c r="E20" s="15">
        <v>34.200000000000003</v>
      </c>
      <c r="F20" s="15">
        <v>10.199999999999999</v>
      </c>
      <c r="G20" s="15">
        <v>20.2</v>
      </c>
      <c r="H20" s="15">
        <v>0.504</v>
      </c>
      <c r="I20" s="15">
        <v>5.0999999999999996</v>
      </c>
      <c r="J20" s="15">
        <v>11.2</v>
      </c>
      <c r="K20" s="15">
        <v>0.45400000000000001</v>
      </c>
      <c r="L20" s="15">
        <v>4.5999999999999996</v>
      </c>
      <c r="M20" s="2">
        <v>30.1</v>
      </c>
      <c r="N20" s="2">
        <v>0.66900000000000004</v>
      </c>
      <c r="O20" s="2">
        <v>5.4</v>
      </c>
      <c r="P20" s="2">
        <v>6.7</v>
      </c>
      <c r="Q20" s="15">
        <v>32.6</v>
      </c>
      <c r="T20" s="17"/>
      <c r="U20" s="17"/>
      <c r="V20" s="19">
        <v>1</v>
      </c>
      <c r="W20" s="18">
        <v>1</v>
      </c>
      <c r="X20" s="18">
        <v>0</v>
      </c>
      <c r="Y20" s="24">
        <f>ABS(W20-V20)</f>
        <v>0</v>
      </c>
    </row>
    <row r="21" spans="1:25" x14ac:dyDescent="0.2">
      <c r="A21" s="75"/>
      <c r="B21" s="15" t="s">
        <v>248</v>
      </c>
      <c r="C21" s="15">
        <v>57</v>
      </c>
      <c r="D21" s="15">
        <v>76</v>
      </c>
      <c r="E21" s="15">
        <v>35.6</v>
      </c>
      <c r="F21" s="15">
        <v>9.6999999999999993</v>
      </c>
      <c r="G21" s="15">
        <v>18.600000000000001</v>
      </c>
      <c r="H21" s="15">
        <v>0.52</v>
      </c>
      <c r="I21" s="15">
        <v>1.1000000000000001</v>
      </c>
      <c r="J21" s="15">
        <v>3.7</v>
      </c>
      <c r="K21" s="15">
        <v>0.309</v>
      </c>
      <c r="L21" s="15">
        <v>4.7</v>
      </c>
      <c r="M21" s="2">
        <v>25.3</v>
      </c>
      <c r="N21" s="2">
        <v>0.58799999999999997</v>
      </c>
      <c r="O21" s="2">
        <v>7.4</v>
      </c>
      <c r="P21" s="2">
        <v>6.8</v>
      </c>
      <c r="Q21" s="15">
        <v>31.4</v>
      </c>
      <c r="T21" s="17"/>
      <c r="U21" s="17"/>
      <c r="V21" s="19">
        <v>2</v>
      </c>
      <c r="W21" s="18">
        <v>3</v>
      </c>
      <c r="X21" s="18">
        <v>1</v>
      </c>
      <c r="Y21" s="24">
        <f>ABS(W21-V21)*0.8</f>
        <v>0.8</v>
      </c>
    </row>
    <row r="22" spans="1:25" x14ac:dyDescent="0.2">
      <c r="A22" s="75"/>
      <c r="B22" s="15" t="s">
        <v>160</v>
      </c>
      <c r="C22" s="15">
        <v>55</v>
      </c>
      <c r="D22" s="15">
        <v>72</v>
      </c>
      <c r="E22" s="15">
        <v>35.799999999999997</v>
      </c>
      <c r="F22" s="15">
        <v>9.6999999999999993</v>
      </c>
      <c r="G22" s="15">
        <v>19.2</v>
      </c>
      <c r="H22" s="15">
        <v>0.505</v>
      </c>
      <c r="I22" s="15">
        <v>2.6</v>
      </c>
      <c r="J22" s="15">
        <v>6.7</v>
      </c>
      <c r="K22" s="15">
        <v>0.38700000000000001</v>
      </c>
      <c r="L22" s="15">
        <v>6.2</v>
      </c>
      <c r="M22" s="2">
        <v>28.2</v>
      </c>
      <c r="N22" s="2">
        <v>0.63400000000000001</v>
      </c>
      <c r="O22" s="2">
        <v>8.1999999999999993</v>
      </c>
      <c r="P22" s="2">
        <v>5</v>
      </c>
      <c r="Q22" s="15">
        <v>30.6</v>
      </c>
      <c r="T22" s="17"/>
      <c r="U22" s="17"/>
      <c r="V22" s="19">
        <v>3</v>
      </c>
      <c r="W22" s="18">
        <v>5</v>
      </c>
      <c r="X22" s="18">
        <v>2</v>
      </c>
      <c r="Y22" s="24">
        <f>ABS(W22-V22)*0.6</f>
        <v>1.2</v>
      </c>
    </row>
    <row r="23" spans="1:25" x14ac:dyDescent="0.2">
      <c r="A23" s="75"/>
      <c r="B23" s="15" t="s">
        <v>281</v>
      </c>
      <c r="C23" s="15">
        <v>67</v>
      </c>
      <c r="D23" s="15">
        <v>72</v>
      </c>
      <c r="E23" s="15">
        <v>33.1</v>
      </c>
      <c r="F23" s="15">
        <v>7.7</v>
      </c>
      <c r="G23" s="15">
        <v>15.1</v>
      </c>
      <c r="H23" s="15">
        <v>0.50600000000000001</v>
      </c>
      <c r="I23" s="15">
        <v>1.8</v>
      </c>
      <c r="J23" s="15">
        <v>4</v>
      </c>
      <c r="K23" s="15">
        <v>0.443</v>
      </c>
      <c r="L23" s="15">
        <v>4.0999999999999996</v>
      </c>
      <c r="M23" s="2">
        <v>21.2</v>
      </c>
      <c r="N23" s="2">
        <v>0.61599999999999999</v>
      </c>
      <c r="O23" s="2">
        <v>6.8</v>
      </c>
      <c r="P23" s="2">
        <v>2.6</v>
      </c>
      <c r="Q23" s="15">
        <v>25.8</v>
      </c>
      <c r="T23" s="17"/>
      <c r="U23" s="17"/>
      <c r="V23" s="19">
        <v>4</v>
      </c>
      <c r="W23" s="18">
        <v>2</v>
      </c>
      <c r="X23" s="18">
        <v>2</v>
      </c>
      <c r="Y23" s="24">
        <f>ABS(W23-V23)*0.4</f>
        <v>0.8</v>
      </c>
    </row>
    <row r="24" spans="1:25" x14ac:dyDescent="0.2">
      <c r="A24" s="75"/>
      <c r="B24" s="15" t="s">
        <v>204</v>
      </c>
      <c r="C24" s="15">
        <v>41</v>
      </c>
      <c r="D24" s="15">
        <v>82</v>
      </c>
      <c r="E24" s="15">
        <v>38.1</v>
      </c>
      <c r="F24" s="15">
        <v>8.6999999999999993</v>
      </c>
      <c r="G24" s="15">
        <v>19.7</v>
      </c>
      <c r="H24" s="15">
        <v>0.439</v>
      </c>
      <c r="I24" s="15">
        <v>2.9</v>
      </c>
      <c r="J24" s="15">
        <v>8</v>
      </c>
      <c r="K24" s="15">
        <v>0.35899999999999999</v>
      </c>
      <c r="L24" s="15">
        <v>8.8000000000000007</v>
      </c>
      <c r="M24" s="2">
        <v>29</v>
      </c>
      <c r="N24" s="2">
        <v>0.59799999999999998</v>
      </c>
      <c r="O24" s="2">
        <v>6.1</v>
      </c>
      <c r="P24" s="2">
        <v>7.5</v>
      </c>
      <c r="Q24" s="15">
        <v>32.5</v>
      </c>
      <c r="T24" s="17"/>
      <c r="U24" s="17"/>
      <c r="V24" s="19">
        <v>5</v>
      </c>
      <c r="W24" s="18">
        <v>9</v>
      </c>
      <c r="X24" s="18">
        <v>4</v>
      </c>
      <c r="Y24" s="24">
        <f>ABS(W24-V24)*0.2</f>
        <v>0.8</v>
      </c>
    </row>
    <row r="25" spans="1:25" s="21" customFormat="1" ht="10" customHeight="1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</row>
    <row r="26" spans="1:25" x14ac:dyDescent="0.2">
      <c r="A26" s="75" t="s">
        <v>860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2"/>
      <c r="N26" s="2"/>
      <c r="O26" s="2"/>
      <c r="P26" s="2"/>
      <c r="Q26" s="15"/>
      <c r="T26" s="17"/>
      <c r="U26" s="17"/>
      <c r="V26" s="19">
        <v>1</v>
      </c>
      <c r="W26" s="22"/>
      <c r="X26" s="18"/>
      <c r="Y26" s="24"/>
    </row>
    <row r="27" spans="1:25" x14ac:dyDescent="0.2">
      <c r="A27" s="7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2"/>
      <c r="N27" s="2"/>
      <c r="O27" s="2"/>
      <c r="P27" s="2"/>
      <c r="Q27" s="15"/>
      <c r="T27" s="17"/>
      <c r="U27" s="17"/>
      <c r="V27" s="19">
        <v>2</v>
      </c>
      <c r="W27" s="18"/>
      <c r="X27" s="18"/>
      <c r="Y27" s="24"/>
    </row>
    <row r="28" spans="1:25" x14ac:dyDescent="0.2">
      <c r="A28" s="7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"/>
      <c r="N28" s="2"/>
      <c r="O28" s="2"/>
      <c r="P28" s="2"/>
      <c r="Q28" s="15"/>
      <c r="T28" s="17"/>
      <c r="U28" s="17"/>
      <c r="V28" s="19">
        <v>3</v>
      </c>
      <c r="W28" s="18"/>
      <c r="X28" s="18"/>
      <c r="Y28" s="24"/>
    </row>
    <row r="29" spans="1:25" x14ac:dyDescent="0.2">
      <c r="A29" s="7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2"/>
      <c r="N29" s="2"/>
      <c r="O29" s="2"/>
      <c r="P29" s="2"/>
      <c r="Q29" s="15"/>
      <c r="T29" s="17"/>
      <c r="U29" s="17"/>
      <c r="V29" s="19">
        <v>4</v>
      </c>
      <c r="W29" s="18"/>
      <c r="X29" s="18"/>
      <c r="Y29" s="24"/>
    </row>
    <row r="30" spans="1:25" x14ac:dyDescent="0.2">
      <c r="A30" s="7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"/>
      <c r="N30" s="2"/>
      <c r="O30" s="2"/>
      <c r="P30" s="2"/>
      <c r="Q30" s="15"/>
      <c r="T30" s="17"/>
      <c r="U30" s="17"/>
      <c r="V30" s="19">
        <v>5</v>
      </c>
      <c r="W30" s="18"/>
      <c r="X30" s="18"/>
      <c r="Y30" s="24"/>
    </row>
    <row r="31" spans="1:25" x14ac:dyDescent="0.2">
      <c r="R31" s="13"/>
      <c r="S31" s="13"/>
      <c r="T31" s="13"/>
      <c r="U31" s="13"/>
      <c r="V31" s="13"/>
    </row>
    <row r="32" spans="1:25" s="26" customFormat="1" x14ac:dyDescent="0.2">
      <c r="R32" s="27"/>
      <c r="S32" s="27"/>
      <c r="T32" s="28"/>
      <c r="V32" s="29"/>
      <c r="W32" s="30"/>
      <c r="X32" s="29" t="s">
        <v>867</v>
      </c>
      <c r="Y32" s="25"/>
    </row>
    <row r="33" spans="23:24" x14ac:dyDescent="0.2">
      <c r="W33" s="20" t="s">
        <v>866</v>
      </c>
      <c r="X33" s="18">
        <v>36</v>
      </c>
    </row>
  </sheetData>
  <mergeCells count="10">
    <mergeCell ref="A25:Y25"/>
    <mergeCell ref="A26:A30"/>
    <mergeCell ref="W2:Y6"/>
    <mergeCell ref="A2:A6"/>
    <mergeCell ref="A8:A12"/>
    <mergeCell ref="A14:A18"/>
    <mergeCell ref="A20:A24"/>
    <mergeCell ref="A7:Y7"/>
    <mergeCell ref="A13:Y13"/>
    <mergeCell ref="A19:Y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2019-04-12T04:52:18Z</dcterms:created>
  <dcterms:modified xsi:type="dcterms:W3CDTF">2019-04-18T04:31:50Z</dcterms:modified>
</cp:coreProperties>
</file>