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/>
  <mc:AlternateContent xmlns:mc="http://schemas.openxmlformats.org/markup-compatibility/2006">
    <mc:Choice Requires="x15">
      <x15ac:absPath xmlns:x15ac="http://schemas.microsoft.com/office/spreadsheetml/2010/11/ac" url="F:\1.git-deposit\3.三节课作业集\第一次作业\运营P1_LP，4渠道投放测试_xlsx\"/>
    </mc:Choice>
  </mc:AlternateContent>
  <xr:revisionPtr revIDLastSave="0" documentId="10_ncr:8100000_{214AB2F9-609F-4070-82C8-72D166E577B1}" xr6:coauthVersionLast="34" xr6:coauthVersionMax="34" xr10:uidLastSave="{00000000-0000-0000-0000-000000000000}"/>
  <bookViews>
    <workbookView xWindow="4080" yWindow="440" windowWidth="28160" windowHeight="16820" tabRatio="500" activeTab="3" xr2:uid="{00000000-000D-0000-FFFF-FFFF00000000}"/>
  </bookViews>
  <sheets>
    <sheet name="工作表1" sheetId="1" r:id="rId1"/>
    <sheet name="Sheet1" sheetId="2" r:id="rId2"/>
    <sheet name="Sheet2" sheetId="3" r:id="rId3"/>
    <sheet name="Sheet3" sheetId="4" r:id="rId4"/>
  </sheets>
  <calcPr calcId="162913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8" i="4" l="1"/>
  <c r="D8" i="4"/>
  <c r="C8" i="4"/>
  <c r="B8" i="4"/>
  <c r="F64" i="1"/>
  <c r="G64" i="1"/>
  <c r="H64" i="1"/>
  <c r="F48" i="1"/>
  <c r="G48" i="1"/>
  <c r="H48" i="1"/>
  <c r="F32" i="1"/>
  <c r="G32" i="1"/>
  <c r="H32" i="1"/>
  <c r="F16" i="1"/>
  <c r="G16" i="1"/>
  <c r="H16" i="1"/>
  <c r="E22" i="3"/>
  <c r="D18" i="3"/>
  <c r="D14" i="3"/>
  <c r="D10" i="3"/>
  <c r="C10" i="3"/>
  <c r="C64" i="1"/>
  <c r="D64" i="1"/>
  <c r="E64" i="1"/>
  <c r="B64" i="1"/>
  <c r="C48" i="1"/>
  <c r="D48" i="1"/>
  <c r="E48" i="1"/>
  <c r="B48" i="1"/>
  <c r="E32" i="1"/>
  <c r="D32" i="1"/>
  <c r="C32" i="1"/>
  <c r="B32" i="1"/>
  <c r="E16" i="1"/>
  <c r="D16" i="1"/>
  <c r="C16" i="1"/>
  <c r="B16" i="1"/>
  <c r="D5" i="3"/>
  <c r="C5" i="3"/>
  <c r="B5" i="3"/>
  <c r="H58" i="2"/>
  <c r="G58" i="2"/>
  <c r="F58" i="2"/>
  <c r="E58" i="2"/>
  <c r="D58" i="2"/>
  <c r="C58" i="2"/>
  <c r="B58" i="2"/>
</calcChain>
</file>

<file path=xl/sharedStrings.xml><?xml version="1.0" encoding="utf-8"?>
<sst xmlns="http://schemas.openxmlformats.org/spreadsheetml/2006/main" count="110" uniqueCount="36">
  <si>
    <t>百度PC</t>
    <rPh sb="0" eb="1">
      <t>bai'du</t>
    </rPh>
    <phoneticPr fontId="2" type="noConversion"/>
  </si>
  <si>
    <t>百度移动</t>
    <rPh sb="0" eb="1">
      <t>bai'du</t>
    </rPh>
    <rPh sb="2" eb="3">
      <t>yi'dogn</t>
    </rPh>
    <phoneticPr fontId="2" type="noConversion"/>
  </si>
  <si>
    <t>搜狗</t>
    <rPh sb="0" eb="1">
      <t>sou'gou</t>
    </rPh>
    <phoneticPr fontId="2" type="noConversion"/>
  </si>
  <si>
    <t>360搜索</t>
    <rPh sb="3" eb="4">
      <t>sou'suo</t>
    </rPh>
    <phoneticPr fontId="2" type="noConversion"/>
  </si>
  <si>
    <t>所有用户在着陆页的平均停留时间（单位：s）</t>
    <rPh sb="0" eb="1">
      <t>suo'you</t>
    </rPh>
    <rPh sb="2" eb="3">
      <t>yong'hu</t>
    </rPh>
    <rPh sb="4" eb="5">
      <t>zai</t>
    </rPh>
    <rPh sb="5" eb="6">
      <t>zhuo'lu'ye</t>
    </rPh>
    <rPh sb="8" eb="9">
      <t>d</t>
    </rPh>
    <rPh sb="9" eb="10">
      <t>ping'jun</t>
    </rPh>
    <rPh sb="11" eb="12">
      <t>ting'liu</t>
    </rPh>
    <rPh sb="13" eb="14">
      <t>shi'jian</t>
    </rPh>
    <rPh sb="16" eb="17">
      <t>dan'wei</t>
    </rPh>
    <phoneticPr fontId="2" type="noConversion"/>
  </si>
  <si>
    <t>页面跳出率</t>
    <rPh sb="0" eb="1">
      <t>ye'main</t>
    </rPh>
    <rPh sb="2" eb="3">
      <t>tiao'chu'lv</t>
    </rPh>
    <phoneticPr fontId="2" type="noConversion"/>
  </si>
  <si>
    <t>咨询的占比</t>
    <rPh sb="0" eb="1">
      <t>zi'xun</t>
    </rPh>
    <rPh sb="2" eb="3">
      <t>d</t>
    </rPh>
    <rPh sb="3" eb="4">
      <t>zhan'bi</t>
    </rPh>
    <phoneticPr fontId="2" type="noConversion"/>
  </si>
  <si>
    <t>着陆页UV</t>
    <rPh sb="0" eb="1">
      <t>zhuo'lu'ye</t>
    </rPh>
    <phoneticPr fontId="2" type="noConversion"/>
  </si>
  <si>
    <t>注册UV</t>
    <rPh sb="0" eb="1">
      <t>zhu'ce</t>
    </rPh>
    <phoneticPr fontId="2" type="noConversion"/>
  </si>
  <si>
    <t>订单页UV</t>
    <rPh sb="0" eb="1">
      <t>ding'dan'ye</t>
    </rPh>
    <phoneticPr fontId="2" type="noConversion"/>
  </si>
  <si>
    <t>支付成功UV</t>
    <rPh sb="0" eb="1">
      <t>zhi'fu</t>
    </rPh>
    <rPh sb="2" eb="3">
      <t>cheng'g</t>
    </rPh>
    <phoneticPr fontId="2" type="noConversion"/>
  </si>
  <si>
    <t>着陆页</t>
    <rPh sb="0" eb="1">
      <t>zhuo'lu'ye</t>
    </rPh>
    <phoneticPr fontId="2" type="noConversion"/>
  </si>
  <si>
    <t>注册页</t>
    <rPh sb="0" eb="1">
      <t>zhu'ce</t>
    </rPh>
    <phoneticPr fontId="2" type="noConversion"/>
  </si>
  <si>
    <t>订单页</t>
    <rPh sb="0" eb="1">
      <t>ding'dan'ye</t>
    </rPh>
    <phoneticPr fontId="2" type="noConversion"/>
  </si>
  <si>
    <t>注册率</t>
  </si>
  <si>
    <t>生成订单率</t>
  </si>
  <si>
    <t>支付成功率</t>
  </si>
  <si>
    <t>支付成功页</t>
    <rPh sb="0" eb="1">
      <t>zhi'fu</t>
    </rPh>
    <rPh sb="2" eb="3">
      <t>cheng'g</t>
    </rPh>
    <phoneticPr fontId="2" type="noConversion"/>
  </si>
  <si>
    <t>百度PC</t>
    <phoneticPr fontId="2" type="noConversion"/>
  </si>
  <si>
    <t>百度移动</t>
    <phoneticPr fontId="2" type="noConversion"/>
  </si>
  <si>
    <t>搜狗</t>
    <phoneticPr fontId="2" type="noConversion"/>
  </si>
  <si>
    <t>访问量</t>
    <phoneticPr fontId="2" type="noConversion"/>
  </si>
  <si>
    <t>比率</t>
    <phoneticPr fontId="2" type="noConversion"/>
  </si>
  <si>
    <t>34,8</t>
    <phoneticPr fontId="2" type="noConversion"/>
  </si>
  <si>
    <t>360搜索</t>
    <phoneticPr fontId="2" type="noConversion"/>
  </si>
  <si>
    <t>汇总平均值</t>
    <phoneticPr fontId="2" type="noConversion"/>
  </si>
  <si>
    <t>注册页UV</t>
    <rPh sb="0" eb="1">
      <t>zhu'ce</t>
    </rPh>
    <phoneticPr fontId="2" type="noConversion"/>
  </si>
  <si>
    <t>支付成功页UV</t>
    <rPh sb="0" eb="1">
      <t>zhi'fu</t>
    </rPh>
    <rPh sb="2" eb="3">
      <t>cheng'g</t>
    </rPh>
    <phoneticPr fontId="2" type="noConversion"/>
  </si>
  <si>
    <t>汇总之和</t>
    <phoneticPr fontId="2" type="noConversion"/>
  </si>
  <si>
    <t>各渠道日均UV统计（5.7-5.20）</t>
    <phoneticPr fontId="2" type="noConversion"/>
  </si>
  <si>
    <t>汇总平均</t>
    <phoneticPr fontId="2" type="noConversion"/>
  </si>
  <si>
    <t>注册率（%）</t>
    <phoneticPr fontId="2" type="noConversion"/>
  </si>
  <si>
    <t>生成订单率（%）</t>
    <phoneticPr fontId="2" type="noConversion"/>
  </si>
  <si>
    <t>支付成功率（%）</t>
    <phoneticPr fontId="2" type="noConversion"/>
  </si>
  <si>
    <t>各渠道接触点平均转化率统计（5.7-5.20）</t>
    <phoneticPr fontId="2" type="noConversion"/>
  </si>
  <si>
    <t>各渠道用户行为关键指标日均统计（5.7-5.20）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</si>
</sst>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0.0%"/>
  </numFmts>
  <fonts count="5">
    <font>
      <sz val="12"/>
      <color theme="1"/>
      <name val="DengXian"/>
      <family val="2"/>
      <charset val="134"/>
      <scheme val="minor"/>
    </font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7"/>
      <color rgb="FF000000"/>
      <name val="Tahoma"/>
      <family val="2"/>
    </font>
    <font>
      <b/>
      <sz val="12"/>
      <color theme="1"/>
      <name val="DengXian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6">
    <xf numFmtId="0" fontId="0" fillId="0" borderId="0" xfId="0"/>
    <xf numFmtId="14" fontId="0" fillId="0" borderId="0" xfId="0" applyNumberFormat="1"/>
    <xf numFmtId="0" fontId="0" fillId="0" borderId="0" xfId="0" applyNumberFormat="1"/>
    <xf numFmtId="10" fontId="0" fillId="0" borderId="0" xfId="1" applyNumberFormat="1" applyFont="1"/>
    <xf numFmtId="0" fontId="0" fillId="0" borderId="0" xfId="0" applyAlignment="1">
      <alignment wrapText="1"/>
    </xf>
    <xf numFmtId="0" fontId="3" fillId="0" borderId="0" xfId="0" applyFont="1"/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" xfId="0" applyNumberFormat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8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77" fontId="0" fillId="0" borderId="8" xfId="0" applyNumberFormat="1" applyBorder="1" applyAlignment="1">
      <alignment horizontal="center" vertical="center"/>
    </xf>
    <xf numFmtId="9" fontId="0" fillId="0" borderId="6" xfId="0" applyNumberFormat="1" applyBorder="1" applyAlignment="1">
      <alignment horizontal="center" vertical="center"/>
    </xf>
    <xf numFmtId="9" fontId="0" fillId="0" borderId="9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9" fontId="0" fillId="2" borderId="6" xfId="0" applyNumberFormat="1" applyFill="1" applyBorder="1" applyAlignment="1">
      <alignment horizontal="center" vertical="center"/>
    </xf>
    <xf numFmtId="9" fontId="0" fillId="3" borderId="6" xfId="0" applyNumberFormat="1" applyFill="1" applyBorder="1" applyAlignment="1">
      <alignment horizontal="center" vertical="center"/>
    </xf>
    <xf numFmtId="177" fontId="0" fillId="3" borderId="1" xfId="0" applyNumberFormat="1" applyFill="1" applyBorder="1" applyAlignment="1">
      <alignment horizontal="center" vertical="center"/>
    </xf>
    <xf numFmtId="177" fontId="0" fillId="2" borderId="1" xfId="0" applyNumberFormat="1" applyFill="1" applyBorder="1" applyAlignment="1">
      <alignment horizontal="center" vertical="center"/>
    </xf>
    <xf numFmtId="176" fontId="0" fillId="2" borderId="1" xfId="0" applyNumberFormat="1" applyFill="1" applyBorder="1" applyAlignment="1">
      <alignment horizontal="center" vertical="center"/>
    </xf>
    <xf numFmtId="176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NumberFormat="1" applyFill="1" applyBorder="1" applyAlignment="1">
      <alignment horizontal="center" vertical="center"/>
    </xf>
  </cellXfs>
  <cellStyles count="2">
    <cellStyle name="百分比" xfId="1" builtinId="5"/>
    <cellStyle name="常规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渠道汇总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Sheet2!$B$1:$E$1</c:f>
              <c:strCache>
                <c:ptCount val="4"/>
                <c:pt idx="0">
                  <c:v>着陆页</c:v>
                </c:pt>
                <c:pt idx="1">
                  <c:v>注册页</c:v>
                </c:pt>
                <c:pt idx="2">
                  <c:v>订单页</c:v>
                </c:pt>
                <c:pt idx="3">
                  <c:v>支付成功页</c:v>
                </c:pt>
              </c:strCache>
            </c:strRef>
          </c:cat>
          <c:val>
            <c:numRef>
              <c:f>Sheet2!$B$2:$E$2</c:f>
              <c:numCache>
                <c:formatCode>General</c:formatCode>
                <c:ptCount val="4"/>
                <c:pt idx="0">
                  <c:v>3450</c:v>
                </c:pt>
                <c:pt idx="1">
                  <c:v>43</c:v>
                </c:pt>
                <c:pt idx="2">
                  <c:v>14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E8-4E80-9466-D8B0819551C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76322232"/>
        <c:axId val="676320312"/>
      </c:barChart>
      <c:catAx>
        <c:axId val="676322232"/>
        <c:scaling>
          <c:orientation val="minMax"/>
        </c:scaling>
        <c:delete val="0"/>
        <c:axPos val="b"/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6320312"/>
        <c:crosses val="autoZero"/>
        <c:auto val="1"/>
        <c:lblAlgn val="ctr"/>
        <c:lblOffset val="100"/>
        <c:noMultiLvlLbl val="0"/>
      </c:catAx>
      <c:valAx>
        <c:axId val="676320312"/>
        <c:scaling>
          <c:logBase val="10"/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6322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Sheet3!$H$17</c:f>
              <c:strCache>
                <c:ptCount val="1"/>
                <c:pt idx="0">
                  <c:v>页面跳出率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Sheet3!$F$18:$F$22</c:f>
              <c:strCache>
                <c:ptCount val="5"/>
                <c:pt idx="0">
                  <c:v>百度PC</c:v>
                </c:pt>
                <c:pt idx="1">
                  <c:v>百度移动</c:v>
                </c:pt>
                <c:pt idx="2">
                  <c:v>搜狗</c:v>
                </c:pt>
                <c:pt idx="3">
                  <c:v>360搜索</c:v>
                </c:pt>
                <c:pt idx="4">
                  <c:v>汇总平均</c:v>
                </c:pt>
              </c:strCache>
            </c:strRef>
          </c:cat>
          <c:val>
            <c:numRef>
              <c:f>Sheet3!$H$18:$H$22</c:f>
              <c:numCache>
                <c:formatCode>0.0%</c:formatCode>
                <c:ptCount val="5"/>
                <c:pt idx="0">
                  <c:v>0.50767142857142855</c:v>
                </c:pt>
                <c:pt idx="1">
                  <c:v>0.54531428571428564</c:v>
                </c:pt>
                <c:pt idx="2">
                  <c:v>0.58861428571428576</c:v>
                </c:pt>
                <c:pt idx="3">
                  <c:v>0.65996428571428567</c:v>
                </c:pt>
                <c:pt idx="4">
                  <c:v>0.57539107142857138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0A-4D9A-AA93-5194D557CAC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502814072"/>
        <c:axId val="502815032"/>
      </c:barChart>
      <c:catAx>
        <c:axId val="5028140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2815032"/>
        <c:crosses val="autoZero"/>
        <c:auto val="1"/>
        <c:lblAlgn val="ctr"/>
        <c:lblOffset val="100"/>
        <c:noMultiLvlLbl val="0"/>
      </c:catAx>
      <c:valAx>
        <c:axId val="502815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2814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2"/>
          <c:order val="0"/>
          <c:tx>
            <c:strRef>
              <c:f>Sheet3!$I$17</c:f>
              <c:strCache>
                <c:ptCount val="1"/>
                <c:pt idx="0">
                  <c:v>咨询的占比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Sheet3!$F$18:$F$22</c:f>
              <c:strCache>
                <c:ptCount val="5"/>
                <c:pt idx="0">
                  <c:v>百度PC</c:v>
                </c:pt>
                <c:pt idx="1">
                  <c:v>百度移动</c:v>
                </c:pt>
                <c:pt idx="2">
                  <c:v>搜狗</c:v>
                </c:pt>
                <c:pt idx="3">
                  <c:v>360搜索</c:v>
                </c:pt>
                <c:pt idx="4">
                  <c:v>汇总平均</c:v>
                </c:pt>
              </c:strCache>
            </c:strRef>
          </c:cat>
          <c:val>
            <c:numRef>
              <c:f>Sheet3!$I$18:$I$22</c:f>
              <c:numCache>
                <c:formatCode>0%</c:formatCode>
                <c:ptCount val="5"/>
                <c:pt idx="0">
                  <c:v>0.22830714285714285</c:v>
                </c:pt>
                <c:pt idx="1">
                  <c:v>0.18787142857142855</c:v>
                </c:pt>
                <c:pt idx="2">
                  <c:v>0.1268</c:v>
                </c:pt>
                <c:pt idx="3">
                  <c:v>9.2599999999999988E-2</c:v>
                </c:pt>
                <c:pt idx="4">
                  <c:v>0.15889464285714289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FC-4534-9D0E-629E61EDB1A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517718992"/>
        <c:axId val="517720912"/>
      </c:barChart>
      <c:catAx>
        <c:axId val="5177189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7720912"/>
        <c:crosses val="autoZero"/>
        <c:auto val="1"/>
        <c:lblAlgn val="ctr"/>
        <c:lblOffset val="100"/>
        <c:noMultiLvlLbl val="0"/>
      </c:catAx>
      <c:valAx>
        <c:axId val="517720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7718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百度</a:t>
            </a:r>
            <a:r>
              <a:rPr lang="en-US" altLang="zh-CN"/>
              <a:t>PC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Sheet2!$B$8:$E$8</c:f>
              <c:strCache>
                <c:ptCount val="4"/>
                <c:pt idx="0">
                  <c:v>着陆页</c:v>
                </c:pt>
                <c:pt idx="1">
                  <c:v>注册页</c:v>
                </c:pt>
                <c:pt idx="2">
                  <c:v>订单页</c:v>
                </c:pt>
                <c:pt idx="3">
                  <c:v>支付成功页</c:v>
                </c:pt>
              </c:strCache>
            </c:strRef>
          </c:cat>
          <c:val>
            <c:numRef>
              <c:f>Sheet2!$B$9:$E$9</c:f>
              <c:numCache>
                <c:formatCode>General</c:formatCode>
                <c:ptCount val="4"/>
                <c:pt idx="0">
                  <c:v>4666</c:v>
                </c:pt>
                <c:pt idx="1">
                  <c:v>80</c:v>
                </c:pt>
                <c:pt idx="2">
                  <c:v>32</c:v>
                </c:pt>
                <c:pt idx="3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EC-48BE-9701-08AB725D81F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32522128"/>
        <c:axId val="532518928"/>
      </c:barChart>
      <c:catAx>
        <c:axId val="532522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2518928"/>
        <c:crosses val="autoZero"/>
        <c:auto val="1"/>
        <c:lblAlgn val="ctr"/>
        <c:lblOffset val="100"/>
        <c:noMultiLvlLbl val="0"/>
      </c:catAx>
      <c:valAx>
        <c:axId val="532518928"/>
        <c:scaling>
          <c:logBase val="10"/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2522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百度移动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Sheet2!$B$12:$E$12</c:f>
              <c:strCache>
                <c:ptCount val="4"/>
                <c:pt idx="0">
                  <c:v>着陆页</c:v>
                </c:pt>
                <c:pt idx="1">
                  <c:v>注册页</c:v>
                </c:pt>
                <c:pt idx="2">
                  <c:v>订单页</c:v>
                </c:pt>
                <c:pt idx="3">
                  <c:v>支付成功页</c:v>
                </c:pt>
              </c:strCache>
            </c:strRef>
          </c:cat>
          <c:val>
            <c:numRef>
              <c:f>Sheet2!$B$13:$E$13</c:f>
              <c:numCache>
                <c:formatCode>General</c:formatCode>
                <c:ptCount val="4"/>
                <c:pt idx="0">
                  <c:v>5090</c:v>
                </c:pt>
                <c:pt idx="1">
                  <c:v>44</c:v>
                </c:pt>
                <c:pt idx="2">
                  <c:v>10</c:v>
                </c:pt>
                <c:pt idx="3">
                  <c:v>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BD-4685-A8D1-41F0879DA86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01765744"/>
        <c:axId val="501766704"/>
      </c:barChart>
      <c:catAx>
        <c:axId val="501765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1766704"/>
        <c:crosses val="autoZero"/>
        <c:auto val="1"/>
        <c:lblAlgn val="ctr"/>
        <c:lblOffset val="100"/>
        <c:noMultiLvlLbl val="0"/>
      </c:catAx>
      <c:valAx>
        <c:axId val="501766704"/>
        <c:scaling>
          <c:logBase val="10"/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1765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搜狗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Sheet2!$B$16:$E$16</c:f>
              <c:strCache>
                <c:ptCount val="4"/>
                <c:pt idx="0">
                  <c:v>着陆页</c:v>
                </c:pt>
                <c:pt idx="1">
                  <c:v>注册页</c:v>
                </c:pt>
                <c:pt idx="2">
                  <c:v>订单页</c:v>
                </c:pt>
                <c:pt idx="3">
                  <c:v>支付成功页</c:v>
                </c:pt>
              </c:strCache>
            </c:strRef>
          </c:cat>
          <c:val>
            <c:numRef>
              <c:f>Sheet2!$B$17:$E$17</c:f>
              <c:numCache>
                <c:formatCode>General</c:formatCode>
                <c:ptCount val="4"/>
                <c:pt idx="0">
                  <c:v>2242</c:v>
                </c:pt>
                <c:pt idx="1">
                  <c:v>23</c:v>
                </c:pt>
                <c:pt idx="2">
                  <c:v>8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4A-48BA-B4C1-C58153C97C8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44759344"/>
        <c:axId val="566599544"/>
      </c:barChart>
      <c:catAx>
        <c:axId val="544759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6599544"/>
        <c:crosses val="autoZero"/>
        <c:auto val="1"/>
        <c:lblAlgn val="ctr"/>
        <c:lblOffset val="100"/>
        <c:noMultiLvlLbl val="0"/>
      </c:catAx>
      <c:valAx>
        <c:axId val="566599544"/>
        <c:scaling>
          <c:logBase val="10"/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4759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360</a:t>
            </a:r>
            <a:r>
              <a:rPr lang="zh-CN" altLang="en-US"/>
              <a:t>搜索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Sheet2!$B$20:$E$20</c:f>
              <c:strCache>
                <c:ptCount val="4"/>
                <c:pt idx="0">
                  <c:v>着陆页</c:v>
                </c:pt>
                <c:pt idx="1">
                  <c:v>注册页</c:v>
                </c:pt>
                <c:pt idx="2">
                  <c:v>订单页</c:v>
                </c:pt>
                <c:pt idx="3">
                  <c:v>支付成功页</c:v>
                </c:pt>
              </c:strCache>
            </c:strRef>
          </c:cat>
          <c:val>
            <c:numRef>
              <c:f>Sheet2!$B$21:$E$21</c:f>
              <c:numCache>
                <c:formatCode>General</c:formatCode>
                <c:ptCount val="4"/>
                <c:pt idx="0">
                  <c:v>1802</c:v>
                </c:pt>
                <c:pt idx="1">
                  <c:v>24</c:v>
                </c:pt>
                <c:pt idx="2">
                  <c:v>7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EE-4794-9F81-B773C62C42E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01301112"/>
        <c:axId val="501303032"/>
      </c:barChart>
      <c:catAx>
        <c:axId val="501301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1303032"/>
        <c:crosses val="autoZero"/>
        <c:auto val="1"/>
        <c:lblAlgn val="ctr"/>
        <c:lblOffset val="100"/>
        <c:noMultiLvlLbl val="0"/>
      </c:catAx>
      <c:valAx>
        <c:axId val="501303032"/>
        <c:scaling>
          <c:logBase val="10"/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1301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渠道日均</a:t>
            </a:r>
            <a:r>
              <a:rPr lang="en-US" altLang="zh-CN"/>
              <a:t>UV</a:t>
            </a:r>
            <a:r>
              <a:rPr lang="zh-CN" altLang="en-US"/>
              <a:t>累计统计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Sheet3!$A$3</c:f>
              <c:strCache>
                <c:ptCount val="1"/>
                <c:pt idx="0">
                  <c:v>百度PC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Sheet3!$B$2:$E$2</c:f>
              <c:strCache>
                <c:ptCount val="4"/>
                <c:pt idx="0">
                  <c:v>着陆页UV</c:v>
                </c:pt>
                <c:pt idx="1">
                  <c:v>注册页UV</c:v>
                </c:pt>
                <c:pt idx="2">
                  <c:v>订单页UV</c:v>
                </c:pt>
                <c:pt idx="3">
                  <c:v>支付成功页UV</c:v>
                </c:pt>
              </c:strCache>
            </c:strRef>
          </c:cat>
          <c:val>
            <c:numRef>
              <c:f>Sheet3!$B$3:$E$3</c:f>
              <c:numCache>
                <c:formatCode>General</c:formatCode>
                <c:ptCount val="4"/>
                <c:pt idx="0">
                  <c:v>4666</c:v>
                </c:pt>
                <c:pt idx="1">
                  <c:v>80</c:v>
                </c:pt>
                <c:pt idx="2">
                  <c:v>32</c:v>
                </c:pt>
                <c:pt idx="3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88-4D80-9EA1-1A476F78E3EC}"/>
            </c:ext>
          </c:extLst>
        </c:ser>
        <c:ser>
          <c:idx val="1"/>
          <c:order val="1"/>
          <c:tx>
            <c:strRef>
              <c:f>Sheet3!$A$4</c:f>
              <c:strCache>
                <c:ptCount val="1"/>
                <c:pt idx="0">
                  <c:v>百度移动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Sheet3!$B$2:$E$2</c:f>
              <c:strCache>
                <c:ptCount val="4"/>
                <c:pt idx="0">
                  <c:v>着陆页UV</c:v>
                </c:pt>
                <c:pt idx="1">
                  <c:v>注册页UV</c:v>
                </c:pt>
                <c:pt idx="2">
                  <c:v>订单页UV</c:v>
                </c:pt>
                <c:pt idx="3">
                  <c:v>支付成功页UV</c:v>
                </c:pt>
              </c:strCache>
            </c:strRef>
          </c:cat>
          <c:val>
            <c:numRef>
              <c:f>Sheet3!$B$4:$E$4</c:f>
              <c:numCache>
                <c:formatCode>General</c:formatCode>
                <c:ptCount val="4"/>
                <c:pt idx="0">
                  <c:v>5090</c:v>
                </c:pt>
                <c:pt idx="1">
                  <c:v>44</c:v>
                </c:pt>
                <c:pt idx="2">
                  <c:v>10</c:v>
                </c:pt>
                <c:pt idx="3">
                  <c:v>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88-4D80-9EA1-1A476F78E3EC}"/>
            </c:ext>
          </c:extLst>
        </c:ser>
        <c:ser>
          <c:idx val="2"/>
          <c:order val="2"/>
          <c:tx>
            <c:strRef>
              <c:f>Sheet3!$A$5</c:f>
              <c:strCache>
                <c:ptCount val="1"/>
                <c:pt idx="0">
                  <c:v>搜狗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Sheet3!$B$2:$E$2</c:f>
              <c:strCache>
                <c:ptCount val="4"/>
                <c:pt idx="0">
                  <c:v>着陆页UV</c:v>
                </c:pt>
                <c:pt idx="1">
                  <c:v>注册页UV</c:v>
                </c:pt>
                <c:pt idx="2">
                  <c:v>订单页UV</c:v>
                </c:pt>
                <c:pt idx="3">
                  <c:v>支付成功页UV</c:v>
                </c:pt>
              </c:strCache>
            </c:strRef>
          </c:cat>
          <c:val>
            <c:numRef>
              <c:f>Sheet3!$B$5:$E$5</c:f>
              <c:numCache>
                <c:formatCode>General</c:formatCode>
                <c:ptCount val="4"/>
                <c:pt idx="0">
                  <c:v>2242</c:v>
                </c:pt>
                <c:pt idx="1">
                  <c:v>23</c:v>
                </c:pt>
                <c:pt idx="2">
                  <c:v>8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388-4D80-9EA1-1A476F78E3EC}"/>
            </c:ext>
          </c:extLst>
        </c:ser>
        <c:ser>
          <c:idx val="3"/>
          <c:order val="3"/>
          <c:tx>
            <c:strRef>
              <c:f>Sheet3!$A$6</c:f>
              <c:strCache>
                <c:ptCount val="1"/>
                <c:pt idx="0">
                  <c:v>360搜索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Sheet3!$B$2:$E$2</c:f>
              <c:strCache>
                <c:ptCount val="4"/>
                <c:pt idx="0">
                  <c:v>着陆页UV</c:v>
                </c:pt>
                <c:pt idx="1">
                  <c:v>注册页UV</c:v>
                </c:pt>
                <c:pt idx="2">
                  <c:v>订单页UV</c:v>
                </c:pt>
                <c:pt idx="3">
                  <c:v>支付成功页UV</c:v>
                </c:pt>
              </c:strCache>
            </c:strRef>
          </c:cat>
          <c:val>
            <c:numRef>
              <c:f>Sheet3!$B$6:$E$6</c:f>
              <c:numCache>
                <c:formatCode>General</c:formatCode>
                <c:ptCount val="4"/>
                <c:pt idx="0">
                  <c:v>1802</c:v>
                </c:pt>
                <c:pt idx="1">
                  <c:v>24</c:v>
                </c:pt>
                <c:pt idx="2">
                  <c:v>7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388-4D80-9EA1-1A476F78E3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86944976"/>
        <c:axId val="586945296"/>
      </c:barChart>
      <c:catAx>
        <c:axId val="586944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6945296"/>
        <c:crosses val="autoZero"/>
        <c:auto val="1"/>
        <c:lblAlgn val="ctr"/>
        <c:lblOffset val="100"/>
        <c:noMultiLvlLbl val="0"/>
      </c:catAx>
      <c:valAx>
        <c:axId val="58694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694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渠道个体页面表现（接触点日均</a:t>
            </a:r>
            <a:r>
              <a:rPr lang="en-US" altLang="zh-CN"/>
              <a:t>UV</a:t>
            </a:r>
            <a:r>
              <a:rPr lang="zh-CN" altLang="en-US"/>
              <a:t>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Sheet3!$B$2</c:f>
              <c:strCache>
                <c:ptCount val="1"/>
                <c:pt idx="0">
                  <c:v>着陆页UV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Sheet3!$A$3:$A$7</c:f>
              <c:strCache>
                <c:ptCount val="5"/>
                <c:pt idx="0">
                  <c:v>百度PC</c:v>
                </c:pt>
                <c:pt idx="1">
                  <c:v>百度移动</c:v>
                </c:pt>
                <c:pt idx="2">
                  <c:v>搜狗</c:v>
                </c:pt>
                <c:pt idx="3">
                  <c:v>360搜索</c:v>
                </c:pt>
                <c:pt idx="4">
                  <c:v>汇总平均值</c:v>
                </c:pt>
              </c:strCache>
            </c:strRef>
          </c:cat>
          <c:val>
            <c:numRef>
              <c:f>Sheet3!$B$3:$B$7</c:f>
              <c:numCache>
                <c:formatCode>General</c:formatCode>
                <c:ptCount val="5"/>
                <c:pt idx="0">
                  <c:v>4666</c:v>
                </c:pt>
                <c:pt idx="1">
                  <c:v>5090</c:v>
                </c:pt>
                <c:pt idx="2">
                  <c:v>2242</c:v>
                </c:pt>
                <c:pt idx="3">
                  <c:v>1802</c:v>
                </c:pt>
                <c:pt idx="4">
                  <c:v>3450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87-43EB-81E4-F5D60D364AD6}"/>
            </c:ext>
          </c:extLst>
        </c:ser>
        <c:ser>
          <c:idx val="1"/>
          <c:order val="1"/>
          <c:tx>
            <c:strRef>
              <c:f>Sheet3!$C$2</c:f>
              <c:strCache>
                <c:ptCount val="1"/>
                <c:pt idx="0">
                  <c:v>注册页UV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Sheet3!$A$3:$A$7</c:f>
              <c:strCache>
                <c:ptCount val="5"/>
                <c:pt idx="0">
                  <c:v>百度PC</c:v>
                </c:pt>
                <c:pt idx="1">
                  <c:v>百度移动</c:v>
                </c:pt>
                <c:pt idx="2">
                  <c:v>搜狗</c:v>
                </c:pt>
                <c:pt idx="3">
                  <c:v>360搜索</c:v>
                </c:pt>
                <c:pt idx="4">
                  <c:v>汇总平均值</c:v>
                </c:pt>
              </c:strCache>
            </c:strRef>
          </c:cat>
          <c:val>
            <c:numRef>
              <c:f>Sheet3!$C$3:$C$7</c:f>
              <c:numCache>
                <c:formatCode>General</c:formatCode>
                <c:ptCount val="5"/>
                <c:pt idx="0">
                  <c:v>80</c:v>
                </c:pt>
                <c:pt idx="1">
                  <c:v>44</c:v>
                </c:pt>
                <c:pt idx="2">
                  <c:v>23</c:v>
                </c:pt>
                <c:pt idx="3">
                  <c:v>24</c:v>
                </c:pt>
                <c:pt idx="4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87-43EB-81E4-F5D60D364AD6}"/>
            </c:ext>
          </c:extLst>
        </c:ser>
        <c:ser>
          <c:idx val="2"/>
          <c:order val="2"/>
          <c:tx>
            <c:strRef>
              <c:f>Sheet3!$D$2</c:f>
              <c:strCache>
                <c:ptCount val="1"/>
                <c:pt idx="0">
                  <c:v>订单页UV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Sheet3!$A$3:$A$7</c:f>
              <c:strCache>
                <c:ptCount val="5"/>
                <c:pt idx="0">
                  <c:v>百度PC</c:v>
                </c:pt>
                <c:pt idx="1">
                  <c:v>百度移动</c:v>
                </c:pt>
                <c:pt idx="2">
                  <c:v>搜狗</c:v>
                </c:pt>
                <c:pt idx="3">
                  <c:v>360搜索</c:v>
                </c:pt>
                <c:pt idx="4">
                  <c:v>汇总平均值</c:v>
                </c:pt>
              </c:strCache>
            </c:strRef>
          </c:cat>
          <c:val>
            <c:numRef>
              <c:f>Sheet3!$D$3:$D$7</c:f>
              <c:numCache>
                <c:formatCode>General</c:formatCode>
                <c:ptCount val="5"/>
                <c:pt idx="0">
                  <c:v>32</c:v>
                </c:pt>
                <c:pt idx="1">
                  <c:v>10</c:v>
                </c:pt>
                <c:pt idx="2">
                  <c:v>8</c:v>
                </c:pt>
                <c:pt idx="3">
                  <c:v>7</c:v>
                </c:pt>
                <c:pt idx="4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187-43EB-81E4-F5D60D364AD6}"/>
            </c:ext>
          </c:extLst>
        </c:ser>
        <c:ser>
          <c:idx val="3"/>
          <c:order val="3"/>
          <c:tx>
            <c:strRef>
              <c:f>Sheet3!$E$2</c:f>
              <c:strCache>
                <c:ptCount val="1"/>
                <c:pt idx="0">
                  <c:v>支付成功页UV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Sheet3!$A$3:$A$7</c:f>
              <c:strCache>
                <c:ptCount val="5"/>
                <c:pt idx="0">
                  <c:v>百度PC</c:v>
                </c:pt>
                <c:pt idx="1">
                  <c:v>百度移动</c:v>
                </c:pt>
                <c:pt idx="2">
                  <c:v>搜狗</c:v>
                </c:pt>
                <c:pt idx="3">
                  <c:v>360搜索</c:v>
                </c:pt>
                <c:pt idx="4">
                  <c:v>汇总平均值</c:v>
                </c:pt>
              </c:strCache>
            </c:strRef>
          </c:cat>
          <c:val>
            <c:numRef>
              <c:f>Sheet3!$E$3:$E$7</c:f>
              <c:numCache>
                <c:formatCode>General</c:formatCode>
                <c:ptCount val="5"/>
                <c:pt idx="0">
                  <c:v>16</c:v>
                </c:pt>
                <c:pt idx="1">
                  <c:v>4.5</c:v>
                </c:pt>
                <c:pt idx="2">
                  <c:v>3</c:v>
                </c:pt>
                <c:pt idx="3">
                  <c:v>2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187-43EB-81E4-F5D60D364AD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13783408"/>
        <c:axId val="513785008"/>
      </c:barChart>
      <c:catAx>
        <c:axId val="513783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3785008"/>
        <c:crosses val="autoZero"/>
        <c:auto val="1"/>
        <c:lblAlgn val="ctr"/>
        <c:lblOffset val="100"/>
        <c:noMultiLvlLbl val="0"/>
      </c:catAx>
      <c:valAx>
        <c:axId val="51378500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3783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渠道个体表现（接触点转化率）</a:t>
            </a:r>
          </a:p>
        </c:rich>
      </c:tx>
      <c:layout>
        <c:manualLayout>
          <c:xMode val="edge"/>
          <c:yMode val="edge"/>
          <c:x val="0.23333333333333334"/>
          <c:y val="5.0925925925925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Sheet3!$B$11</c:f>
              <c:strCache>
                <c:ptCount val="1"/>
                <c:pt idx="0">
                  <c:v>注册率（%）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Sheet3!$A$12:$A$16</c:f>
              <c:strCache>
                <c:ptCount val="5"/>
                <c:pt idx="0">
                  <c:v>百度PC</c:v>
                </c:pt>
                <c:pt idx="1">
                  <c:v>百度移动</c:v>
                </c:pt>
                <c:pt idx="2">
                  <c:v>搜狗</c:v>
                </c:pt>
                <c:pt idx="3">
                  <c:v>360搜索</c:v>
                </c:pt>
                <c:pt idx="4">
                  <c:v>汇总平均</c:v>
                </c:pt>
              </c:strCache>
            </c:strRef>
          </c:cat>
          <c:val>
            <c:numRef>
              <c:f>Sheet3!$B$12:$B$16</c:f>
              <c:numCache>
                <c:formatCode>General</c:formatCode>
                <c:ptCount val="5"/>
                <c:pt idx="0">
                  <c:v>1.7</c:v>
                </c:pt>
                <c:pt idx="1">
                  <c:v>0.9</c:v>
                </c:pt>
                <c:pt idx="2">
                  <c:v>1</c:v>
                </c:pt>
                <c:pt idx="3">
                  <c:v>1.3</c:v>
                </c:pt>
                <c:pt idx="4">
                  <c:v>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70-4427-92F8-F40B7CCBC2A6}"/>
            </c:ext>
          </c:extLst>
        </c:ser>
        <c:ser>
          <c:idx val="1"/>
          <c:order val="1"/>
          <c:tx>
            <c:strRef>
              <c:f>Sheet3!$C$11</c:f>
              <c:strCache>
                <c:ptCount val="1"/>
                <c:pt idx="0">
                  <c:v>生成订单率（%）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Sheet3!$A$12:$A$16</c:f>
              <c:strCache>
                <c:ptCount val="5"/>
                <c:pt idx="0">
                  <c:v>百度PC</c:v>
                </c:pt>
                <c:pt idx="1">
                  <c:v>百度移动</c:v>
                </c:pt>
                <c:pt idx="2">
                  <c:v>搜狗</c:v>
                </c:pt>
                <c:pt idx="3">
                  <c:v>360搜索</c:v>
                </c:pt>
                <c:pt idx="4">
                  <c:v>汇总平均</c:v>
                </c:pt>
              </c:strCache>
            </c:strRef>
          </c:cat>
          <c:val>
            <c:numRef>
              <c:f>Sheet3!$C$12:$C$16</c:f>
              <c:numCache>
                <c:formatCode>General</c:formatCode>
                <c:ptCount val="5"/>
                <c:pt idx="0">
                  <c:v>40</c:v>
                </c:pt>
                <c:pt idx="1">
                  <c:v>23</c:v>
                </c:pt>
                <c:pt idx="2">
                  <c:v>34.799999999999997</c:v>
                </c:pt>
                <c:pt idx="3">
                  <c:v>29</c:v>
                </c:pt>
                <c:pt idx="4">
                  <c:v>33.4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70-4427-92F8-F40B7CCBC2A6}"/>
            </c:ext>
          </c:extLst>
        </c:ser>
        <c:ser>
          <c:idx val="2"/>
          <c:order val="2"/>
          <c:tx>
            <c:strRef>
              <c:f>Sheet3!$D$11</c:f>
              <c:strCache>
                <c:ptCount val="1"/>
                <c:pt idx="0">
                  <c:v>支付成功率（%）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Sheet3!$A$12:$A$16</c:f>
              <c:strCache>
                <c:ptCount val="5"/>
                <c:pt idx="0">
                  <c:v>百度PC</c:v>
                </c:pt>
                <c:pt idx="1">
                  <c:v>百度移动</c:v>
                </c:pt>
                <c:pt idx="2">
                  <c:v>搜狗</c:v>
                </c:pt>
                <c:pt idx="3">
                  <c:v>360搜索</c:v>
                </c:pt>
                <c:pt idx="4">
                  <c:v>汇总平均</c:v>
                </c:pt>
              </c:strCache>
            </c:strRef>
          </c:cat>
          <c:val>
            <c:numRef>
              <c:f>Sheet3!$D$12:$D$16</c:f>
              <c:numCache>
                <c:formatCode>General</c:formatCode>
                <c:ptCount val="5"/>
                <c:pt idx="0">
                  <c:v>50</c:v>
                </c:pt>
                <c:pt idx="1">
                  <c:v>45</c:v>
                </c:pt>
                <c:pt idx="2">
                  <c:v>37.5</c:v>
                </c:pt>
                <c:pt idx="3">
                  <c:v>28.5</c:v>
                </c:pt>
                <c:pt idx="4">
                  <c:v>44.7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70-4427-92F8-F40B7CCBC2A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15641232"/>
        <c:axId val="615640912"/>
      </c:barChart>
      <c:catAx>
        <c:axId val="615641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5640912"/>
        <c:crosses val="autoZero"/>
        <c:auto val="1"/>
        <c:lblAlgn val="ctr"/>
        <c:lblOffset val="100"/>
        <c:noMultiLvlLbl val="0"/>
      </c:catAx>
      <c:valAx>
        <c:axId val="61564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5641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Sheet3!$G$17</c:f>
              <c:strCache>
                <c:ptCount val="1"/>
                <c:pt idx="0">
                  <c:v>所有用户在着陆页的平均停留时间（单位：s）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Sheet3!$F$18:$F$22</c:f>
              <c:strCache>
                <c:ptCount val="5"/>
                <c:pt idx="0">
                  <c:v>百度PC</c:v>
                </c:pt>
                <c:pt idx="1">
                  <c:v>百度移动</c:v>
                </c:pt>
                <c:pt idx="2">
                  <c:v>搜狗</c:v>
                </c:pt>
                <c:pt idx="3">
                  <c:v>360搜索</c:v>
                </c:pt>
                <c:pt idx="4">
                  <c:v>汇总平均</c:v>
                </c:pt>
              </c:strCache>
            </c:strRef>
          </c:cat>
          <c:val>
            <c:numRef>
              <c:f>Sheet3!$G$18:$G$22</c:f>
              <c:numCache>
                <c:formatCode>0_);[Red]\(0\)</c:formatCode>
                <c:ptCount val="5"/>
                <c:pt idx="0">
                  <c:v>172.17928571428573</c:v>
                </c:pt>
                <c:pt idx="1">
                  <c:v>166.9264285714286</c:v>
                </c:pt>
                <c:pt idx="2">
                  <c:v>101.39978571428573</c:v>
                </c:pt>
                <c:pt idx="3">
                  <c:v>123.75507142857143</c:v>
                </c:pt>
                <c:pt idx="4">
                  <c:v>141.06514285714289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86-4B75-89BD-63C410FA780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547879952"/>
        <c:axId val="547880592"/>
      </c:barChart>
      <c:catAx>
        <c:axId val="5478799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7880592"/>
        <c:crosses val="autoZero"/>
        <c:auto val="1"/>
        <c:lblAlgn val="ctr"/>
        <c:lblOffset val="100"/>
        <c:noMultiLvlLbl val="0"/>
      </c:catAx>
      <c:valAx>
        <c:axId val="547880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7879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130175</xdr:colOff>
      <xdr:row>0</xdr:row>
      <xdr:rowOff>257175</xdr:rowOff>
    </xdr:from>
    <xdr:to>
      <xdr:col>12</xdr:col>
      <xdr:colOff>130175</xdr:colOff>
      <xdr:row>10</xdr:row>
      <xdr:rowOff>47625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9B15660-6838-4AA0-89BC-48A3FED04C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488950</xdr:colOff>
      <xdr:row>0</xdr:row>
      <xdr:rowOff>990600</xdr:rowOff>
    </xdr:from>
    <xdr:to>
      <xdr:col>8</xdr:col>
      <xdr:colOff>406400</xdr:colOff>
      <xdr:row>4</xdr:row>
      <xdr:rowOff>158750</xdr:rowOff>
    </xdr:to>
    <xdr:cxnSp macro="">
      <xdr:nvCxnSpPr>
        <xdr:cNvPr id="4" name="直接连接符 3">
          <a:extLst>
            <a:ext uri="{FF2B5EF4-FFF2-40B4-BE49-F238E27FC236}">
              <a16:creationId xmlns:a16="http://schemas.microsoft.com/office/drawing/2014/main" id="{16CE07B6-FCD8-4B43-A55A-B3D83B60504A}"/>
            </a:ext>
          </a:extLst>
        </xdr:cNvPr>
        <xdr:cNvCxnSpPr/>
      </xdr:nvCxnSpPr>
      <xdr:spPr>
        <a:xfrm>
          <a:off x="5873750" y="990600"/>
          <a:ext cx="679450" cy="9398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711200</xdr:colOff>
      <xdr:row>4</xdr:row>
      <xdr:rowOff>158750</xdr:rowOff>
    </xdr:from>
    <xdr:to>
      <xdr:col>9</xdr:col>
      <xdr:colOff>641350</xdr:colOff>
      <xdr:row>5</xdr:row>
      <xdr:rowOff>165100</xdr:rowOff>
    </xdr:to>
    <xdr:cxnSp macro="">
      <xdr:nvCxnSpPr>
        <xdr:cNvPr id="8" name="直接连接符 7">
          <a:extLst>
            <a:ext uri="{FF2B5EF4-FFF2-40B4-BE49-F238E27FC236}">
              <a16:creationId xmlns:a16="http://schemas.microsoft.com/office/drawing/2014/main" id="{04D84972-30B9-43E0-970A-0E3C5F68B63A}"/>
            </a:ext>
          </a:extLst>
        </xdr:cNvPr>
        <xdr:cNvCxnSpPr/>
      </xdr:nvCxnSpPr>
      <xdr:spPr>
        <a:xfrm>
          <a:off x="6858000" y="1930400"/>
          <a:ext cx="692150" cy="2032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190500</xdr:colOff>
      <xdr:row>6</xdr:row>
      <xdr:rowOff>0</xdr:rowOff>
    </xdr:from>
    <xdr:to>
      <xdr:col>11</xdr:col>
      <xdr:colOff>76200</xdr:colOff>
      <xdr:row>6</xdr:row>
      <xdr:rowOff>146050</xdr:rowOff>
    </xdr:to>
    <xdr:cxnSp macro="">
      <xdr:nvCxnSpPr>
        <xdr:cNvPr id="11" name="直接连接符 10">
          <a:extLst>
            <a:ext uri="{FF2B5EF4-FFF2-40B4-BE49-F238E27FC236}">
              <a16:creationId xmlns:a16="http://schemas.microsoft.com/office/drawing/2014/main" id="{C350BB2F-CDB5-4E90-BF7E-99E47540C02B}"/>
            </a:ext>
          </a:extLst>
        </xdr:cNvPr>
        <xdr:cNvCxnSpPr/>
      </xdr:nvCxnSpPr>
      <xdr:spPr>
        <a:xfrm>
          <a:off x="7861300" y="2165350"/>
          <a:ext cx="647700" cy="1460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8</xdr:col>
      <xdr:colOff>736600</xdr:colOff>
      <xdr:row>6</xdr:row>
      <xdr:rowOff>19050</xdr:rowOff>
    </xdr:from>
    <xdr:ext cx="509050" cy="283411"/>
    <xdr:sp macro="" textlink="">
      <xdr:nvSpPr>
        <xdr:cNvPr id="16" name="文本框 15">
          <a:extLst>
            <a:ext uri="{FF2B5EF4-FFF2-40B4-BE49-F238E27FC236}">
              <a16:creationId xmlns:a16="http://schemas.microsoft.com/office/drawing/2014/main" id="{A6BD6894-1947-4B34-83E1-6204C6D4E00B}"/>
            </a:ext>
          </a:extLst>
        </xdr:cNvPr>
        <xdr:cNvSpPr txBox="1"/>
      </xdr:nvSpPr>
      <xdr:spPr>
        <a:xfrm>
          <a:off x="7646894" y="2170579"/>
          <a:ext cx="509050" cy="2834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/>
            <a:t>33.4%</a:t>
          </a:r>
          <a:endParaRPr lang="zh-CN" altLang="en-US" sz="1100"/>
        </a:p>
      </xdr:txBody>
    </xdr:sp>
    <xdr:clientData/>
  </xdr:oneCellAnchor>
  <xdr:oneCellAnchor>
    <xdr:from>
      <xdr:col>7</xdr:col>
      <xdr:colOff>641350</xdr:colOff>
      <xdr:row>5</xdr:row>
      <xdr:rowOff>133350</xdr:rowOff>
    </xdr:from>
    <xdr:ext cx="434734" cy="283411"/>
    <xdr:sp macro="" textlink="">
      <xdr:nvSpPr>
        <xdr:cNvPr id="17" name="文本框 16">
          <a:extLst>
            <a:ext uri="{FF2B5EF4-FFF2-40B4-BE49-F238E27FC236}">
              <a16:creationId xmlns:a16="http://schemas.microsoft.com/office/drawing/2014/main" id="{A68AF006-24E2-4326-95F3-5F48BBAD5146}"/>
            </a:ext>
          </a:extLst>
        </xdr:cNvPr>
        <xdr:cNvSpPr txBox="1"/>
      </xdr:nvSpPr>
      <xdr:spPr>
        <a:xfrm>
          <a:off x="6789644" y="2090644"/>
          <a:ext cx="434734" cy="2834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/>
            <a:t>1.2%</a:t>
          </a:r>
          <a:endParaRPr lang="zh-CN" altLang="en-US" sz="1100"/>
        </a:p>
      </xdr:txBody>
    </xdr:sp>
    <xdr:clientData/>
  </xdr:oneCellAnchor>
  <xdr:oneCellAnchor>
    <xdr:from>
      <xdr:col>10</xdr:col>
      <xdr:colOff>203200</xdr:colOff>
      <xdr:row>6</xdr:row>
      <xdr:rowOff>171450</xdr:rowOff>
    </xdr:from>
    <xdr:ext cx="509050" cy="283411"/>
    <xdr:sp macro="" textlink="">
      <xdr:nvSpPr>
        <xdr:cNvPr id="18" name="文本框 17">
          <a:extLst>
            <a:ext uri="{FF2B5EF4-FFF2-40B4-BE49-F238E27FC236}">
              <a16:creationId xmlns:a16="http://schemas.microsoft.com/office/drawing/2014/main" id="{48CB30A4-1005-4A8B-9343-5B6B66BA3EA1}"/>
            </a:ext>
          </a:extLst>
        </xdr:cNvPr>
        <xdr:cNvSpPr txBox="1"/>
      </xdr:nvSpPr>
      <xdr:spPr>
        <a:xfrm>
          <a:off x="8637494" y="2322979"/>
          <a:ext cx="509050" cy="2834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/>
            <a:t>44.7%</a:t>
          </a:r>
          <a:endParaRPr lang="zh-CN" altLang="en-US" sz="1100"/>
        </a:p>
      </xdr:txBody>
    </xdr:sp>
    <xdr:clientData/>
  </xdr:oneCellAnchor>
  <xdr:twoCellAnchor>
    <xdr:from>
      <xdr:col>6</xdr:col>
      <xdr:colOff>160193</xdr:colOff>
      <xdr:row>10</xdr:row>
      <xdr:rowOff>136525</xdr:rowOff>
    </xdr:from>
    <xdr:to>
      <xdr:col>12</xdr:col>
      <xdr:colOff>160193</xdr:colOff>
      <xdr:row>24</xdr:row>
      <xdr:rowOff>123825</xdr:rowOff>
    </xdr:to>
    <xdr:graphicFrame macro="">
      <xdr:nvGraphicFramePr>
        <xdr:cNvPr id="20" name="图表 19">
          <a:extLst>
            <a:ext uri="{FF2B5EF4-FFF2-40B4-BE49-F238E27FC236}">
              <a16:creationId xmlns:a16="http://schemas.microsoft.com/office/drawing/2014/main" id="{54CC0BB9-09C9-4BE6-AEDF-D30128C369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522941</xdr:colOff>
      <xdr:row>14</xdr:row>
      <xdr:rowOff>0</xdr:rowOff>
    </xdr:from>
    <xdr:to>
      <xdr:col>8</xdr:col>
      <xdr:colOff>440765</xdr:colOff>
      <xdr:row>18</xdr:row>
      <xdr:rowOff>74706</xdr:rowOff>
    </xdr:to>
    <xdr:cxnSp macro="">
      <xdr:nvCxnSpPr>
        <xdr:cNvPr id="22" name="直接连接符 21">
          <a:extLst>
            <a:ext uri="{FF2B5EF4-FFF2-40B4-BE49-F238E27FC236}">
              <a16:creationId xmlns:a16="http://schemas.microsoft.com/office/drawing/2014/main" id="{B9E295AE-757A-4348-AF60-A62F929B779D}"/>
            </a:ext>
          </a:extLst>
        </xdr:cNvPr>
        <xdr:cNvCxnSpPr/>
      </xdr:nvCxnSpPr>
      <xdr:spPr>
        <a:xfrm>
          <a:off x="6671235" y="3705412"/>
          <a:ext cx="679824" cy="85164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732118</xdr:colOff>
      <xdr:row>18</xdr:row>
      <xdr:rowOff>74706</xdr:rowOff>
    </xdr:from>
    <xdr:to>
      <xdr:col>9</xdr:col>
      <xdr:colOff>664882</xdr:colOff>
      <xdr:row>19</xdr:row>
      <xdr:rowOff>82177</xdr:rowOff>
    </xdr:to>
    <xdr:cxnSp macro="">
      <xdr:nvCxnSpPr>
        <xdr:cNvPr id="23" name="直接连接符 22">
          <a:extLst>
            <a:ext uri="{FF2B5EF4-FFF2-40B4-BE49-F238E27FC236}">
              <a16:creationId xmlns:a16="http://schemas.microsoft.com/office/drawing/2014/main" id="{8CE0BDEC-19E1-4DD2-8F7B-93004B56C6A7}"/>
            </a:ext>
          </a:extLst>
        </xdr:cNvPr>
        <xdr:cNvCxnSpPr/>
      </xdr:nvCxnSpPr>
      <xdr:spPr>
        <a:xfrm>
          <a:off x="7642412" y="4557059"/>
          <a:ext cx="694764" cy="20170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197223</xdr:colOff>
      <xdr:row>19</xdr:row>
      <xdr:rowOff>77695</xdr:rowOff>
    </xdr:from>
    <xdr:to>
      <xdr:col>11</xdr:col>
      <xdr:colOff>149412</xdr:colOff>
      <xdr:row>20</xdr:row>
      <xdr:rowOff>44823</xdr:rowOff>
    </xdr:to>
    <xdr:cxnSp macro="">
      <xdr:nvCxnSpPr>
        <xdr:cNvPr id="26" name="直接连接符 25">
          <a:extLst>
            <a:ext uri="{FF2B5EF4-FFF2-40B4-BE49-F238E27FC236}">
              <a16:creationId xmlns:a16="http://schemas.microsoft.com/office/drawing/2014/main" id="{18A9A246-F695-4D08-BEC5-01E6181C9C51}"/>
            </a:ext>
          </a:extLst>
        </xdr:cNvPr>
        <xdr:cNvCxnSpPr/>
      </xdr:nvCxnSpPr>
      <xdr:spPr>
        <a:xfrm>
          <a:off x="8631517" y="4754283"/>
          <a:ext cx="714189" cy="16136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8</xdr:col>
      <xdr:colOff>735106</xdr:colOff>
      <xdr:row>19</xdr:row>
      <xdr:rowOff>179668</xdr:rowOff>
    </xdr:from>
    <xdr:ext cx="403828" cy="283411"/>
    <xdr:sp macro="" textlink="">
      <xdr:nvSpPr>
        <xdr:cNvPr id="29" name="文本框 28">
          <a:extLst>
            <a:ext uri="{FF2B5EF4-FFF2-40B4-BE49-F238E27FC236}">
              <a16:creationId xmlns:a16="http://schemas.microsoft.com/office/drawing/2014/main" id="{E30864AB-99FD-4930-9A77-CF91563463A7}"/>
            </a:ext>
          </a:extLst>
        </xdr:cNvPr>
        <xdr:cNvSpPr txBox="1"/>
      </xdr:nvSpPr>
      <xdr:spPr>
        <a:xfrm>
          <a:off x="7645400" y="4856256"/>
          <a:ext cx="403828" cy="2834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/>
            <a:t>40%</a:t>
          </a:r>
          <a:endParaRPr lang="zh-CN" altLang="en-US" sz="1100"/>
        </a:p>
      </xdr:txBody>
    </xdr:sp>
    <xdr:clientData/>
  </xdr:oneCellAnchor>
  <xdr:oneCellAnchor>
    <xdr:from>
      <xdr:col>7</xdr:col>
      <xdr:colOff>639856</xdr:colOff>
      <xdr:row>19</xdr:row>
      <xdr:rowOff>99733</xdr:rowOff>
    </xdr:from>
    <xdr:ext cx="434734" cy="283411"/>
    <xdr:sp macro="" textlink="">
      <xdr:nvSpPr>
        <xdr:cNvPr id="30" name="文本框 29">
          <a:extLst>
            <a:ext uri="{FF2B5EF4-FFF2-40B4-BE49-F238E27FC236}">
              <a16:creationId xmlns:a16="http://schemas.microsoft.com/office/drawing/2014/main" id="{39E2BEFE-E1B6-432F-A4BE-2018F6C176BE}"/>
            </a:ext>
          </a:extLst>
        </xdr:cNvPr>
        <xdr:cNvSpPr txBox="1"/>
      </xdr:nvSpPr>
      <xdr:spPr>
        <a:xfrm>
          <a:off x="6788150" y="4776321"/>
          <a:ext cx="434734" cy="2834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/>
            <a:t>1.7%</a:t>
          </a:r>
          <a:endParaRPr lang="zh-CN" altLang="en-US" sz="1100"/>
        </a:p>
      </xdr:txBody>
    </xdr:sp>
    <xdr:clientData/>
  </xdr:oneCellAnchor>
  <xdr:oneCellAnchor>
    <xdr:from>
      <xdr:col>10</xdr:col>
      <xdr:colOff>231590</xdr:colOff>
      <xdr:row>20</xdr:row>
      <xdr:rowOff>137832</xdr:rowOff>
    </xdr:from>
    <xdr:ext cx="403828" cy="283411"/>
    <xdr:sp macro="" textlink="">
      <xdr:nvSpPr>
        <xdr:cNvPr id="31" name="文本框 30">
          <a:extLst>
            <a:ext uri="{FF2B5EF4-FFF2-40B4-BE49-F238E27FC236}">
              <a16:creationId xmlns:a16="http://schemas.microsoft.com/office/drawing/2014/main" id="{191D1509-42E0-43F0-AEAF-D30597CE744E}"/>
            </a:ext>
          </a:extLst>
        </xdr:cNvPr>
        <xdr:cNvSpPr txBox="1"/>
      </xdr:nvSpPr>
      <xdr:spPr>
        <a:xfrm>
          <a:off x="8665884" y="5008656"/>
          <a:ext cx="403828" cy="2834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/>
            <a:t>50%</a:t>
          </a:r>
          <a:endParaRPr lang="zh-CN" altLang="en-US" sz="1100"/>
        </a:p>
      </xdr:txBody>
    </xdr:sp>
    <xdr:clientData/>
  </xdr:oneCellAnchor>
  <xdr:twoCellAnchor>
    <xdr:from>
      <xdr:col>6</xdr:col>
      <xdr:colOff>153148</xdr:colOff>
      <xdr:row>24</xdr:row>
      <xdr:rowOff>129987</xdr:rowOff>
    </xdr:from>
    <xdr:to>
      <xdr:col>12</xdr:col>
      <xdr:colOff>153148</xdr:colOff>
      <xdr:row>38</xdr:row>
      <xdr:rowOff>153893</xdr:rowOff>
    </xdr:to>
    <xdr:graphicFrame macro="">
      <xdr:nvGraphicFramePr>
        <xdr:cNvPr id="33" name="图表 32">
          <a:extLst>
            <a:ext uri="{FF2B5EF4-FFF2-40B4-BE49-F238E27FC236}">
              <a16:creationId xmlns:a16="http://schemas.microsoft.com/office/drawing/2014/main" id="{ABA67BF7-AE83-4611-933D-CB1B901CC2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168089</xdr:colOff>
      <xdr:row>24</xdr:row>
      <xdr:rowOff>129987</xdr:rowOff>
    </xdr:from>
    <xdr:to>
      <xdr:col>6</xdr:col>
      <xdr:colOff>115795</xdr:colOff>
      <xdr:row>38</xdr:row>
      <xdr:rowOff>153893</xdr:rowOff>
    </xdr:to>
    <xdr:graphicFrame macro="">
      <xdr:nvGraphicFramePr>
        <xdr:cNvPr id="34" name="图表 33">
          <a:extLst>
            <a:ext uri="{FF2B5EF4-FFF2-40B4-BE49-F238E27FC236}">
              <a16:creationId xmlns:a16="http://schemas.microsoft.com/office/drawing/2014/main" id="{75C744B5-8C7E-4FC5-9906-7A0CDE2B30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168088</xdr:colOff>
      <xdr:row>39</xdr:row>
      <xdr:rowOff>10460</xdr:rowOff>
    </xdr:from>
    <xdr:to>
      <xdr:col>6</xdr:col>
      <xdr:colOff>115794</xdr:colOff>
      <xdr:row>53</xdr:row>
      <xdr:rowOff>34366</xdr:rowOff>
    </xdr:to>
    <xdr:graphicFrame macro="">
      <xdr:nvGraphicFramePr>
        <xdr:cNvPr id="35" name="图表 34">
          <a:extLst>
            <a:ext uri="{FF2B5EF4-FFF2-40B4-BE49-F238E27FC236}">
              <a16:creationId xmlns:a16="http://schemas.microsoft.com/office/drawing/2014/main" id="{33827C53-720B-44E8-A000-48ADE4CC16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oneCellAnchor>
    <xdr:from>
      <xdr:col>8</xdr:col>
      <xdr:colOff>745566</xdr:colOff>
      <xdr:row>34</xdr:row>
      <xdr:rowOff>167715</xdr:rowOff>
    </xdr:from>
    <xdr:ext cx="403828" cy="283411"/>
    <xdr:sp macro="" textlink="">
      <xdr:nvSpPr>
        <xdr:cNvPr id="36" name="文本框 35">
          <a:extLst>
            <a:ext uri="{FF2B5EF4-FFF2-40B4-BE49-F238E27FC236}">
              <a16:creationId xmlns:a16="http://schemas.microsoft.com/office/drawing/2014/main" id="{4FAD65D4-E144-4254-95A5-0C0E64B320E0}"/>
            </a:ext>
          </a:extLst>
        </xdr:cNvPr>
        <xdr:cNvSpPr txBox="1"/>
      </xdr:nvSpPr>
      <xdr:spPr>
        <a:xfrm>
          <a:off x="7655860" y="7757833"/>
          <a:ext cx="403828" cy="2834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/>
            <a:t>23%</a:t>
          </a:r>
          <a:endParaRPr lang="zh-CN" altLang="en-US" sz="1100"/>
        </a:p>
      </xdr:txBody>
    </xdr:sp>
    <xdr:clientData/>
  </xdr:oneCellAnchor>
  <xdr:oneCellAnchor>
    <xdr:from>
      <xdr:col>7</xdr:col>
      <xdr:colOff>650316</xdr:colOff>
      <xdr:row>34</xdr:row>
      <xdr:rowOff>87780</xdr:rowOff>
    </xdr:from>
    <xdr:ext cx="434734" cy="283411"/>
    <xdr:sp macro="" textlink="">
      <xdr:nvSpPr>
        <xdr:cNvPr id="37" name="文本框 36">
          <a:extLst>
            <a:ext uri="{FF2B5EF4-FFF2-40B4-BE49-F238E27FC236}">
              <a16:creationId xmlns:a16="http://schemas.microsoft.com/office/drawing/2014/main" id="{2D297AD9-6EC1-43C5-B229-1D96E487480E}"/>
            </a:ext>
          </a:extLst>
        </xdr:cNvPr>
        <xdr:cNvSpPr txBox="1"/>
      </xdr:nvSpPr>
      <xdr:spPr>
        <a:xfrm>
          <a:off x="6798610" y="7677898"/>
          <a:ext cx="434734" cy="2834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/>
            <a:t>0.9%</a:t>
          </a:r>
          <a:endParaRPr lang="zh-CN" altLang="en-US" sz="1100"/>
        </a:p>
      </xdr:txBody>
    </xdr:sp>
    <xdr:clientData/>
  </xdr:oneCellAnchor>
  <xdr:oneCellAnchor>
    <xdr:from>
      <xdr:col>10</xdr:col>
      <xdr:colOff>242050</xdr:colOff>
      <xdr:row>35</xdr:row>
      <xdr:rowOff>125880</xdr:rowOff>
    </xdr:from>
    <xdr:ext cx="403828" cy="283411"/>
    <xdr:sp macro="" textlink="">
      <xdr:nvSpPr>
        <xdr:cNvPr id="38" name="文本框 37">
          <a:extLst>
            <a:ext uri="{FF2B5EF4-FFF2-40B4-BE49-F238E27FC236}">
              <a16:creationId xmlns:a16="http://schemas.microsoft.com/office/drawing/2014/main" id="{E9C5F62F-1F04-46D0-85D7-820101DB8D92}"/>
            </a:ext>
          </a:extLst>
        </xdr:cNvPr>
        <xdr:cNvSpPr txBox="1"/>
      </xdr:nvSpPr>
      <xdr:spPr>
        <a:xfrm>
          <a:off x="8676344" y="7910233"/>
          <a:ext cx="403828" cy="2834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/>
            <a:t>45%</a:t>
          </a:r>
          <a:endParaRPr lang="zh-CN" altLang="en-US" sz="1100"/>
        </a:p>
      </xdr:txBody>
    </xdr:sp>
    <xdr:clientData/>
  </xdr:oneCellAnchor>
  <xdr:oneCellAnchor>
    <xdr:from>
      <xdr:col>4</xdr:col>
      <xdr:colOff>23907</xdr:colOff>
      <xdr:row>35</xdr:row>
      <xdr:rowOff>6350</xdr:rowOff>
    </xdr:from>
    <xdr:ext cx="509050" cy="283411"/>
    <xdr:sp macro="" textlink="">
      <xdr:nvSpPr>
        <xdr:cNvPr id="39" name="文本框 38">
          <a:extLst>
            <a:ext uri="{FF2B5EF4-FFF2-40B4-BE49-F238E27FC236}">
              <a16:creationId xmlns:a16="http://schemas.microsoft.com/office/drawing/2014/main" id="{E92D5C0E-5831-4C72-B461-C5831BFFA5FC}"/>
            </a:ext>
          </a:extLst>
        </xdr:cNvPr>
        <xdr:cNvSpPr txBox="1"/>
      </xdr:nvSpPr>
      <xdr:spPr>
        <a:xfrm>
          <a:off x="3071907" y="7790703"/>
          <a:ext cx="509050" cy="2834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/>
            <a:t>34.8%</a:t>
          </a:r>
          <a:endParaRPr lang="zh-CN" altLang="en-US" sz="1100"/>
        </a:p>
      </xdr:txBody>
    </xdr:sp>
    <xdr:clientData/>
  </xdr:oneCellAnchor>
  <xdr:oneCellAnchor>
    <xdr:from>
      <xdr:col>2</xdr:col>
      <xdr:colOff>690657</xdr:colOff>
      <xdr:row>34</xdr:row>
      <xdr:rowOff>120650</xdr:rowOff>
    </xdr:from>
    <xdr:ext cx="329514" cy="283411"/>
    <xdr:sp macro="" textlink="">
      <xdr:nvSpPr>
        <xdr:cNvPr id="40" name="文本框 39">
          <a:extLst>
            <a:ext uri="{FF2B5EF4-FFF2-40B4-BE49-F238E27FC236}">
              <a16:creationId xmlns:a16="http://schemas.microsoft.com/office/drawing/2014/main" id="{059193A8-B027-4CEB-84AF-3BD82F8011D3}"/>
            </a:ext>
          </a:extLst>
        </xdr:cNvPr>
        <xdr:cNvSpPr txBox="1"/>
      </xdr:nvSpPr>
      <xdr:spPr>
        <a:xfrm>
          <a:off x="2214657" y="7710768"/>
          <a:ext cx="329514" cy="2834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/>
            <a:t>1%</a:t>
          </a:r>
          <a:endParaRPr lang="zh-CN" altLang="en-US" sz="1100"/>
        </a:p>
      </xdr:txBody>
    </xdr:sp>
    <xdr:clientData/>
  </xdr:oneCellAnchor>
  <xdr:oneCellAnchor>
    <xdr:from>
      <xdr:col>4</xdr:col>
      <xdr:colOff>1044391</xdr:colOff>
      <xdr:row>35</xdr:row>
      <xdr:rowOff>158750</xdr:rowOff>
    </xdr:from>
    <xdr:ext cx="509050" cy="283411"/>
    <xdr:sp macro="" textlink="">
      <xdr:nvSpPr>
        <xdr:cNvPr id="41" name="文本框 40">
          <a:extLst>
            <a:ext uri="{FF2B5EF4-FFF2-40B4-BE49-F238E27FC236}">
              <a16:creationId xmlns:a16="http://schemas.microsoft.com/office/drawing/2014/main" id="{6097D0AB-B1BD-42A6-81D2-4A106AA55281}"/>
            </a:ext>
          </a:extLst>
        </xdr:cNvPr>
        <xdr:cNvSpPr txBox="1"/>
      </xdr:nvSpPr>
      <xdr:spPr>
        <a:xfrm>
          <a:off x="4092391" y="7943103"/>
          <a:ext cx="509050" cy="2834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/>
            <a:t>37.5%</a:t>
          </a:r>
          <a:endParaRPr lang="zh-CN" altLang="en-US" sz="1100"/>
        </a:p>
      </xdr:txBody>
    </xdr:sp>
    <xdr:clientData/>
  </xdr:oneCellAnchor>
  <xdr:oneCellAnchor>
    <xdr:from>
      <xdr:col>3</xdr:col>
      <xdr:colOff>729130</xdr:colOff>
      <xdr:row>49</xdr:row>
      <xdr:rowOff>84044</xdr:rowOff>
    </xdr:from>
    <xdr:ext cx="403828" cy="283411"/>
    <xdr:sp macro="" textlink="">
      <xdr:nvSpPr>
        <xdr:cNvPr id="42" name="文本框 41">
          <a:extLst>
            <a:ext uri="{FF2B5EF4-FFF2-40B4-BE49-F238E27FC236}">
              <a16:creationId xmlns:a16="http://schemas.microsoft.com/office/drawing/2014/main" id="{A33A08DD-89A5-4C29-BECC-99768FD58D49}"/>
            </a:ext>
          </a:extLst>
        </xdr:cNvPr>
        <xdr:cNvSpPr txBox="1"/>
      </xdr:nvSpPr>
      <xdr:spPr>
        <a:xfrm>
          <a:off x="3015130" y="10587691"/>
          <a:ext cx="403828" cy="2834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/>
            <a:t>29%</a:t>
          </a:r>
          <a:endParaRPr lang="zh-CN" altLang="en-US" sz="1100"/>
        </a:p>
      </xdr:txBody>
    </xdr:sp>
    <xdr:clientData/>
  </xdr:oneCellAnchor>
  <xdr:oneCellAnchor>
    <xdr:from>
      <xdr:col>2</xdr:col>
      <xdr:colOff>633880</xdr:colOff>
      <xdr:row>49</xdr:row>
      <xdr:rowOff>4109</xdr:rowOff>
    </xdr:from>
    <xdr:ext cx="434734" cy="283411"/>
    <xdr:sp macro="" textlink="">
      <xdr:nvSpPr>
        <xdr:cNvPr id="43" name="文本框 42">
          <a:extLst>
            <a:ext uri="{FF2B5EF4-FFF2-40B4-BE49-F238E27FC236}">
              <a16:creationId xmlns:a16="http://schemas.microsoft.com/office/drawing/2014/main" id="{31971B1B-E6B0-4791-A571-611DD335DFE6}"/>
            </a:ext>
          </a:extLst>
        </xdr:cNvPr>
        <xdr:cNvSpPr txBox="1"/>
      </xdr:nvSpPr>
      <xdr:spPr>
        <a:xfrm>
          <a:off x="2157880" y="10507756"/>
          <a:ext cx="434734" cy="2834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/>
            <a:t>1.3%</a:t>
          </a:r>
          <a:endParaRPr lang="zh-CN" altLang="en-US" sz="1100"/>
        </a:p>
      </xdr:txBody>
    </xdr:sp>
    <xdr:clientData/>
  </xdr:oneCellAnchor>
  <xdr:oneCellAnchor>
    <xdr:from>
      <xdr:col>4</xdr:col>
      <xdr:colOff>987614</xdr:colOff>
      <xdr:row>50</xdr:row>
      <xdr:rowOff>42209</xdr:rowOff>
    </xdr:from>
    <xdr:ext cx="509050" cy="283411"/>
    <xdr:sp macro="" textlink="">
      <xdr:nvSpPr>
        <xdr:cNvPr id="44" name="文本框 43">
          <a:extLst>
            <a:ext uri="{FF2B5EF4-FFF2-40B4-BE49-F238E27FC236}">
              <a16:creationId xmlns:a16="http://schemas.microsoft.com/office/drawing/2014/main" id="{46CAA610-C426-4E23-91D5-FA85F80DF16B}"/>
            </a:ext>
          </a:extLst>
        </xdr:cNvPr>
        <xdr:cNvSpPr txBox="1"/>
      </xdr:nvSpPr>
      <xdr:spPr>
        <a:xfrm>
          <a:off x="4035614" y="10740091"/>
          <a:ext cx="509050" cy="2834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/>
            <a:t>28.5%</a:t>
          </a:r>
          <a:endParaRPr lang="zh-CN" altLang="en-US" sz="1100"/>
        </a:p>
      </xdr:txBody>
    </xdr:sp>
    <xdr:clientData/>
  </xdr:oneCellAnchor>
  <xdr:twoCellAnchor>
    <xdr:from>
      <xdr:col>7</xdr:col>
      <xdr:colOff>515471</xdr:colOff>
      <xdr:row>27</xdr:row>
      <xdr:rowOff>186764</xdr:rowOff>
    </xdr:from>
    <xdr:to>
      <xdr:col>8</xdr:col>
      <xdr:colOff>433294</xdr:colOff>
      <xdr:row>33</xdr:row>
      <xdr:rowOff>7471</xdr:rowOff>
    </xdr:to>
    <xdr:cxnSp macro="">
      <xdr:nvCxnSpPr>
        <xdr:cNvPr id="46" name="直接连接符 45">
          <a:extLst>
            <a:ext uri="{FF2B5EF4-FFF2-40B4-BE49-F238E27FC236}">
              <a16:creationId xmlns:a16="http://schemas.microsoft.com/office/drawing/2014/main" id="{AB38C588-EAEA-4F2E-A2D7-97572A8E726E}"/>
            </a:ext>
          </a:extLst>
        </xdr:cNvPr>
        <xdr:cNvCxnSpPr/>
      </xdr:nvCxnSpPr>
      <xdr:spPr>
        <a:xfrm>
          <a:off x="6663765" y="6417235"/>
          <a:ext cx="679823" cy="98611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732118</xdr:colOff>
      <xdr:row>33</xdr:row>
      <xdr:rowOff>37353</xdr:rowOff>
    </xdr:from>
    <xdr:to>
      <xdr:col>9</xdr:col>
      <xdr:colOff>672353</xdr:colOff>
      <xdr:row>34</xdr:row>
      <xdr:rowOff>149411</xdr:rowOff>
    </xdr:to>
    <xdr:cxnSp macro="">
      <xdr:nvCxnSpPr>
        <xdr:cNvPr id="47" name="直接连接符 46">
          <a:extLst>
            <a:ext uri="{FF2B5EF4-FFF2-40B4-BE49-F238E27FC236}">
              <a16:creationId xmlns:a16="http://schemas.microsoft.com/office/drawing/2014/main" id="{F6731482-403C-4FE2-B96F-1D7F21C2F5F6}"/>
            </a:ext>
          </a:extLst>
        </xdr:cNvPr>
        <xdr:cNvCxnSpPr/>
      </xdr:nvCxnSpPr>
      <xdr:spPr>
        <a:xfrm>
          <a:off x="7642412" y="7433235"/>
          <a:ext cx="702235" cy="30629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149413</xdr:colOff>
      <xdr:row>34</xdr:row>
      <xdr:rowOff>127000</xdr:rowOff>
    </xdr:from>
    <xdr:to>
      <xdr:col>11</xdr:col>
      <xdr:colOff>156882</xdr:colOff>
      <xdr:row>35</xdr:row>
      <xdr:rowOff>141941</xdr:rowOff>
    </xdr:to>
    <xdr:cxnSp macro="">
      <xdr:nvCxnSpPr>
        <xdr:cNvPr id="50" name="直接连接符 49">
          <a:extLst>
            <a:ext uri="{FF2B5EF4-FFF2-40B4-BE49-F238E27FC236}">
              <a16:creationId xmlns:a16="http://schemas.microsoft.com/office/drawing/2014/main" id="{D52EC3DD-E305-46E6-9C38-2BCF6E22C011}"/>
            </a:ext>
          </a:extLst>
        </xdr:cNvPr>
        <xdr:cNvCxnSpPr/>
      </xdr:nvCxnSpPr>
      <xdr:spPr>
        <a:xfrm>
          <a:off x="8583707" y="7717118"/>
          <a:ext cx="769469" cy="20917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493059</xdr:colOff>
      <xdr:row>43</xdr:row>
      <xdr:rowOff>89647</xdr:rowOff>
    </xdr:from>
    <xdr:to>
      <xdr:col>3</xdr:col>
      <xdr:colOff>440765</xdr:colOff>
      <xdr:row>48</xdr:row>
      <xdr:rowOff>37353</xdr:rowOff>
    </xdr:to>
    <xdr:cxnSp macro="">
      <xdr:nvCxnSpPr>
        <xdr:cNvPr id="56" name="直接连接符 55">
          <a:extLst>
            <a:ext uri="{FF2B5EF4-FFF2-40B4-BE49-F238E27FC236}">
              <a16:creationId xmlns:a16="http://schemas.microsoft.com/office/drawing/2014/main" id="{BCCE5E9F-D9E1-4057-8046-42608F27B89B}"/>
            </a:ext>
          </a:extLst>
        </xdr:cNvPr>
        <xdr:cNvCxnSpPr/>
      </xdr:nvCxnSpPr>
      <xdr:spPr>
        <a:xfrm>
          <a:off x="2017059" y="9427882"/>
          <a:ext cx="709706" cy="91888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732118</xdr:colOff>
      <xdr:row>48</xdr:row>
      <xdr:rowOff>52294</xdr:rowOff>
    </xdr:from>
    <xdr:to>
      <xdr:col>4</xdr:col>
      <xdr:colOff>687294</xdr:colOff>
      <xdr:row>49</xdr:row>
      <xdr:rowOff>127000</xdr:rowOff>
    </xdr:to>
    <xdr:cxnSp macro="">
      <xdr:nvCxnSpPr>
        <xdr:cNvPr id="57" name="直接连接符 56">
          <a:extLst>
            <a:ext uri="{FF2B5EF4-FFF2-40B4-BE49-F238E27FC236}">
              <a16:creationId xmlns:a16="http://schemas.microsoft.com/office/drawing/2014/main" id="{C1154379-47DF-4124-B053-1AFA8CEBD09B}"/>
            </a:ext>
          </a:extLst>
        </xdr:cNvPr>
        <xdr:cNvCxnSpPr/>
      </xdr:nvCxnSpPr>
      <xdr:spPr>
        <a:xfrm>
          <a:off x="3018118" y="10361706"/>
          <a:ext cx="717176" cy="26894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941294</xdr:colOff>
      <xdr:row>49</xdr:row>
      <xdr:rowOff>119529</xdr:rowOff>
    </xdr:from>
    <xdr:to>
      <xdr:col>5</xdr:col>
      <xdr:colOff>104588</xdr:colOff>
      <xdr:row>50</xdr:row>
      <xdr:rowOff>186765</xdr:rowOff>
    </xdr:to>
    <xdr:cxnSp macro="">
      <xdr:nvCxnSpPr>
        <xdr:cNvPr id="60" name="直接连接符 59">
          <a:extLst>
            <a:ext uri="{FF2B5EF4-FFF2-40B4-BE49-F238E27FC236}">
              <a16:creationId xmlns:a16="http://schemas.microsoft.com/office/drawing/2014/main" id="{A3DB5D00-9FDE-45ED-924B-1329FE2D51E3}"/>
            </a:ext>
          </a:extLst>
        </xdr:cNvPr>
        <xdr:cNvCxnSpPr/>
      </xdr:nvCxnSpPr>
      <xdr:spPr>
        <a:xfrm>
          <a:off x="3989294" y="10623176"/>
          <a:ext cx="739588" cy="26147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0.24101</cdr:x>
      <cdr:y>0.28758</cdr:y>
    </cdr:from>
    <cdr:to>
      <cdr:x>0.39461</cdr:x>
      <cdr:y>0.64434</cdr:y>
    </cdr:to>
    <cdr:cxnSp macro="">
      <cdr:nvCxnSpPr>
        <cdr:cNvPr id="3" name="直接连接符 2">
          <a:extLst xmlns:a="http://schemas.openxmlformats.org/drawingml/2006/main">
            <a:ext uri="{FF2B5EF4-FFF2-40B4-BE49-F238E27FC236}">
              <a16:creationId xmlns:a16="http://schemas.microsoft.com/office/drawing/2014/main" id="{C562ECD7-5F93-4AA2-9244-521A00D91EAB}"/>
            </a:ext>
          </a:extLst>
        </cdr:cNvPr>
        <cdr:cNvCxnSpPr/>
      </cdr:nvCxnSpPr>
      <cdr:spPr>
        <a:xfrm xmlns:a="http://schemas.openxmlformats.org/drawingml/2006/main">
          <a:off x="1101911" y="788895"/>
          <a:ext cx="702235" cy="978647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0.45833</cdr:x>
      <cdr:y>0.64978</cdr:y>
    </cdr:from>
    <cdr:to>
      <cdr:x>0.60703</cdr:x>
      <cdr:y>0.72876</cdr:y>
    </cdr:to>
    <cdr:cxnSp macro="">
      <cdr:nvCxnSpPr>
        <cdr:cNvPr id="5" name="直接连接符 4">
          <a:extLst xmlns:a="http://schemas.openxmlformats.org/drawingml/2006/main">
            <a:ext uri="{FF2B5EF4-FFF2-40B4-BE49-F238E27FC236}">
              <a16:creationId xmlns:a16="http://schemas.microsoft.com/office/drawing/2014/main" id="{2FA90CFD-C0BF-4510-A4A8-3B41EE288DC0}"/>
            </a:ext>
          </a:extLst>
        </cdr:cNvPr>
        <cdr:cNvCxnSpPr/>
      </cdr:nvCxnSpPr>
      <cdr:spPr>
        <a:xfrm xmlns:a="http://schemas.openxmlformats.org/drawingml/2006/main">
          <a:off x="2095499" y="1782483"/>
          <a:ext cx="679824" cy="216647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0.67075</cdr:x>
      <cdr:y>0.72876</cdr:y>
    </cdr:from>
    <cdr:to>
      <cdr:x>0.83252</cdr:x>
      <cdr:y>0.79956</cdr:y>
    </cdr:to>
    <cdr:cxnSp macro="">
      <cdr:nvCxnSpPr>
        <cdr:cNvPr id="6" name="直接连接符 5">
          <a:extLst xmlns:a="http://schemas.openxmlformats.org/drawingml/2006/main">
            <a:ext uri="{FF2B5EF4-FFF2-40B4-BE49-F238E27FC236}">
              <a16:creationId xmlns:a16="http://schemas.microsoft.com/office/drawing/2014/main" id="{58744CC6-AC88-4A7A-BBAE-600158FF80E0}"/>
            </a:ext>
          </a:extLst>
        </cdr:cNvPr>
        <cdr:cNvCxnSpPr/>
      </cdr:nvCxnSpPr>
      <cdr:spPr>
        <a:xfrm xmlns:a="http://schemas.openxmlformats.org/drawingml/2006/main">
          <a:off x="3066676" y="1999130"/>
          <a:ext cx="739588" cy="194236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111125</xdr:colOff>
      <xdr:row>0</xdr:row>
      <xdr:rowOff>193675</xdr:rowOff>
    </xdr:from>
    <xdr:to>
      <xdr:col>8</xdr:col>
      <xdr:colOff>857250</xdr:colOff>
      <xdr:row>12</xdr:row>
      <xdr:rowOff>15218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9952D6F4-C2B0-485A-8B72-6DC5A9170E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396875</xdr:colOff>
      <xdr:row>16</xdr:row>
      <xdr:rowOff>269875</xdr:rowOff>
    </xdr:from>
    <xdr:to>
      <xdr:col>4</xdr:col>
      <xdr:colOff>841375</xdr:colOff>
      <xdr:row>29</xdr:row>
      <xdr:rowOff>53975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B1715743-F2F4-4ECC-97B6-C752837D5B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415925</xdr:colOff>
      <xdr:row>29</xdr:row>
      <xdr:rowOff>123825</xdr:rowOff>
    </xdr:from>
    <xdr:to>
      <xdr:col>4</xdr:col>
      <xdr:colOff>860425</xdr:colOff>
      <xdr:row>43</xdr:row>
      <xdr:rowOff>111125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C573D387-3FD6-4E38-B63E-FB9C831582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911226</xdr:colOff>
      <xdr:row>22</xdr:row>
      <xdr:rowOff>69850</xdr:rowOff>
    </xdr:from>
    <xdr:to>
      <xdr:col>7</xdr:col>
      <xdr:colOff>355600</xdr:colOff>
      <xdr:row>30</xdr:row>
      <xdr:rowOff>142875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81F4A86D-63CF-4E81-A4B5-3AD0DD3C6E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790575</xdr:colOff>
      <xdr:row>22</xdr:row>
      <xdr:rowOff>177800</xdr:rowOff>
    </xdr:from>
    <xdr:to>
      <xdr:col>10</xdr:col>
      <xdr:colOff>56090</xdr:colOff>
      <xdr:row>31</xdr:row>
      <xdr:rowOff>190499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DC6CBD99-40BB-4EE8-8D6C-E92EFC48FE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904875</xdr:colOff>
      <xdr:row>30</xdr:row>
      <xdr:rowOff>139700</xdr:rowOff>
    </xdr:from>
    <xdr:to>
      <xdr:col>7</xdr:col>
      <xdr:colOff>407458</xdr:colOff>
      <xdr:row>39</xdr:row>
      <xdr:rowOff>50800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9EF90BBE-A9B0-4F03-8D7E-251921BA6B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4"/>
  <sheetViews>
    <sheetView workbookViewId="0">
      <selection activeCell="J66" sqref="J66"/>
    </sheetView>
  </sheetViews>
  <sheetFormatPr defaultColWidth="11.07421875" defaultRowHeight="15.5"/>
  <cols>
    <col min="6" max="6" width="13.15234375" customWidth="1"/>
  </cols>
  <sheetData>
    <row r="1" spans="1:8" ht="62">
      <c r="A1" t="s">
        <v>0</v>
      </c>
      <c r="B1" t="s">
        <v>7</v>
      </c>
      <c r="C1" t="s">
        <v>8</v>
      </c>
      <c r="D1" t="s">
        <v>9</v>
      </c>
      <c r="E1" t="s">
        <v>10</v>
      </c>
      <c r="F1" s="4" t="s">
        <v>4</v>
      </c>
      <c r="G1" t="s">
        <v>5</v>
      </c>
      <c r="H1" t="s">
        <v>6</v>
      </c>
    </row>
    <row r="2" spans="1:8">
      <c r="A2" s="1">
        <v>43227</v>
      </c>
      <c r="B2" s="2">
        <v>5610</v>
      </c>
      <c r="C2" s="2">
        <v>98</v>
      </c>
      <c r="D2" s="2">
        <v>49</v>
      </c>
      <c r="E2" s="2">
        <v>24</v>
      </c>
      <c r="F2" s="2">
        <v>133.99</v>
      </c>
      <c r="G2" s="3">
        <v>0.40710000000000002</v>
      </c>
      <c r="H2" s="3">
        <v>0.17469999999999999</v>
      </c>
    </row>
    <row r="3" spans="1:8">
      <c r="A3" s="1">
        <v>43228</v>
      </c>
      <c r="B3" s="2">
        <v>4784</v>
      </c>
      <c r="C3" s="2">
        <v>63</v>
      </c>
      <c r="D3" s="2">
        <v>19</v>
      </c>
      <c r="E3" s="2">
        <v>15</v>
      </c>
      <c r="F3" s="2">
        <v>228.56</v>
      </c>
      <c r="G3" s="3">
        <v>0.5151</v>
      </c>
      <c r="H3" s="3">
        <v>0.34760000000000002</v>
      </c>
    </row>
    <row r="4" spans="1:8">
      <c r="A4" s="1">
        <v>43229</v>
      </c>
      <c r="B4" s="2">
        <v>4732</v>
      </c>
      <c r="C4" s="2">
        <v>139</v>
      </c>
      <c r="D4" s="2">
        <v>55</v>
      </c>
      <c r="E4" s="2">
        <v>22</v>
      </c>
      <c r="F4" s="2">
        <v>159.13</v>
      </c>
      <c r="G4" s="3">
        <v>0.44450000000000001</v>
      </c>
      <c r="H4" s="3">
        <v>0.16769999999999999</v>
      </c>
    </row>
    <row r="5" spans="1:8">
      <c r="A5" s="1">
        <v>43230</v>
      </c>
      <c r="B5" s="2">
        <v>5179</v>
      </c>
      <c r="C5" s="2">
        <v>125</v>
      </c>
      <c r="D5" s="2">
        <v>62</v>
      </c>
      <c r="E5" s="2">
        <v>18</v>
      </c>
      <c r="F5" s="2">
        <v>206.77</v>
      </c>
      <c r="G5" s="3">
        <v>0.35709999999999997</v>
      </c>
      <c r="H5" s="3">
        <v>0.28760000000000002</v>
      </c>
    </row>
    <row r="6" spans="1:8">
      <c r="A6" s="1">
        <v>43231</v>
      </c>
      <c r="B6" s="2">
        <v>4805</v>
      </c>
      <c r="C6" s="2">
        <v>74</v>
      </c>
      <c r="D6" s="2">
        <v>22</v>
      </c>
      <c r="E6" s="2">
        <v>15</v>
      </c>
      <c r="F6" s="2">
        <v>110.16</v>
      </c>
      <c r="G6" s="3">
        <v>0.37109999999999999</v>
      </c>
      <c r="H6" s="3">
        <v>0.21609999999999999</v>
      </c>
    </row>
    <row r="7" spans="1:8">
      <c r="A7" s="1">
        <v>43232</v>
      </c>
      <c r="B7" s="2">
        <v>3402</v>
      </c>
      <c r="C7" s="2">
        <v>38</v>
      </c>
      <c r="D7" s="2">
        <v>11</v>
      </c>
      <c r="E7" s="2">
        <v>3</v>
      </c>
      <c r="F7" s="2">
        <v>224.14</v>
      </c>
      <c r="G7" s="3">
        <v>0.57640000000000002</v>
      </c>
      <c r="H7" s="3">
        <v>0.18429999999999999</v>
      </c>
    </row>
    <row r="8" spans="1:8">
      <c r="A8" s="1">
        <v>43233</v>
      </c>
      <c r="B8" s="2">
        <v>2232</v>
      </c>
      <c r="C8" s="2">
        <v>27</v>
      </c>
      <c r="D8" s="2">
        <v>5</v>
      </c>
      <c r="E8" s="2">
        <v>2</v>
      </c>
      <c r="F8" s="2">
        <v>167.99</v>
      </c>
      <c r="G8" s="3">
        <v>0.79</v>
      </c>
      <c r="H8" s="3">
        <v>0.23449999999999999</v>
      </c>
    </row>
    <row r="9" spans="1:8">
      <c r="A9" s="1">
        <v>43234</v>
      </c>
      <c r="B9" s="2">
        <v>6517</v>
      </c>
      <c r="C9" s="2">
        <v>149</v>
      </c>
      <c r="D9" s="2">
        <v>74</v>
      </c>
      <c r="E9" s="2">
        <v>44</v>
      </c>
      <c r="F9" s="2">
        <v>172.95</v>
      </c>
      <c r="G9" s="3">
        <v>0.55479999999999996</v>
      </c>
      <c r="H9" s="3">
        <v>0.24210000000000001</v>
      </c>
    </row>
    <row r="10" spans="1:8">
      <c r="A10" s="1">
        <v>43235</v>
      </c>
      <c r="B10" s="2">
        <v>5064</v>
      </c>
      <c r="C10" s="2">
        <v>53</v>
      </c>
      <c r="D10" s="2">
        <v>16</v>
      </c>
      <c r="E10" s="2">
        <v>8</v>
      </c>
      <c r="F10" s="2">
        <v>211.35</v>
      </c>
      <c r="G10" s="3">
        <v>0.41549999999999998</v>
      </c>
      <c r="H10" s="3">
        <v>0.21199999999999999</v>
      </c>
    </row>
    <row r="11" spans="1:8">
      <c r="A11" s="1">
        <v>43236</v>
      </c>
      <c r="B11" s="2">
        <v>4792</v>
      </c>
      <c r="C11" s="2">
        <v>161</v>
      </c>
      <c r="D11" s="2">
        <v>80</v>
      </c>
      <c r="E11" s="2">
        <v>40</v>
      </c>
      <c r="F11" s="2">
        <v>135.88</v>
      </c>
      <c r="G11" s="3">
        <v>0.51259999999999994</v>
      </c>
      <c r="H11" s="3">
        <v>0.26769999999999999</v>
      </c>
    </row>
    <row r="12" spans="1:8">
      <c r="A12" s="1">
        <v>43237</v>
      </c>
      <c r="B12" s="2">
        <v>4970</v>
      </c>
      <c r="C12" s="2">
        <v>69</v>
      </c>
      <c r="D12" s="2">
        <v>20</v>
      </c>
      <c r="E12" s="2">
        <v>14</v>
      </c>
      <c r="F12" s="2">
        <v>167.36</v>
      </c>
      <c r="G12" s="3">
        <v>0.54830000000000001</v>
      </c>
      <c r="H12" s="3">
        <v>0.1434</v>
      </c>
    </row>
    <row r="13" spans="1:8">
      <c r="A13" s="1">
        <v>43238</v>
      </c>
      <c r="B13" s="2">
        <v>6333</v>
      </c>
      <c r="C13" s="2">
        <v>89</v>
      </c>
      <c r="D13" s="2">
        <v>17</v>
      </c>
      <c r="E13" s="2">
        <v>10</v>
      </c>
      <c r="F13" s="2">
        <v>124.2</v>
      </c>
      <c r="G13" s="3">
        <v>0.39090000000000003</v>
      </c>
      <c r="H13" s="3">
        <v>0.3251</v>
      </c>
    </row>
    <row r="14" spans="1:8">
      <c r="A14" s="1">
        <v>43239</v>
      </c>
      <c r="B14" s="2">
        <v>3093</v>
      </c>
      <c r="C14" s="2">
        <v>26</v>
      </c>
      <c r="D14" s="2">
        <v>10</v>
      </c>
      <c r="E14" s="2">
        <v>4</v>
      </c>
      <c r="F14" s="2">
        <v>168.93</v>
      </c>
      <c r="G14" s="3">
        <v>0.52380000000000004</v>
      </c>
      <c r="H14" s="3">
        <v>0.26119999999999999</v>
      </c>
    </row>
    <row r="15" spans="1:8">
      <c r="A15" s="1">
        <v>43240</v>
      </c>
      <c r="B15" s="2">
        <v>3816</v>
      </c>
      <c r="C15" s="2">
        <v>19</v>
      </c>
      <c r="D15" s="2">
        <v>7</v>
      </c>
      <c r="E15" s="2">
        <v>4</v>
      </c>
      <c r="F15" s="2">
        <v>199.1</v>
      </c>
      <c r="G15" s="3">
        <v>0.70020000000000004</v>
      </c>
      <c r="H15" s="3">
        <v>0.1323</v>
      </c>
    </row>
    <row r="16" spans="1:8">
      <c r="A16" s="1"/>
      <c r="B16" s="2">
        <f t="shared" ref="B16:H16" si="0">AVERAGE(B2:B15)</f>
        <v>4666.3571428571431</v>
      </c>
      <c r="C16" s="2">
        <f t="shared" si="0"/>
        <v>80.714285714285708</v>
      </c>
      <c r="D16" s="2">
        <f t="shared" si="0"/>
        <v>31.928571428571427</v>
      </c>
      <c r="E16" s="2">
        <f t="shared" si="0"/>
        <v>15.928571428571429</v>
      </c>
      <c r="F16" s="2">
        <f t="shared" si="0"/>
        <v>172.17928571428573</v>
      </c>
      <c r="G16" s="2">
        <f t="shared" si="0"/>
        <v>0.50767142857142855</v>
      </c>
      <c r="H16" s="2">
        <f t="shared" si="0"/>
        <v>0.22830714285714285</v>
      </c>
    </row>
    <row r="17" spans="1:8">
      <c r="A17" s="1" t="s">
        <v>1</v>
      </c>
      <c r="B17" t="s">
        <v>7</v>
      </c>
      <c r="C17" t="s">
        <v>8</v>
      </c>
      <c r="D17" t="s">
        <v>9</v>
      </c>
      <c r="E17" t="s">
        <v>10</v>
      </c>
      <c r="F17" t="s">
        <v>4</v>
      </c>
      <c r="G17" t="s">
        <v>5</v>
      </c>
      <c r="H17" t="s">
        <v>6</v>
      </c>
    </row>
    <row r="18" spans="1:8">
      <c r="A18" s="1">
        <v>43227</v>
      </c>
      <c r="B18" s="2">
        <v>6367</v>
      </c>
      <c r="C18" s="2">
        <v>33</v>
      </c>
      <c r="D18" s="2">
        <v>3</v>
      </c>
      <c r="E18" s="2">
        <v>1</v>
      </c>
      <c r="F18" s="2">
        <v>146.11000000000001</v>
      </c>
      <c r="G18" s="3">
        <v>0.64159999999999995</v>
      </c>
      <c r="H18" s="3">
        <v>7.4200000000000002E-2</v>
      </c>
    </row>
    <row r="19" spans="1:8">
      <c r="A19" s="1">
        <v>43228</v>
      </c>
      <c r="B19" s="2">
        <v>2944</v>
      </c>
      <c r="C19" s="2">
        <v>15</v>
      </c>
      <c r="D19" s="2">
        <v>1</v>
      </c>
      <c r="E19" s="2">
        <v>0</v>
      </c>
      <c r="F19" s="2">
        <v>201.85</v>
      </c>
      <c r="G19" s="3">
        <v>0.57620000000000005</v>
      </c>
      <c r="H19" s="3">
        <v>0.20069999999999999</v>
      </c>
    </row>
    <row r="20" spans="1:8">
      <c r="A20" s="1">
        <v>43229</v>
      </c>
      <c r="B20" s="2">
        <v>4022</v>
      </c>
      <c r="C20" s="2">
        <v>43</v>
      </c>
      <c r="D20" s="2">
        <v>13</v>
      </c>
      <c r="E20" s="2">
        <v>6</v>
      </c>
      <c r="F20" s="2">
        <v>160</v>
      </c>
      <c r="G20" s="3">
        <v>0.51619999999999999</v>
      </c>
      <c r="H20" s="3">
        <v>0.26850000000000002</v>
      </c>
    </row>
    <row r="21" spans="1:8">
      <c r="A21" s="1">
        <v>43230</v>
      </c>
      <c r="B21" s="2">
        <v>4234</v>
      </c>
      <c r="C21" s="2">
        <v>46</v>
      </c>
      <c r="D21" s="2">
        <v>9</v>
      </c>
      <c r="E21" s="2">
        <v>3</v>
      </c>
      <c r="F21" s="2">
        <v>218.71</v>
      </c>
      <c r="G21" s="3">
        <v>0.46300000000000002</v>
      </c>
      <c r="H21" s="3">
        <v>0.23530000000000001</v>
      </c>
    </row>
    <row r="22" spans="1:8">
      <c r="A22" s="1">
        <v>43231</v>
      </c>
      <c r="B22" s="2">
        <v>6391</v>
      </c>
      <c r="C22" s="2">
        <v>35</v>
      </c>
      <c r="D22" s="2">
        <v>10</v>
      </c>
      <c r="E22" s="2">
        <v>6</v>
      </c>
      <c r="F22" s="2">
        <v>150.96</v>
      </c>
      <c r="G22" s="3">
        <v>0.44230000000000003</v>
      </c>
      <c r="H22" s="3">
        <v>0.33239999999999997</v>
      </c>
    </row>
    <row r="23" spans="1:8">
      <c r="A23" s="1">
        <v>43232</v>
      </c>
      <c r="B23" s="2">
        <v>6864</v>
      </c>
      <c r="C23" s="2">
        <v>66</v>
      </c>
      <c r="D23" s="2">
        <v>13</v>
      </c>
      <c r="E23" s="2">
        <v>3</v>
      </c>
      <c r="F23" s="2">
        <v>136.88999999999999</v>
      </c>
      <c r="G23" s="3">
        <v>0.67400000000000004</v>
      </c>
      <c r="H23" s="3">
        <v>7.3999999999999996E-2</v>
      </c>
    </row>
    <row r="24" spans="1:8">
      <c r="A24" s="1">
        <v>43233</v>
      </c>
      <c r="B24" s="2">
        <v>6111</v>
      </c>
      <c r="C24" s="2">
        <v>71</v>
      </c>
      <c r="D24" s="2">
        <v>21</v>
      </c>
      <c r="E24" s="2">
        <v>12</v>
      </c>
      <c r="F24" s="2">
        <v>222.6</v>
      </c>
      <c r="G24" s="3">
        <v>0.58350000000000002</v>
      </c>
      <c r="H24" s="3">
        <v>0.2994</v>
      </c>
    </row>
    <row r="25" spans="1:8">
      <c r="A25" s="1">
        <v>43234</v>
      </c>
      <c r="B25" s="2">
        <v>3939</v>
      </c>
      <c r="C25" s="2">
        <v>29</v>
      </c>
      <c r="D25" s="2">
        <v>8</v>
      </c>
      <c r="E25" s="2">
        <v>3</v>
      </c>
      <c r="F25" s="2">
        <v>135.88</v>
      </c>
      <c r="G25" s="3">
        <v>0.66869999999999996</v>
      </c>
      <c r="H25" s="3">
        <v>0.16600000000000001</v>
      </c>
    </row>
    <row r="26" spans="1:8">
      <c r="A26" s="1">
        <v>43235</v>
      </c>
      <c r="B26" s="2">
        <v>4108</v>
      </c>
      <c r="C26" s="2">
        <v>29</v>
      </c>
      <c r="D26" s="2">
        <v>5</v>
      </c>
      <c r="E26" s="2">
        <v>1</v>
      </c>
      <c r="F26" s="2">
        <v>185.11</v>
      </c>
      <c r="G26" s="3">
        <v>0.41470000000000001</v>
      </c>
      <c r="H26" s="3">
        <v>0.2099</v>
      </c>
    </row>
    <row r="27" spans="1:8">
      <c r="A27" s="1">
        <v>43236</v>
      </c>
      <c r="B27" s="2">
        <v>4020</v>
      </c>
      <c r="C27" s="2">
        <v>26</v>
      </c>
      <c r="D27" s="2">
        <v>5</v>
      </c>
      <c r="E27" s="2">
        <v>2</v>
      </c>
      <c r="F27" s="2">
        <v>123.25</v>
      </c>
      <c r="G27" s="3">
        <v>0.68189999999999995</v>
      </c>
      <c r="H27" s="3">
        <v>0.13</v>
      </c>
    </row>
    <row r="28" spans="1:8">
      <c r="A28" s="1">
        <v>43237</v>
      </c>
      <c r="B28" s="2">
        <v>5415</v>
      </c>
      <c r="C28" s="2">
        <v>53</v>
      </c>
      <c r="D28" s="2">
        <v>5</v>
      </c>
      <c r="E28" s="2">
        <v>1</v>
      </c>
      <c r="F28" s="2">
        <v>108.49</v>
      </c>
      <c r="G28" s="3">
        <v>0.43840000000000001</v>
      </c>
      <c r="H28" s="3">
        <v>0.2331</v>
      </c>
    </row>
    <row r="29" spans="1:8">
      <c r="A29" s="1">
        <v>43238</v>
      </c>
      <c r="B29" s="2">
        <v>4566</v>
      </c>
      <c r="C29" s="2">
        <v>39</v>
      </c>
      <c r="D29" s="2">
        <v>11</v>
      </c>
      <c r="E29" s="2">
        <v>5</v>
      </c>
      <c r="F29" s="2">
        <v>201.84</v>
      </c>
      <c r="G29" s="3">
        <v>0.41539999999999999</v>
      </c>
      <c r="H29" s="3">
        <v>0.1084</v>
      </c>
    </row>
    <row r="30" spans="1:8">
      <c r="A30" s="1">
        <v>43239</v>
      </c>
      <c r="B30" s="2">
        <v>7205</v>
      </c>
      <c r="C30" s="2">
        <v>55</v>
      </c>
      <c r="D30" s="2">
        <v>27</v>
      </c>
      <c r="E30" s="2">
        <v>16</v>
      </c>
      <c r="F30" s="2">
        <v>130.82</v>
      </c>
      <c r="G30" s="3">
        <v>0.46400000000000002</v>
      </c>
      <c r="H30" s="3">
        <v>0.2283</v>
      </c>
    </row>
    <row r="31" spans="1:8">
      <c r="A31" s="1">
        <v>43240</v>
      </c>
      <c r="B31" s="2">
        <v>5086</v>
      </c>
      <c r="C31" s="2">
        <v>71</v>
      </c>
      <c r="D31" s="2">
        <v>14</v>
      </c>
      <c r="E31" s="2">
        <v>4</v>
      </c>
      <c r="F31" s="2">
        <v>214.46</v>
      </c>
      <c r="G31" s="3">
        <v>0.65449999999999997</v>
      </c>
      <c r="H31" s="3">
        <v>7.0000000000000007E-2</v>
      </c>
    </row>
    <row r="32" spans="1:8">
      <c r="A32" s="1"/>
      <c r="B32" s="2">
        <f t="shared" ref="B32:H32" si="1">AVERAGE(B18:B31)</f>
        <v>5090.8571428571431</v>
      </c>
      <c r="C32" s="2">
        <f t="shared" si="1"/>
        <v>43.642857142857146</v>
      </c>
      <c r="D32" s="2">
        <f t="shared" si="1"/>
        <v>10.357142857142858</v>
      </c>
      <c r="E32" s="2">
        <f t="shared" si="1"/>
        <v>4.5</v>
      </c>
      <c r="F32" s="2">
        <f t="shared" si="1"/>
        <v>166.9264285714286</v>
      </c>
      <c r="G32" s="2">
        <f t="shared" si="1"/>
        <v>0.54531428571428564</v>
      </c>
      <c r="H32" s="2">
        <f t="shared" si="1"/>
        <v>0.18787142857142855</v>
      </c>
    </row>
    <row r="33" spans="1:8">
      <c r="A33" s="1" t="s">
        <v>2</v>
      </c>
      <c r="B33" t="s">
        <v>7</v>
      </c>
      <c r="C33" t="s">
        <v>8</v>
      </c>
      <c r="D33" t="s">
        <v>9</v>
      </c>
      <c r="E33" t="s">
        <v>10</v>
      </c>
      <c r="F33" t="s">
        <v>4</v>
      </c>
      <c r="G33" t="s">
        <v>5</v>
      </c>
      <c r="H33" t="s">
        <v>6</v>
      </c>
    </row>
    <row r="34" spans="1:8">
      <c r="A34" s="1">
        <v>43227</v>
      </c>
      <c r="B34" s="2">
        <v>2243</v>
      </c>
      <c r="C34" s="2">
        <v>33</v>
      </c>
      <c r="D34" s="2">
        <v>10</v>
      </c>
      <c r="E34" s="2">
        <v>3</v>
      </c>
      <c r="F34" s="2">
        <v>109.47</v>
      </c>
      <c r="G34" s="3">
        <v>0.51659999999999995</v>
      </c>
      <c r="H34" s="3">
        <v>0.1762</v>
      </c>
    </row>
    <row r="35" spans="1:8">
      <c r="A35" s="1">
        <v>43228</v>
      </c>
      <c r="B35" s="2">
        <v>2772</v>
      </c>
      <c r="C35" s="2">
        <v>22</v>
      </c>
      <c r="D35" s="2">
        <v>9</v>
      </c>
      <c r="E35" s="2">
        <v>2</v>
      </c>
      <c r="F35" s="2">
        <v>59.514000000000003</v>
      </c>
      <c r="G35" s="3">
        <v>0.49869999999999998</v>
      </c>
      <c r="H35" s="3">
        <v>9.1800000000000007E-2</v>
      </c>
    </row>
    <row r="36" spans="1:8">
      <c r="A36" s="1">
        <v>43229</v>
      </c>
      <c r="B36" s="2">
        <v>3082</v>
      </c>
      <c r="C36" s="2">
        <v>42</v>
      </c>
      <c r="D36" s="2">
        <v>21</v>
      </c>
      <c r="E36" s="2">
        <v>8</v>
      </c>
      <c r="F36" s="2">
        <v>127.32</v>
      </c>
      <c r="G36" s="3">
        <v>0.73719999999999997</v>
      </c>
      <c r="H36" s="3">
        <v>7.85E-2</v>
      </c>
    </row>
    <row r="37" spans="1:8">
      <c r="A37" s="1">
        <v>43230</v>
      </c>
      <c r="B37" s="2">
        <v>1822</v>
      </c>
      <c r="C37" s="2">
        <v>23</v>
      </c>
      <c r="D37" s="2">
        <v>4</v>
      </c>
      <c r="E37" s="2">
        <v>2</v>
      </c>
      <c r="F37" s="2">
        <v>101.94</v>
      </c>
      <c r="G37" s="3">
        <v>0.63949999999999996</v>
      </c>
      <c r="H37" s="3">
        <v>0.22359999999999999</v>
      </c>
    </row>
    <row r="38" spans="1:8">
      <c r="A38" s="1">
        <v>43231</v>
      </c>
      <c r="B38" s="2">
        <v>1980</v>
      </c>
      <c r="C38" s="2">
        <v>22</v>
      </c>
      <c r="D38" s="2">
        <v>11</v>
      </c>
      <c r="E38" s="2">
        <v>5</v>
      </c>
      <c r="F38" s="2">
        <v>146.82</v>
      </c>
      <c r="G38" s="3">
        <v>0.5827</v>
      </c>
      <c r="H38" s="3">
        <v>9.5699999999999993E-2</v>
      </c>
    </row>
    <row r="39" spans="1:8">
      <c r="A39" s="1">
        <v>43232</v>
      </c>
      <c r="B39" s="2">
        <v>1778</v>
      </c>
      <c r="C39" s="2">
        <v>28</v>
      </c>
      <c r="D39" s="2">
        <v>5</v>
      </c>
      <c r="E39" s="2">
        <v>2</v>
      </c>
      <c r="F39" s="2">
        <v>84.233000000000004</v>
      </c>
      <c r="G39" s="3">
        <v>0.66400000000000003</v>
      </c>
      <c r="H39" s="3">
        <v>3.8699999999999998E-2</v>
      </c>
    </row>
    <row r="40" spans="1:8">
      <c r="A40" s="1">
        <v>43233</v>
      </c>
      <c r="B40" s="2">
        <v>1131</v>
      </c>
      <c r="C40" s="2">
        <v>11</v>
      </c>
      <c r="D40" s="2">
        <v>4</v>
      </c>
      <c r="E40" s="2">
        <v>1</v>
      </c>
      <c r="F40" s="2">
        <v>75.557000000000002</v>
      </c>
      <c r="G40" s="3">
        <v>0.5726</v>
      </c>
      <c r="H40" s="3">
        <v>0.17510000000000001</v>
      </c>
    </row>
    <row r="41" spans="1:8">
      <c r="A41" s="1">
        <v>43234</v>
      </c>
      <c r="B41" s="2">
        <v>3429</v>
      </c>
      <c r="C41" s="2">
        <v>19</v>
      </c>
      <c r="D41" s="2">
        <v>9</v>
      </c>
      <c r="E41" s="2">
        <v>6</v>
      </c>
      <c r="F41" s="2">
        <v>89.218999999999994</v>
      </c>
      <c r="G41" s="3">
        <v>0.7117</v>
      </c>
      <c r="H41" s="3">
        <v>0.22739999999999999</v>
      </c>
    </row>
    <row r="42" spans="1:8">
      <c r="A42" s="1">
        <v>43235</v>
      </c>
      <c r="B42" s="2">
        <v>2717</v>
      </c>
      <c r="C42" s="2">
        <v>15</v>
      </c>
      <c r="D42" s="2">
        <v>6</v>
      </c>
      <c r="E42" s="2">
        <v>3</v>
      </c>
      <c r="F42" s="2">
        <v>103.27</v>
      </c>
      <c r="G42" s="3">
        <v>0.49209999999999998</v>
      </c>
      <c r="H42" s="3">
        <v>0.16039999999999999</v>
      </c>
    </row>
    <row r="43" spans="1:8">
      <c r="A43" s="1">
        <v>43236</v>
      </c>
      <c r="B43" s="2">
        <v>3218</v>
      </c>
      <c r="C43" s="2">
        <v>12</v>
      </c>
      <c r="D43" s="2">
        <v>2</v>
      </c>
      <c r="E43" s="2">
        <v>1</v>
      </c>
      <c r="F43" s="2">
        <v>97.001000000000005</v>
      </c>
      <c r="G43" s="3">
        <v>0.55230000000000001</v>
      </c>
      <c r="H43" s="3">
        <v>0.1482</v>
      </c>
    </row>
    <row r="44" spans="1:8">
      <c r="A44" s="1">
        <v>43237</v>
      </c>
      <c r="B44" s="2">
        <v>3216</v>
      </c>
      <c r="C44" s="2">
        <v>45</v>
      </c>
      <c r="D44" s="2">
        <v>18</v>
      </c>
      <c r="E44" s="2">
        <v>7</v>
      </c>
      <c r="F44" s="2">
        <v>120.56</v>
      </c>
      <c r="G44" s="3">
        <v>0.74529999999999996</v>
      </c>
      <c r="H44" s="3">
        <v>3.6999999999999998E-2</v>
      </c>
    </row>
    <row r="45" spans="1:8">
      <c r="A45" s="1">
        <v>43238</v>
      </c>
      <c r="B45" s="2">
        <v>2133</v>
      </c>
      <c r="C45" s="2">
        <v>12</v>
      </c>
      <c r="D45" s="2">
        <v>4</v>
      </c>
      <c r="E45" s="2">
        <v>3</v>
      </c>
      <c r="F45" s="2">
        <v>103.89</v>
      </c>
      <c r="G45" s="3">
        <v>0.4728</v>
      </c>
      <c r="H45" s="3">
        <v>5.5500000000000001E-2</v>
      </c>
    </row>
    <row r="46" spans="1:8">
      <c r="A46" s="1">
        <v>43239</v>
      </c>
      <c r="B46" s="2">
        <v>900</v>
      </c>
      <c r="C46" s="2">
        <v>27</v>
      </c>
      <c r="D46" s="2">
        <v>10</v>
      </c>
      <c r="E46" s="2">
        <v>2</v>
      </c>
      <c r="F46" s="2">
        <v>120.67</v>
      </c>
      <c r="G46" s="3">
        <v>0.58530000000000004</v>
      </c>
      <c r="H46" s="3">
        <v>3.9199999999999999E-2</v>
      </c>
    </row>
    <row r="47" spans="1:8">
      <c r="A47" s="1">
        <v>43240</v>
      </c>
      <c r="B47" s="2">
        <v>969</v>
      </c>
      <c r="C47" s="2">
        <v>14</v>
      </c>
      <c r="D47" s="2">
        <v>4</v>
      </c>
      <c r="E47" s="2">
        <v>1</v>
      </c>
      <c r="F47" s="2">
        <v>80.132999999999996</v>
      </c>
      <c r="G47" s="3">
        <v>0.4698</v>
      </c>
      <c r="H47" s="3">
        <v>0.22789999999999999</v>
      </c>
    </row>
    <row r="48" spans="1:8">
      <c r="A48" s="1"/>
      <c r="B48" s="2">
        <f t="shared" ref="B48:H48" si="2">AVERAGE(B34:B47)</f>
        <v>2242.1428571428573</v>
      </c>
      <c r="C48" s="2">
        <f t="shared" si="2"/>
        <v>23.214285714285715</v>
      </c>
      <c r="D48" s="2">
        <f t="shared" si="2"/>
        <v>8.3571428571428577</v>
      </c>
      <c r="E48" s="2">
        <f t="shared" si="2"/>
        <v>3.2857142857142856</v>
      </c>
      <c r="F48" s="2">
        <f t="shared" si="2"/>
        <v>101.39978571428573</v>
      </c>
      <c r="G48" s="2">
        <f t="shared" si="2"/>
        <v>0.58861428571428576</v>
      </c>
      <c r="H48" s="2">
        <f t="shared" si="2"/>
        <v>0.1268</v>
      </c>
    </row>
    <row r="49" spans="1:8">
      <c r="A49" s="1" t="s">
        <v>3</v>
      </c>
      <c r="B49" t="s">
        <v>7</v>
      </c>
      <c r="C49" t="s">
        <v>8</v>
      </c>
      <c r="D49" t="s">
        <v>9</v>
      </c>
      <c r="E49" t="s">
        <v>10</v>
      </c>
      <c r="F49" t="s">
        <v>4</v>
      </c>
      <c r="G49" t="s">
        <v>5</v>
      </c>
      <c r="H49" t="s">
        <v>6</v>
      </c>
    </row>
    <row r="50" spans="1:8">
      <c r="A50" s="1">
        <v>43227</v>
      </c>
      <c r="B50" s="2">
        <v>2693</v>
      </c>
      <c r="C50" s="2">
        <v>35</v>
      </c>
      <c r="D50" s="2">
        <v>14</v>
      </c>
      <c r="E50" s="2">
        <v>2</v>
      </c>
      <c r="F50" s="2">
        <v>104.26</v>
      </c>
      <c r="G50" s="3">
        <v>0.6371</v>
      </c>
      <c r="H50" s="3">
        <v>4.9599999999999998E-2</v>
      </c>
    </row>
    <row r="51" spans="1:8">
      <c r="A51" s="1">
        <v>43228</v>
      </c>
      <c r="B51" s="2">
        <v>2232</v>
      </c>
      <c r="C51" s="2">
        <v>38</v>
      </c>
      <c r="D51" s="2">
        <v>7</v>
      </c>
      <c r="E51" s="2">
        <v>2</v>
      </c>
      <c r="F51" s="2">
        <v>119.64</v>
      </c>
      <c r="G51" s="3">
        <v>0.50960000000000005</v>
      </c>
      <c r="H51" s="3">
        <v>5.33E-2</v>
      </c>
    </row>
    <row r="52" spans="1:8">
      <c r="A52" s="1">
        <v>43229</v>
      </c>
      <c r="B52" s="2">
        <v>2826</v>
      </c>
      <c r="C52" s="2">
        <v>25</v>
      </c>
      <c r="D52" s="2">
        <v>10</v>
      </c>
      <c r="E52" s="2">
        <v>4</v>
      </c>
      <c r="F52" s="2">
        <v>139.47999999999999</v>
      </c>
      <c r="G52" s="3">
        <v>0.75360000000000005</v>
      </c>
      <c r="H52" s="3">
        <v>6.2300000000000001E-2</v>
      </c>
    </row>
    <row r="53" spans="1:8">
      <c r="A53" s="1">
        <v>43230</v>
      </c>
      <c r="B53" s="2">
        <v>2681</v>
      </c>
      <c r="C53" s="2">
        <v>21</v>
      </c>
      <c r="D53" s="2">
        <v>6</v>
      </c>
      <c r="E53" s="2">
        <v>1</v>
      </c>
      <c r="F53" s="2">
        <v>148.12</v>
      </c>
      <c r="G53" s="3">
        <v>0.56059999999999999</v>
      </c>
      <c r="H53" s="3">
        <v>7.8100000000000003E-2</v>
      </c>
    </row>
    <row r="54" spans="1:8">
      <c r="A54" s="1">
        <v>43231</v>
      </c>
      <c r="B54" s="2">
        <v>2832</v>
      </c>
      <c r="C54" s="2">
        <v>39</v>
      </c>
      <c r="D54" s="2">
        <v>11</v>
      </c>
      <c r="E54" s="2">
        <v>4</v>
      </c>
      <c r="F54" s="2">
        <v>128.80000000000001</v>
      </c>
      <c r="G54" s="3">
        <v>0.59640000000000004</v>
      </c>
      <c r="H54" s="3">
        <v>0.1192</v>
      </c>
    </row>
    <row r="55" spans="1:8">
      <c r="A55" s="1">
        <v>43232</v>
      </c>
      <c r="B55" s="2">
        <v>609</v>
      </c>
      <c r="C55" s="2">
        <v>17</v>
      </c>
      <c r="D55" s="2">
        <v>7</v>
      </c>
      <c r="E55" s="2">
        <v>2</v>
      </c>
      <c r="F55" s="2">
        <v>121.43</v>
      </c>
      <c r="G55" s="3">
        <v>0.81120000000000003</v>
      </c>
      <c r="H55" s="3">
        <v>0.13869999999999999</v>
      </c>
    </row>
    <row r="56" spans="1:8">
      <c r="A56" s="1">
        <v>43233</v>
      </c>
      <c r="B56" s="2">
        <v>400</v>
      </c>
      <c r="C56" s="2">
        <v>42</v>
      </c>
      <c r="D56" s="2">
        <v>8</v>
      </c>
      <c r="E56" s="2">
        <v>2</v>
      </c>
      <c r="F56" s="2">
        <v>155.62</v>
      </c>
      <c r="G56" s="3">
        <v>0.60319999999999996</v>
      </c>
      <c r="H56" s="3">
        <v>0.1041</v>
      </c>
    </row>
    <row r="57" spans="1:8">
      <c r="A57" s="1">
        <v>43234</v>
      </c>
      <c r="B57" s="2">
        <v>1467</v>
      </c>
      <c r="C57" s="2">
        <v>20</v>
      </c>
      <c r="D57" s="2">
        <v>6</v>
      </c>
      <c r="E57" s="2">
        <v>3</v>
      </c>
      <c r="F57" s="2">
        <v>121.7</v>
      </c>
      <c r="G57" s="3">
        <v>0.66210000000000002</v>
      </c>
      <c r="H57" s="3">
        <v>0.15240000000000001</v>
      </c>
    </row>
    <row r="58" spans="1:8">
      <c r="A58" s="1">
        <v>43235</v>
      </c>
      <c r="B58" s="2">
        <v>2781</v>
      </c>
      <c r="C58" s="2">
        <v>11</v>
      </c>
      <c r="D58" s="2">
        <v>4</v>
      </c>
      <c r="E58" s="2">
        <v>2</v>
      </c>
      <c r="F58" s="2">
        <v>91.188999999999993</v>
      </c>
      <c r="G58" s="3">
        <v>0.50829999999999997</v>
      </c>
      <c r="H58" s="3">
        <v>7.2599999999999998E-2</v>
      </c>
    </row>
    <row r="59" spans="1:8">
      <c r="A59" s="1">
        <v>43236</v>
      </c>
      <c r="B59" s="2">
        <v>2738</v>
      </c>
      <c r="C59" s="2">
        <v>30</v>
      </c>
      <c r="D59" s="2">
        <v>12</v>
      </c>
      <c r="E59" s="2">
        <v>4</v>
      </c>
      <c r="F59" s="2">
        <v>109.11</v>
      </c>
      <c r="G59" s="3">
        <v>0.79479999999999995</v>
      </c>
      <c r="H59" s="3">
        <v>6.4799999999999996E-2</v>
      </c>
    </row>
    <row r="60" spans="1:8">
      <c r="A60" s="1">
        <v>43237</v>
      </c>
      <c r="B60" s="2">
        <v>2811</v>
      </c>
      <c r="C60" s="2">
        <v>18</v>
      </c>
      <c r="D60" s="2">
        <v>3</v>
      </c>
      <c r="E60" s="2">
        <v>0</v>
      </c>
      <c r="F60" s="2">
        <v>155.85</v>
      </c>
      <c r="G60" s="3">
        <v>0.78639999999999999</v>
      </c>
      <c r="H60" s="3">
        <v>0.16239999999999999</v>
      </c>
    </row>
    <row r="61" spans="1:8">
      <c r="A61" s="1">
        <v>43238</v>
      </c>
      <c r="B61" s="2">
        <v>816</v>
      </c>
      <c r="C61" s="2">
        <v>7.2</v>
      </c>
      <c r="D61" s="2">
        <v>3</v>
      </c>
      <c r="E61" s="2">
        <v>1</v>
      </c>
      <c r="F61" s="2">
        <v>93.891999999999996</v>
      </c>
      <c r="G61" s="3">
        <v>0.56420000000000003</v>
      </c>
      <c r="H61" s="3">
        <v>7.5300000000000006E-2</v>
      </c>
    </row>
    <row r="62" spans="1:8">
      <c r="A62" s="1">
        <v>43239</v>
      </c>
      <c r="B62" s="2">
        <v>174</v>
      </c>
      <c r="C62" s="2">
        <v>14</v>
      </c>
      <c r="D62" s="2">
        <v>2</v>
      </c>
      <c r="E62" s="2">
        <v>0</v>
      </c>
      <c r="F62" s="2">
        <v>138.94999999999999</v>
      </c>
      <c r="G62" s="3">
        <v>0.66620000000000001</v>
      </c>
      <c r="H62" s="3">
        <v>6.3899999999999998E-2</v>
      </c>
    </row>
    <row r="63" spans="1:8">
      <c r="A63" s="1">
        <v>43240</v>
      </c>
      <c r="B63" s="2">
        <v>174</v>
      </c>
      <c r="C63" s="2">
        <v>18</v>
      </c>
      <c r="D63" s="2">
        <v>1</v>
      </c>
      <c r="E63" s="2">
        <v>0</v>
      </c>
      <c r="F63" s="2">
        <v>104.53</v>
      </c>
      <c r="G63" s="3">
        <v>0.78580000000000005</v>
      </c>
      <c r="H63" s="3">
        <v>9.9699999999999997E-2</v>
      </c>
    </row>
    <row r="64" spans="1:8">
      <c r="B64" s="2">
        <f t="shared" ref="B64:H64" si="3">AVERAGE(B50:B63)</f>
        <v>1802.4285714285713</v>
      </c>
      <c r="C64" s="2">
        <f t="shared" si="3"/>
        <v>23.942857142857143</v>
      </c>
      <c r="D64" s="2">
        <f t="shared" si="3"/>
        <v>6.7142857142857144</v>
      </c>
      <c r="E64" s="2">
        <f t="shared" si="3"/>
        <v>1.9285714285714286</v>
      </c>
      <c r="F64" s="2">
        <f t="shared" si="3"/>
        <v>123.75507142857143</v>
      </c>
      <c r="G64" s="2">
        <f t="shared" si="3"/>
        <v>0.65996428571428567</v>
      </c>
      <c r="H64" s="2">
        <f t="shared" si="3"/>
        <v>9.2599999999999988E-2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3A69A-968C-4429-82FE-AD310FEA85E4}">
  <dimension ref="A1:H58"/>
  <sheetViews>
    <sheetView topLeftCell="A40" workbookViewId="0">
      <selection activeCell="F58" sqref="F58:H58"/>
    </sheetView>
  </sheetViews>
  <sheetFormatPr defaultRowHeight="15.5"/>
  <cols>
    <col min="5" max="5" width="14.61328125" customWidth="1"/>
    <col min="6" max="6" width="15.765625" customWidth="1"/>
  </cols>
  <sheetData>
    <row r="1" spans="1:8" ht="46.5">
      <c r="A1" t="s">
        <v>0</v>
      </c>
      <c r="B1" t="s">
        <v>7</v>
      </c>
      <c r="C1" t="s">
        <v>8</v>
      </c>
      <c r="D1" t="s">
        <v>9</v>
      </c>
      <c r="E1" t="s">
        <v>10</v>
      </c>
      <c r="F1" s="4" t="s">
        <v>4</v>
      </c>
      <c r="G1" t="s">
        <v>5</v>
      </c>
      <c r="H1" t="s">
        <v>6</v>
      </c>
    </row>
    <row r="2" spans="1:8">
      <c r="A2" s="1">
        <v>43227</v>
      </c>
      <c r="B2" s="2">
        <v>5610</v>
      </c>
      <c r="C2" s="2">
        <v>98</v>
      </c>
      <c r="D2" s="2">
        <v>49</v>
      </c>
      <c r="E2" s="2">
        <v>24</v>
      </c>
      <c r="F2" s="2">
        <v>133.99</v>
      </c>
      <c r="G2" s="3">
        <v>0.40710000000000002</v>
      </c>
      <c r="H2" s="3">
        <v>0.17469999999999999</v>
      </c>
    </row>
    <row r="3" spans="1:8">
      <c r="A3" s="1">
        <v>43228</v>
      </c>
      <c r="B3" s="2">
        <v>4784</v>
      </c>
      <c r="C3" s="2">
        <v>63</v>
      </c>
      <c r="D3" s="2">
        <v>19</v>
      </c>
      <c r="E3" s="2">
        <v>15</v>
      </c>
      <c r="F3" s="2">
        <v>228.56</v>
      </c>
      <c r="G3" s="3">
        <v>0.5151</v>
      </c>
      <c r="H3" s="3">
        <v>0.34760000000000002</v>
      </c>
    </row>
    <row r="4" spans="1:8">
      <c r="A4" s="1">
        <v>43229</v>
      </c>
      <c r="B4" s="2">
        <v>4732</v>
      </c>
      <c r="C4" s="2">
        <v>139</v>
      </c>
      <c r="D4" s="2">
        <v>55</v>
      </c>
      <c r="E4" s="2">
        <v>22</v>
      </c>
      <c r="F4" s="2">
        <v>159.13</v>
      </c>
      <c r="G4" s="3">
        <v>0.44450000000000001</v>
      </c>
      <c r="H4" s="3">
        <v>0.16769999999999999</v>
      </c>
    </row>
    <row r="5" spans="1:8">
      <c r="A5" s="1">
        <v>43230</v>
      </c>
      <c r="B5" s="2">
        <v>5179</v>
      </c>
      <c r="C5" s="2">
        <v>125</v>
      </c>
      <c r="D5" s="2">
        <v>62</v>
      </c>
      <c r="E5" s="2">
        <v>18</v>
      </c>
      <c r="F5" s="2">
        <v>206.77</v>
      </c>
      <c r="G5" s="3">
        <v>0.35709999999999997</v>
      </c>
      <c r="H5" s="3">
        <v>0.28760000000000002</v>
      </c>
    </row>
    <row r="6" spans="1:8">
      <c r="A6" s="1">
        <v>43231</v>
      </c>
      <c r="B6" s="2">
        <v>4805</v>
      </c>
      <c r="C6" s="2">
        <v>74</v>
      </c>
      <c r="D6" s="2">
        <v>22</v>
      </c>
      <c r="E6" s="2">
        <v>15</v>
      </c>
      <c r="F6" s="2">
        <v>110.16</v>
      </c>
      <c r="G6" s="3">
        <v>0.37109999999999999</v>
      </c>
      <c r="H6" s="3">
        <v>0.21609999999999999</v>
      </c>
    </row>
    <row r="7" spans="1:8">
      <c r="A7" s="1">
        <v>43232</v>
      </c>
      <c r="B7" s="2">
        <v>3402</v>
      </c>
      <c r="C7" s="2">
        <v>38</v>
      </c>
      <c r="D7" s="2">
        <v>11</v>
      </c>
      <c r="E7" s="2">
        <v>3</v>
      </c>
      <c r="F7" s="2">
        <v>224.14</v>
      </c>
      <c r="G7" s="3">
        <v>0.57640000000000002</v>
      </c>
      <c r="H7" s="3">
        <v>0.18429999999999999</v>
      </c>
    </row>
    <row r="8" spans="1:8">
      <c r="A8" s="1">
        <v>43233</v>
      </c>
      <c r="B8" s="2">
        <v>2232</v>
      </c>
      <c r="C8" s="2">
        <v>27</v>
      </c>
      <c r="D8" s="2">
        <v>5</v>
      </c>
      <c r="E8" s="2">
        <v>2</v>
      </c>
      <c r="F8" s="2">
        <v>167.99</v>
      </c>
      <c r="G8" s="3">
        <v>0.79</v>
      </c>
      <c r="H8" s="3">
        <v>0.23449999999999999</v>
      </c>
    </row>
    <row r="9" spans="1:8">
      <c r="A9" s="1">
        <v>43234</v>
      </c>
      <c r="B9" s="2">
        <v>6517</v>
      </c>
      <c r="C9" s="2">
        <v>149</v>
      </c>
      <c r="D9" s="2">
        <v>74</v>
      </c>
      <c r="E9" s="2">
        <v>44</v>
      </c>
      <c r="F9" s="2">
        <v>172.95</v>
      </c>
      <c r="G9" s="3">
        <v>0.55479999999999996</v>
      </c>
      <c r="H9" s="3">
        <v>0.24210000000000001</v>
      </c>
    </row>
    <row r="10" spans="1:8">
      <c r="A10" s="1">
        <v>43235</v>
      </c>
      <c r="B10" s="2">
        <v>5064</v>
      </c>
      <c r="C10" s="2">
        <v>53</v>
      </c>
      <c r="D10" s="2">
        <v>16</v>
      </c>
      <c r="E10" s="2">
        <v>8</v>
      </c>
      <c r="F10" s="2">
        <v>211.35</v>
      </c>
      <c r="G10" s="3">
        <v>0.41549999999999998</v>
      </c>
      <c r="H10" s="3">
        <v>0.21199999999999999</v>
      </c>
    </row>
    <row r="11" spans="1:8">
      <c r="A11" s="1">
        <v>43236</v>
      </c>
      <c r="B11" s="2">
        <v>4792</v>
      </c>
      <c r="C11" s="2">
        <v>161</v>
      </c>
      <c r="D11" s="2">
        <v>80</v>
      </c>
      <c r="E11" s="2">
        <v>40</v>
      </c>
      <c r="F11" s="2">
        <v>135.88</v>
      </c>
      <c r="G11" s="3">
        <v>0.51259999999999994</v>
      </c>
      <c r="H11" s="3">
        <v>0.26769999999999999</v>
      </c>
    </row>
    <row r="12" spans="1:8">
      <c r="A12" s="1">
        <v>43237</v>
      </c>
      <c r="B12" s="2">
        <v>4970</v>
      </c>
      <c r="C12" s="2">
        <v>69</v>
      </c>
      <c r="D12" s="2">
        <v>20</v>
      </c>
      <c r="E12" s="2">
        <v>14</v>
      </c>
      <c r="F12" s="2">
        <v>167.36</v>
      </c>
      <c r="G12" s="3">
        <v>0.54830000000000001</v>
      </c>
      <c r="H12" s="3">
        <v>0.1434</v>
      </c>
    </row>
    <row r="13" spans="1:8">
      <c r="A13" s="1">
        <v>43238</v>
      </c>
      <c r="B13" s="2">
        <v>6333</v>
      </c>
      <c r="C13" s="2">
        <v>89</v>
      </c>
      <c r="D13" s="2">
        <v>17</v>
      </c>
      <c r="E13" s="2">
        <v>10</v>
      </c>
      <c r="F13" s="2">
        <v>124.2</v>
      </c>
      <c r="G13" s="3">
        <v>0.39090000000000003</v>
      </c>
      <c r="H13" s="3">
        <v>0.3251</v>
      </c>
    </row>
    <row r="14" spans="1:8">
      <c r="A14" s="1">
        <v>43239</v>
      </c>
      <c r="B14" s="2">
        <v>3093</v>
      </c>
      <c r="C14" s="2">
        <v>26</v>
      </c>
      <c r="D14" s="2">
        <v>10</v>
      </c>
      <c r="E14" s="2">
        <v>4</v>
      </c>
      <c r="F14" s="2">
        <v>168.93</v>
      </c>
      <c r="G14" s="3">
        <v>0.52380000000000004</v>
      </c>
      <c r="H14" s="3">
        <v>0.26119999999999999</v>
      </c>
    </row>
    <row r="15" spans="1:8">
      <c r="A15" s="1">
        <v>43240</v>
      </c>
      <c r="B15" s="2">
        <v>3816</v>
      </c>
      <c r="C15" s="2">
        <v>19</v>
      </c>
      <c r="D15" s="2">
        <v>7</v>
      </c>
      <c r="E15" s="2">
        <v>4</v>
      </c>
      <c r="F15" s="2">
        <v>199.1</v>
      </c>
      <c r="G15" s="3">
        <v>0.70020000000000004</v>
      </c>
      <c r="H15" s="3">
        <v>0.1323</v>
      </c>
    </row>
    <row r="16" spans="1:8">
      <c r="A16" s="1">
        <v>43227</v>
      </c>
      <c r="B16" s="2">
        <v>6367</v>
      </c>
      <c r="C16" s="2">
        <v>33</v>
      </c>
      <c r="D16" s="2">
        <v>3</v>
      </c>
      <c r="E16" s="2">
        <v>1</v>
      </c>
      <c r="F16" s="2">
        <v>146.11000000000001</v>
      </c>
      <c r="G16" s="3">
        <v>0.64159999999999995</v>
      </c>
      <c r="H16" s="3">
        <v>7.4200000000000002E-2</v>
      </c>
    </row>
    <row r="17" spans="1:8">
      <c r="A17" s="1">
        <v>43228</v>
      </c>
      <c r="B17" s="2">
        <v>2944</v>
      </c>
      <c r="C17" s="2">
        <v>15</v>
      </c>
      <c r="D17" s="2">
        <v>1</v>
      </c>
      <c r="E17" s="2">
        <v>0</v>
      </c>
      <c r="F17" s="2">
        <v>201.85</v>
      </c>
      <c r="G17" s="3">
        <v>0.57620000000000005</v>
      </c>
      <c r="H17" s="3">
        <v>0.20069999999999999</v>
      </c>
    </row>
    <row r="18" spans="1:8">
      <c r="A18" s="1">
        <v>43229</v>
      </c>
      <c r="B18" s="2">
        <v>4022</v>
      </c>
      <c r="C18" s="2">
        <v>43</v>
      </c>
      <c r="D18" s="2">
        <v>13</v>
      </c>
      <c r="E18" s="2">
        <v>6</v>
      </c>
      <c r="F18" s="2">
        <v>160</v>
      </c>
      <c r="G18" s="3">
        <v>0.51619999999999999</v>
      </c>
      <c r="H18" s="3">
        <v>0.26850000000000002</v>
      </c>
    </row>
    <row r="19" spans="1:8">
      <c r="A19" s="1">
        <v>43230</v>
      </c>
      <c r="B19" s="2">
        <v>4234</v>
      </c>
      <c r="C19" s="2">
        <v>46</v>
      </c>
      <c r="D19" s="2">
        <v>9</v>
      </c>
      <c r="E19" s="2">
        <v>3</v>
      </c>
      <c r="F19" s="2">
        <v>218.71</v>
      </c>
      <c r="G19" s="3">
        <v>0.46300000000000002</v>
      </c>
      <c r="H19" s="3">
        <v>0.23530000000000001</v>
      </c>
    </row>
    <row r="20" spans="1:8">
      <c r="A20" s="1">
        <v>43231</v>
      </c>
      <c r="B20" s="2">
        <v>6391</v>
      </c>
      <c r="C20" s="2">
        <v>35</v>
      </c>
      <c r="D20" s="2">
        <v>10</v>
      </c>
      <c r="E20" s="2">
        <v>6</v>
      </c>
      <c r="F20" s="2">
        <v>150.96</v>
      </c>
      <c r="G20" s="3">
        <v>0.44230000000000003</v>
      </c>
      <c r="H20" s="3">
        <v>0.33239999999999997</v>
      </c>
    </row>
    <row r="21" spans="1:8">
      <c r="A21" s="1">
        <v>43232</v>
      </c>
      <c r="B21" s="2">
        <v>6864</v>
      </c>
      <c r="C21" s="2">
        <v>66</v>
      </c>
      <c r="D21" s="2">
        <v>13</v>
      </c>
      <c r="E21" s="2">
        <v>3</v>
      </c>
      <c r="F21" s="2">
        <v>136.88999999999999</v>
      </c>
      <c r="G21" s="3">
        <v>0.67400000000000004</v>
      </c>
      <c r="H21" s="3">
        <v>7.3999999999999996E-2</v>
      </c>
    </row>
    <row r="22" spans="1:8">
      <c r="A22" s="1">
        <v>43233</v>
      </c>
      <c r="B22" s="2">
        <v>6111</v>
      </c>
      <c r="C22" s="2">
        <v>71</v>
      </c>
      <c r="D22" s="2">
        <v>21</v>
      </c>
      <c r="E22" s="2">
        <v>12</v>
      </c>
      <c r="F22" s="2">
        <v>222.6</v>
      </c>
      <c r="G22" s="3">
        <v>0.58350000000000002</v>
      </c>
      <c r="H22" s="3">
        <v>0.2994</v>
      </c>
    </row>
    <row r="23" spans="1:8">
      <c r="A23" s="1">
        <v>43234</v>
      </c>
      <c r="B23" s="2">
        <v>3939</v>
      </c>
      <c r="C23" s="2">
        <v>29</v>
      </c>
      <c r="D23" s="2">
        <v>8</v>
      </c>
      <c r="E23" s="2">
        <v>3</v>
      </c>
      <c r="F23" s="2">
        <v>135.88</v>
      </c>
      <c r="G23" s="3">
        <v>0.66869999999999996</v>
      </c>
      <c r="H23" s="3">
        <v>0.16600000000000001</v>
      </c>
    </row>
    <row r="24" spans="1:8">
      <c r="A24" s="1">
        <v>43235</v>
      </c>
      <c r="B24" s="2">
        <v>4108</v>
      </c>
      <c r="C24" s="2">
        <v>29</v>
      </c>
      <c r="D24" s="2">
        <v>5</v>
      </c>
      <c r="E24" s="2">
        <v>1</v>
      </c>
      <c r="F24" s="2">
        <v>185.11</v>
      </c>
      <c r="G24" s="3">
        <v>0.41470000000000001</v>
      </c>
      <c r="H24" s="3">
        <v>0.2099</v>
      </c>
    </row>
    <row r="25" spans="1:8">
      <c r="A25" s="1">
        <v>43236</v>
      </c>
      <c r="B25" s="2">
        <v>4020</v>
      </c>
      <c r="C25" s="2">
        <v>26</v>
      </c>
      <c r="D25" s="2">
        <v>5</v>
      </c>
      <c r="E25" s="2">
        <v>2</v>
      </c>
      <c r="F25" s="2">
        <v>123.25</v>
      </c>
      <c r="G25" s="3">
        <v>0.68189999999999995</v>
      </c>
      <c r="H25" s="3">
        <v>0.13</v>
      </c>
    </row>
    <row r="26" spans="1:8">
      <c r="A26" s="1">
        <v>43237</v>
      </c>
      <c r="B26" s="2">
        <v>5415</v>
      </c>
      <c r="C26" s="2">
        <v>53</v>
      </c>
      <c r="D26" s="2">
        <v>5</v>
      </c>
      <c r="E26" s="2">
        <v>1</v>
      </c>
      <c r="F26" s="2">
        <v>108.49</v>
      </c>
      <c r="G26" s="3">
        <v>0.43840000000000001</v>
      </c>
      <c r="H26" s="3">
        <v>0.2331</v>
      </c>
    </row>
    <row r="27" spans="1:8">
      <c r="A27" s="1">
        <v>43238</v>
      </c>
      <c r="B27" s="2">
        <v>4566</v>
      </c>
      <c r="C27" s="2">
        <v>39</v>
      </c>
      <c r="D27" s="2">
        <v>11</v>
      </c>
      <c r="E27" s="2">
        <v>5</v>
      </c>
      <c r="F27" s="2">
        <v>201.84</v>
      </c>
      <c r="G27" s="3">
        <v>0.41539999999999999</v>
      </c>
      <c r="H27" s="3">
        <v>0.1084</v>
      </c>
    </row>
    <row r="28" spans="1:8">
      <c r="A28" s="1">
        <v>43239</v>
      </c>
      <c r="B28" s="2">
        <v>7205</v>
      </c>
      <c r="C28" s="2">
        <v>55</v>
      </c>
      <c r="D28" s="2">
        <v>27</v>
      </c>
      <c r="E28" s="2">
        <v>16</v>
      </c>
      <c r="F28" s="2">
        <v>130.82</v>
      </c>
      <c r="G28" s="3">
        <v>0.46400000000000002</v>
      </c>
      <c r="H28" s="3">
        <v>0.2283</v>
      </c>
    </row>
    <row r="29" spans="1:8">
      <c r="A29" s="1">
        <v>43240</v>
      </c>
      <c r="B29" s="2">
        <v>5086</v>
      </c>
      <c r="C29" s="2">
        <v>71</v>
      </c>
      <c r="D29" s="2">
        <v>14</v>
      </c>
      <c r="E29" s="2">
        <v>4</v>
      </c>
      <c r="F29" s="2">
        <v>214.46</v>
      </c>
      <c r="G29" s="3">
        <v>0.65449999999999997</v>
      </c>
      <c r="H29" s="3">
        <v>7.0000000000000007E-2</v>
      </c>
    </row>
    <row r="30" spans="1:8">
      <c r="A30" s="1">
        <v>43227</v>
      </c>
      <c r="B30" s="2">
        <v>2243</v>
      </c>
      <c r="C30" s="2">
        <v>33</v>
      </c>
      <c r="D30" s="2">
        <v>10</v>
      </c>
      <c r="E30" s="2">
        <v>3</v>
      </c>
      <c r="F30" s="2">
        <v>109.47</v>
      </c>
      <c r="G30" s="3">
        <v>0.51659999999999995</v>
      </c>
      <c r="H30" s="3">
        <v>0.1762</v>
      </c>
    </row>
    <row r="31" spans="1:8">
      <c r="A31" s="1">
        <v>43228</v>
      </c>
      <c r="B31" s="2">
        <v>2772</v>
      </c>
      <c r="C31" s="2">
        <v>22</v>
      </c>
      <c r="D31" s="2">
        <v>9</v>
      </c>
      <c r="E31" s="2">
        <v>2</v>
      </c>
      <c r="F31" s="2">
        <v>59.514000000000003</v>
      </c>
      <c r="G31" s="3">
        <v>0.49869999999999998</v>
      </c>
      <c r="H31" s="3">
        <v>9.1800000000000007E-2</v>
      </c>
    </row>
    <row r="32" spans="1:8">
      <c r="A32" s="1">
        <v>43229</v>
      </c>
      <c r="B32" s="2">
        <v>3082</v>
      </c>
      <c r="C32" s="2">
        <v>42</v>
      </c>
      <c r="D32" s="2">
        <v>21</v>
      </c>
      <c r="E32" s="2">
        <v>8</v>
      </c>
      <c r="F32" s="2">
        <v>127.32</v>
      </c>
      <c r="G32" s="3">
        <v>0.73719999999999997</v>
      </c>
      <c r="H32" s="3">
        <v>7.85E-2</v>
      </c>
    </row>
    <row r="33" spans="1:8">
      <c r="A33" s="1">
        <v>43230</v>
      </c>
      <c r="B33" s="2">
        <v>1822</v>
      </c>
      <c r="C33" s="2">
        <v>23</v>
      </c>
      <c r="D33" s="2">
        <v>4</v>
      </c>
      <c r="E33" s="2">
        <v>2</v>
      </c>
      <c r="F33" s="2">
        <v>101.94</v>
      </c>
      <c r="G33" s="3">
        <v>0.63949999999999996</v>
      </c>
      <c r="H33" s="3">
        <v>0.22359999999999999</v>
      </c>
    </row>
    <row r="34" spans="1:8">
      <c r="A34" s="1">
        <v>43231</v>
      </c>
      <c r="B34" s="2">
        <v>1980</v>
      </c>
      <c r="C34" s="2">
        <v>22</v>
      </c>
      <c r="D34" s="2">
        <v>11</v>
      </c>
      <c r="E34" s="2">
        <v>5</v>
      </c>
      <c r="F34" s="2">
        <v>146.82</v>
      </c>
      <c r="G34" s="3">
        <v>0.5827</v>
      </c>
      <c r="H34" s="3">
        <v>9.5699999999999993E-2</v>
      </c>
    </row>
    <row r="35" spans="1:8">
      <c r="A35" s="1">
        <v>43232</v>
      </c>
      <c r="B35" s="2">
        <v>1778</v>
      </c>
      <c r="C35" s="2">
        <v>28</v>
      </c>
      <c r="D35" s="2">
        <v>5</v>
      </c>
      <c r="E35" s="2">
        <v>2</v>
      </c>
      <c r="F35" s="2">
        <v>84.233000000000004</v>
      </c>
      <c r="G35" s="3">
        <v>0.66400000000000003</v>
      </c>
      <c r="H35" s="3">
        <v>3.8699999999999998E-2</v>
      </c>
    </row>
    <row r="36" spans="1:8">
      <c r="A36" s="1">
        <v>43233</v>
      </c>
      <c r="B36" s="2">
        <v>1131</v>
      </c>
      <c r="C36" s="2">
        <v>11</v>
      </c>
      <c r="D36" s="2">
        <v>4</v>
      </c>
      <c r="E36" s="2">
        <v>1</v>
      </c>
      <c r="F36" s="2">
        <v>75.557000000000002</v>
      </c>
      <c r="G36" s="3">
        <v>0.5726</v>
      </c>
      <c r="H36" s="3">
        <v>0.17510000000000001</v>
      </c>
    </row>
    <row r="37" spans="1:8">
      <c r="A37" s="1">
        <v>43234</v>
      </c>
      <c r="B37" s="2">
        <v>3429</v>
      </c>
      <c r="C37" s="2">
        <v>19</v>
      </c>
      <c r="D37" s="2">
        <v>9</v>
      </c>
      <c r="E37" s="2">
        <v>6</v>
      </c>
      <c r="F37" s="2">
        <v>89.218999999999994</v>
      </c>
      <c r="G37" s="3">
        <v>0.7117</v>
      </c>
      <c r="H37" s="3">
        <v>0.22739999999999999</v>
      </c>
    </row>
    <row r="38" spans="1:8">
      <c r="A38" s="1">
        <v>43235</v>
      </c>
      <c r="B38" s="2">
        <v>2717</v>
      </c>
      <c r="C38" s="2">
        <v>15</v>
      </c>
      <c r="D38" s="2">
        <v>6</v>
      </c>
      <c r="E38" s="2">
        <v>3</v>
      </c>
      <c r="F38" s="2">
        <v>103.27</v>
      </c>
      <c r="G38" s="3">
        <v>0.49209999999999998</v>
      </c>
      <c r="H38" s="3">
        <v>0.16039999999999999</v>
      </c>
    </row>
    <row r="39" spans="1:8">
      <c r="A39" s="1">
        <v>43236</v>
      </c>
      <c r="B39" s="2">
        <v>3218</v>
      </c>
      <c r="C39" s="2">
        <v>12</v>
      </c>
      <c r="D39" s="2">
        <v>2</v>
      </c>
      <c r="E39" s="2">
        <v>1</v>
      </c>
      <c r="F39" s="2">
        <v>97.001000000000005</v>
      </c>
      <c r="G39" s="3">
        <v>0.55230000000000001</v>
      </c>
      <c r="H39" s="3">
        <v>0.1482</v>
      </c>
    </row>
    <row r="40" spans="1:8">
      <c r="A40" s="1">
        <v>43237</v>
      </c>
      <c r="B40" s="2">
        <v>3216</v>
      </c>
      <c r="C40" s="2">
        <v>45</v>
      </c>
      <c r="D40" s="2">
        <v>18</v>
      </c>
      <c r="E40" s="2">
        <v>7</v>
      </c>
      <c r="F40" s="2">
        <v>120.56</v>
      </c>
      <c r="G40" s="3">
        <v>0.74529999999999996</v>
      </c>
      <c r="H40" s="3">
        <v>3.6999999999999998E-2</v>
      </c>
    </row>
    <row r="41" spans="1:8">
      <c r="A41" s="1">
        <v>43238</v>
      </c>
      <c r="B41" s="2">
        <v>2133</v>
      </c>
      <c r="C41" s="2">
        <v>12</v>
      </c>
      <c r="D41" s="2">
        <v>4</v>
      </c>
      <c r="E41" s="2">
        <v>3</v>
      </c>
      <c r="F41" s="2">
        <v>103.89</v>
      </c>
      <c r="G41" s="3">
        <v>0.4728</v>
      </c>
      <c r="H41" s="3">
        <v>5.5500000000000001E-2</v>
      </c>
    </row>
    <row r="42" spans="1:8">
      <c r="A42" s="1">
        <v>43239</v>
      </c>
      <c r="B42" s="2">
        <v>900</v>
      </c>
      <c r="C42" s="2">
        <v>27</v>
      </c>
      <c r="D42" s="2">
        <v>10</v>
      </c>
      <c r="E42" s="2">
        <v>2</v>
      </c>
      <c r="F42" s="2">
        <v>120.67</v>
      </c>
      <c r="G42" s="3">
        <v>0.58530000000000004</v>
      </c>
      <c r="H42" s="3">
        <v>3.9199999999999999E-2</v>
      </c>
    </row>
    <row r="43" spans="1:8">
      <c r="A43" s="1">
        <v>43240</v>
      </c>
      <c r="B43" s="2">
        <v>969</v>
      </c>
      <c r="C43" s="2">
        <v>14</v>
      </c>
      <c r="D43" s="2">
        <v>4</v>
      </c>
      <c r="E43" s="2">
        <v>1</v>
      </c>
      <c r="F43" s="2">
        <v>80.132999999999996</v>
      </c>
      <c r="G43" s="3">
        <v>0.4698</v>
      </c>
      <c r="H43" s="3">
        <v>0.22789999999999999</v>
      </c>
    </row>
    <row r="44" spans="1:8">
      <c r="A44" s="1">
        <v>43227</v>
      </c>
      <c r="B44" s="2">
        <v>2693</v>
      </c>
      <c r="C44" s="2">
        <v>35</v>
      </c>
      <c r="D44" s="2">
        <v>14</v>
      </c>
      <c r="E44" s="2">
        <v>2</v>
      </c>
      <c r="F44" s="2">
        <v>104.26</v>
      </c>
      <c r="G44" s="3">
        <v>0.6371</v>
      </c>
      <c r="H44" s="3">
        <v>4.9599999999999998E-2</v>
      </c>
    </row>
    <row r="45" spans="1:8">
      <c r="A45" s="1">
        <v>43228</v>
      </c>
      <c r="B45" s="2">
        <v>2232</v>
      </c>
      <c r="C45" s="2">
        <v>38</v>
      </c>
      <c r="D45" s="2">
        <v>7</v>
      </c>
      <c r="E45" s="2">
        <v>2</v>
      </c>
      <c r="F45" s="2">
        <v>119.64</v>
      </c>
      <c r="G45" s="3">
        <v>0.50960000000000005</v>
      </c>
      <c r="H45" s="3">
        <v>5.33E-2</v>
      </c>
    </row>
    <row r="46" spans="1:8">
      <c r="A46" s="1">
        <v>43229</v>
      </c>
      <c r="B46" s="2">
        <v>2826</v>
      </c>
      <c r="C46" s="2">
        <v>25</v>
      </c>
      <c r="D46" s="2">
        <v>10</v>
      </c>
      <c r="E46" s="2">
        <v>4</v>
      </c>
      <c r="F46" s="2">
        <v>139.47999999999999</v>
      </c>
      <c r="G46" s="3">
        <v>0.75360000000000005</v>
      </c>
      <c r="H46" s="3">
        <v>6.2300000000000001E-2</v>
      </c>
    </row>
    <row r="47" spans="1:8">
      <c r="A47" s="1">
        <v>43230</v>
      </c>
      <c r="B47" s="2">
        <v>2681</v>
      </c>
      <c r="C47" s="2">
        <v>21</v>
      </c>
      <c r="D47" s="2">
        <v>6</v>
      </c>
      <c r="E47" s="2">
        <v>1</v>
      </c>
      <c r="F47" s="2">
        <v>148.12</v>
      </c>
      <c r="G47" s="3">
        <v>0.56059999999999999</v>
      </c>
      <c r="H47" s="3">
        <v>7.8100000000000003E-2</v>
      </c>
    </row>
    <row r="48" spans="1:8">
      <c r="A48" s="1">
        <v>43231</v>
      </c>
      <c r="B48" s="2">
        <v>2832</v>
      </c>
      <c r="C48" s="2">
        <v>39</v>
      </c>
      <c r="D48" s="2">
        <v>11</v>
      </c>
      <c r="E48" s="2">
        <v>4</v>
      </c>
      <c r="F48" s="2">
        <v>128.80000000000001</v>
      </c>
      <c r="G48" s="3">
        <v>0.59640000000000004</v>
      </c>
      <c r="H48" s="3">
        <v>0.1192</v>
      </c>
    </row>
    <row r="49" spans="1:8">
      <c r="A49" s="1">
        <v>43232</v>
      </c>
      <c r="B49" s="2">
        <v>609</v>
      </c>
      <c r="C49" s="2">
        <v>17</v>
      </c>
      <c r="D49" s="2">
        <v>7</v>
      </c>
      <c r="E49" s="2">
        <v>2</v>
      </c>
      <c r="F49" s="2">
        <v>121.43</v>
      </c>
      <c r="G49" s="3">
        <v>0.81120000000000003</v>
      </c>
      <c r="H49" s="3">
        <v>0.13869999999999999</v>
      </c>
    </row>
    <row r="50" spans="1:8">
      <c r="A50" s="1">
        <v>43233</v>
      </c>
      <c r="B50" s="2">
        <v>400</v>
      </c>
      <c r="C50" s="2">
        <v>42</v>
      </c>
      <c r="D50" s="2">
        <v>8</v>
      </c>
      <c r="E50" s="2">
        <v>2</v>
      </c>
      <c r="F50" s="2">
        <v>155.62</v>
      </c>
      <c r="G50" s="3">
        <v>0.60319999999999996</v>
      </c>
      <c r="H50" s="3">
        <v>0.1041</v>
      </c>
    </row>
    <row r="51" spans="1:8">
      <c r="A51" s="1">
        <v>43234</v>
      </c>
      <c r="B51" s="2">
        <v>1467</v>
      </c>
      <c r="C51" s="2">
        <v>20</v>
      </c>
      <c r="D51" s="2">
        <v>6</v>
      </c>
      <c r="E51" s="2">
        <v>3</v>
      </c>
      <c r="F51" s="2">
        <v>121.7</v>
      </c>
      <c r="G51" s="3">
        <v>0.66210000000000002</v>
      </c>
      <c r="H51" s="3">
        <v>0.15240000000000001</v>
      </c>
    </row>
    <row r="52" spans="1:8">
      <c r="A52" s="1">
        <v>43235</v>
      </c>
      <c r="B52" s="2">
        <v>2781</v>
      </c>
      <c r="C52" s="2">
        <v>11</v>
      </c>
      <c r="D52" s="2">
        <v>4</v>
      </c>
      <c r="E52" s="2">
        <v>2</v>
      </c>
      <c r="F52" s="2">
        <v>91.188999999999993</v>
      </c>
      <c r="G52" s="3">
        <v>0.50829999999999997</v>
      </c>
      <c r="H52" s="3">
        <v>7.2599999999999998E-2</v>
      </c>
    </row>
    <row r="53" spans="1:8">
      <c r="A53" s="1">
        <v>43236</v>
      </c>
      <c r="B53" s="2">
        <v>2738</v>
      </c>
      <c r="C53" s="2">
        <v>30</v>
      </c>
      <c r="D53" s="2">
        <v>12</v>
      </c>
      <c r="E53" s="2">
        <v>4</v>
      </c>
      <c r="F53" s="2">
        <v>109.11</v>
      </c>
      <c r="G53" s="3">
        <v>0.79479999999999995</v>
      </c>
      <c r="H53" s="3">
        <v>6.4799999999999996E-2</v>
      </c>
    </row>
    <row r="54" spans="1:8">
      <c r="A54" s="1">
        <v>43237</v>
      </c>
      <c r="B54" s="2">
        <v>2811</v>
      </c>
      <c r="C54" s="2">
        <v>18</v>
      </c>
      <c r="D54" s="2">
        <v>3</v>
      </c>
      <c r="E54" s="2">
        <v>0</v>
      </c>
      <c r="F54" s="2">
        <v>155.85</v>
      </c>
      <c r="G54" s="3">
        <v>0.78639999999999999</v>
      </c>
      <c r="H54" s="3">
        <v>0.16239999999999999</v>
      </c>
    </row>
    <row r="55" spans="1:8">
      <c r="A55" s="1">
        <v>43238</v>
      </c>
      <c r="B55" s="2">
        <v>816</v>
      </c>
      <c r="C55" s="2">
        <v>7.2</v>
      </c>
      <c r="D55" s="2">
        <v>3</v>
      </c>
      <c r="E55" s="2">
        <v>1</v>
      </c>
      <c r="F55" s="2">
        <v>93.891999999999996</v>
      </c>
      <c r="G55" s="3">
        <v>0.56420000000000003</v>
      </c>
      <c r="H55" s="3">
        <v>7.5300000000000006E-2</v>
      </c>
    </row>
    <row r="56" spans="1:8">
      <c r="A56" s="1">
        <v>43239</v>
      </c>
      <c r="B56" s="2">
        <v>174</v>
      </c>
      <c r="C56" s="2">
        <v>14</v>
      </c>
      <c r="D56" s="2">
        <v>2</v>
      </c>
      <c r="E56" s="2">
        <v>0</v>
      </c>
      <c r="F56" s="2">
        <v>138.94999999999999</v>
      </c>
      <c r="G56" s="3">
        <v>0.66620000000000001</v>
      </c>
      <c r="H56" s="3">
        <v>6.3899999999999998E-2</v>
      </c>
    </row>
    <row r="57" spans="1:8">
      <c r="A57" s="1">
        <v>43240</v>
      </c>
      <c r="B57" s="2">
        <v>174</v>
      </c>
      <c r="C57" s="2">
        <v>18</v>
      </c>
      <c r="D57" s="2">
        <v>1</v>
      </c>
      <c r="E57" s="2">
        <v>0</v>
      </c>
      <c r="F57" s="2">
        <v>104.53</v>
      </c>
      <c r="G57" s="3">
        <v>0.78580000000000005</v>
      </c>
      <c r="H57" s="3">
        <v>9.9699999999999997E-2</v>
      </c>
    </row>
    <row r="58" spans="1:8">
      <c r="B58">
        <f t="shared" ref="B58:H58" si="0">AVERAGE(B2:B57)</f>
        <v>3450.4464285714284</v>
      </c>
      <c r="C58">
        <f t="shared" si="0"/>
        <v>42.878571428571426</v>
      </c>
      <c r="D58">
        <f t="shared" si="0"/>
        <v>14.339285714285714</v>
      </c>
      <c r="E58">
        <f t="shared" si="0"/>
        <v>6.4107142857142856</v>
      </c>
      <c r="F58">
        <f t="shared" si="0"/>
        <v>141.06514285714289</v>
      </c>
      <c r="G58">
        <f t="shared" si="0"/>
        <v>0.57539107142857138</v>
      </c>
      <c r="H58">
        <f t="shared" si="0"/>
        <v>0.15889464285714289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904307-B767-43E1-B684-C1AA8C308476}">
  <dimension ref="A1:H22"/>
  <sheetViews>
    <sheetView topLeftCell="A16" zoomScale="85" zoomScaleNormal="85" workbookViewId="0">
      <selection activeCell="B6" sqref="B6"/>
    </sheetView>
  </sheetViews>
  <sheetFormatPr defaultRowHeight="15.5"/>
  <cols>
    <col min="5" max="5" width="19.07421875" style="6" customWidth="1"/>
  </cols>
  <sheetData>
    <row r="1" spans="1:8" ht="93">
      <c r="B1" t="s">
        <v>11</v>
      </c>
      <c r="C1" t="s">
        <v>12</v>
      </c>
      <c r="D1" t="s">
        <v>13</v>
      </c>
      <c r="E1" s="6" t="s">
        <v>17</v>
      </c>
      <c r="F1" s="4" t="s">
        <v>4</v>
      </c>
      <c r="G1" t="s">
        <v>5</v>
      </c>
      <c r="H1" t="s">
        <v>6</v>
      </c>
    </row>
    <row r="2" spans="1:8">
      <c r="A2" t="s">
        <v>21</v>
      </c>
      <c r="B2">
        <v>3450</v>
      </c>
      <c r="C2">
        <v>43</v>
      </c>
      <c r="D2">
        <v>14</v>
      </c>
      <c r="E2" s="6">
        <v>6</v>
      </c>
      <c r="F2">
        <v>141.06514285714289</v>
      </c>
      <c r="G2">
        <v>0.57539107142857138</v>
      </c>
      <c r="H2">
        <v>0.15889464285714289</v>
      </c>
    </row>
    <row r="3" spans="1:8">
      <c r="A3" t="s">
        <v>22</v>
      </c>
      <c r="B3">
        <v>1.2</v>
      </c>
      <c r="C3">
        <v>33.4</v>
      </c>
      <c r="D3">
        <v>44.7</v>
      </c>
      <c r="E3" s="6">
        <v>0</v>
      </c>
    </row>
    <row r="4" spans="1:8">
      <c r="B4" s="5" t="s">
        <v>14</v>
      </c>
      <c r="C4" s="5" t="s">
        <v>15</v>
      </c>
      <c r="D4" s="5" t="s">
        <v>16</v>
      </c>
    </row>
    <row r="5" spans="1:8">
      <c r="B5">
        <f>(C2/B2)*100</f>
        <v>1.2463768115942029</v>
      </c>
      <c r="C5">
        <f>(D2/C2)*100</f>
        <v>32.558139534883722</v>
      </c>
      <c r="D5">
        <f>(E2/D2)*100</f>
        <v>42.857142857142854</v>
      </c>
    </row>
    <row r="8" spans="1:8">
      <c r="A8" t="s">
        <v>18</v>
      </c>
      <c r="B8" t="s">
        <v>11</v>
      </c>
      <c r="C8" t="s">
        <v>12</v>
      </c>
      <c r="D8" t="s">
        <v>13</v>
      </c>
      <c r="E8" s="6" t="s">
        <v>17</v>
      </c>
    </row>
    <row r="9" spans="1:8">
      <c r="A9" t="s">
        <v>21</v>
      </c>
      <c r="B9">
        <v>4666</v>
      </c>
      <c r="C9">
        <v>80</v>
      </c>
      <c r="D9">
        <v>32</v>
      </c>
      <c r="E9" s="6">
        <v>16</v>
      </c>
    </row>
    <row r="10" spans="1:8">
      <c r="A10" t="s">
        <v>22</v>
      </c>
      <c r="B10">
        <v>1.7</v>
      </c>
      <c r="C10">
        <f>(D9/C9)*100</f>
        <v>40</v>
      </c>
      <c r="D10">
        <f>(E9/D9)*100</f>
        <v>50</v>
      </c>
    </row>
    <row r="12" spans="1:8">
      <c r="A12" t="s">
        <v>19</v>
      </c>
      <c r="B12" t="s">
        <v>11</v>
      </c>
      <c r="C12" t="s">
        <v>12</v>
      </c>
      <c r="D12" t="s">
        <v>13</v>
      </c>
      <c r="E12" s="6" t="s">
        <v>17</v>
      </c>
    </row>
    <row r="13" spans="1:8">
      <c r="A13" t="s">
        <v>21</v>
      </c>
      <c r="B13">
        <v>5090</v>
      </c>
      <c r="C13">
        <v>44</v>
      </c>
      <c r="D13">
        <v>10</v>
      </c>
      <c r="E13" s="6">
        <v>4.5</v>
      </c>
    </row>
    <row r="14" spans="1:8">
      <c r="A14" t="s">
        <v>22</v>
      </c>
      <c r="B14">
        <v>0.9</v>
      </c>
      <c r="C14">
        <v>23</v>
      </c>
      <c r="D14">
        <f t="shared" ref="D14" si="0">(E13/D13)*100</f>
        <v>45</v>
      </c>
    </row>
    <row r="16" spans="1:8">
      <c r="A16" t="s">
        <v>20</v>
      </c>
      <c r="B16" t="s">
        <v>11</v>
      </c>
      <c r="C16" t="s">
        <v>12</v>
      </c>
      <c r="D16" t="s">
        <v>13</v>
      </c>
      <c r="E16" s="6" t="s">
        <v>17</v>
      </c>
    </row>
    <row r="17" spans="1:5">
      <c r="A17" t="s">
        <v>21</v>
      </c>
      <c r="B17" s="2">
        <v>2242</v>
      </c>
      <c r="C17" s="2">
        <v>23</v>
      </c>
      <c r="D17" s="2">
        <v>8</v>
      </c>
      <c r="E17" s="7">
        <v>3</v>
      </c>
    </row>
    <row r="18" spans="1:5">
      <c r="A18" t="s">
        <v>22</v>
      </c>
      <c r="B18">
        <v>1</v>
      </c>
      <c r="C18" t="s">
        <v>23</v>
      </c>
      <c r="D18">
        <f t="shared" ref="D18" si="1">(E17/D17)*100</f>
        <v>37.5</v>
      </c>
    </row>
    <row r="20" spans="1:5">
      <c r="A20" s="1" t="s">
        <v>3</v>
      </c>
      <c r="B20" t="s">
        <v>11</v>
      </c>
      <c r="C20" t="s">
        <v>12</v>
      </c>
      <c r="D20" t="s">
        <v>13</v>
      </c>
      <c r="E20" s="6" t="s">
        <v>17</v>
      </c>
    </row>
    <row r="21" spans="1:5">
      <c r="A21" t="s">
        <v>21</v>
      </c>
      <c r="B21" s="2">
        <v>1802</v>
      </c>
      <c r="C21" s="2">
        <v>24</v>
      </c>
      <c r="D21" s="2">
        <v>7</v>
      </c>
      <c r="E21" s="7">
        <v>2</v>
      </c>
    </row>
    <row r="22" spans="1:5">
      <c r="A22" t="s">
        <v>22</v>
      </c>
      <c r="B22">
        <v>1.3</v>
      </c>
      <c r="C22">
        <v>29</v>
      </c>
      <c r="D22">
        <v>28.5</v>
      </c>
      <c r="E22" s="6">
        <f t="shared" ref="E22" si="2">(F21/E21)*100</f>
        <v>0</v>
      </c>
    </row>
  </sheetData>
  <phoneticPr fontId="2" type="noConversion"/>
  <conditionalFormatting sqref="A2:A3">
    <cfRule type="duplicateValues" dxfId="5" priority="5"/>
  </conditionalFormatting>
  <conditionalFormatting sqref="A9:A10">
    <cfRule type="duplicateValues" dxfId="4" priority="4"/>
  </conditionalFormatting>
  <conditionalFormatting sqref="A13:A14">
    <cfRule type="duplicateValues" dxfId="3" priority="3"/>
  </conditionalFormatting>
  <conditionalFormatting sqref="A21:A22">
    <cfRule type="duplicateValues" dxfId="2" priority="2"/>
  </conditionalFormatting>
  <conditionalFormatting sqref="A17:A18">
    <cfRule type="duplicateValues" dxfId="1" priority="1"/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1698D-16B3-4096-8AB8-12DCE32BA84B}">
  <dimension ref="A1:I22"/>
  <sheetViews>
    <sheetView tabSelected="1" topLeftCell="A22" workbookViewId="0">
      <selection activeCell="I36" sqref="I36"/>
    </sheetView>
  </sheetViews>
  <sheetFormatPr defaultRowHeight="15.5"/>
  <cols>
    <col min="1" max="1" width="11.84375" customWidth="1"/>
    <col min="2" max="2" width="9.53515625" customWidth="1"/>
    <col min="3" max="3" width="14.3828125" customWidth="1"/>
    <col min="4" max="4" width="14.23046875" customWidth="1"/>
    <col min="5" max="5" width="15.15234375" customWidth="1"/>
    <col min="7" max="7" width="15.61328125" customWidth="1"/>
    <col min="8" max="8" width="15.84375" customWidth="1"/>
    <col min="9" max="9" width="19.84375" customWidth="1"/>
  </cols>
  <sheetData>
    <row r="1" spans="1:9">
      <c r="A1" s="23" t="s">
        <v>29</v>
      </c>
      <c r="B1" s="24"/>
      <c r="C1" s="24"/>
      <c r="D1" s="24"/>
      <c r="E1" s="25"/>
    </row>
    <row r="2" spans="1:9">
      <c r="A2" s="10"/>
      <c r="B2" s="8" t="s">
        <v>7</v>
      </c>
      <c r="C2" s="8" t="s">
        <v>26</v>
      </c>
      <c r="D2" s="8" t="s">
        <v>9</v>
      </c>
      <c r="E2" s="11" t="s">
        <v>27</v>
      </c>
    </row>
    <row r="3" spans="1:9">
      <c r="A3" s="10" t="s">
        <v>18</v>
      </c>
      <c r="B3" s="8">
        <v>4666</v>
      </c>
      <c r="C3" s="8">
        <v>80</v>
      </c>
      <c r="D3" s="8">
        <v>32</v>
      </c>
      <c r="E3" s="11">
        <v>16</v>
      </c>
    </row>
    <row r="4" spans="1:9">
      <c r="A4" s="10" t="s">
        <v>19</v>
      </c>
      <c r="B4" s="34">
        <v>5090</v>
      </c>
      <c r="C4" s="8">
        <v>44</v>
      </c>
      <c r="D4" s="8">
        <v>10</v>
      </c>
      <c r="E4" s="11">
        <v>4.5</v>
      </c>
    </row>
    <row r="5" spans="1:9">
      <c r="A5" s="10" t="s">
        <v>20</v>
      </c>
      <c r="B5" s="9">
        <v>2242</v>
      </c>
      <c r="C5" s="9">
        <v>23</v>
      </c>
      <c r="D5" s="9">
        <v>8</v>
      </c>
      <c r="E5" s="12">
        <v>3</v>
      </c>
    </row>
    <row r="6" spans="1:9">
      <c r="A6" s="10" t="s">
        <v>24</v>
      </c>
      <c r="B6" s="35">
        <v>1802</v>
      </c>
      <c r="C6" s="9">
        <v>24</v>
      </c>
      <c r="D6" s="9">
        <v>7</v>
      </c>
      <c r="E6" s="12">
        <v>2</v>
      </c>
    </row>
    <row r="7" spans="1:9">
      <c r="A7" s="10" t="s">
        <v>25</v>
      </c>
      <c r="B7" s="8">
        <v>3450</v>
      </c>
      <c r="C7" s="8">
        <v>43</v>
      </c>
      <c r="D7" s="8">
        <v>14</v>
      </c>
      <c r="E7" s="11">
        <v>6</v>
      </c>
    </row>
    <row r="8" spans="1:9" ht="16" thickBot="1">
      <c r="A8" s="13" t="s">
        <v>28</v>
      </c>
      <c r="B8" s="14">
        <f>SUM(B3:B6)</f>
        <v>13800</v>
      </c>
      <c r="C8" s="14">
        <f>SUM(C3:C6)</f>
        <v>171</v>
      </c>
      <c r="D8" s="14">
        <f>SUM(D3:D6)</f>
        <v>57</v>
      </c>
      <c r="E8" s="15">
        <f>SUM(E3:E6)</f>
        <v>25.5</v>
      </c>
    </row>
    <row r="9" spans="1:9" ht="16" thickBot="1"/>
    <row r="10" spans="1:9">
      <c r="A10" s="23" t="s">
        <v>34</v>
      </c>
      <c r="B10" s="24"/>
      <c r="C10" s="24"/>
      <c r="D10" s="25"/>
    </row>
    <row r="11" spans="1:9">
      <c r="A11" s="10"/>
      <c r="B11" s="8" t="s">
        <v>31</v>
      </c>
      <c r="C11" s="8" t="s">
        <v>32</v>
      </c>
      <c r="D11" s="11" t="s">
        <v>33</v>
      </c>
    </row>
    <row r="12" spans="1:9">
      <c r="A12" s="10" t="s">
        <v>18</v>
      </c>
      <c r="B12" s="8">
        <v>1.7</v>
      </c>
      <c r="C12" s="8">
        <v>40</v>
      </c>
      <c r="D12" s="11">
        <v>50</v>
      </c>
    </row>
    <row r="13" spans="1:9">
      <c r="A13" s="10" t="s">
        <v>19</v>
      </c>
      <c r="B13" s="32">
        <v>0.9</v>
      </c>
      <c r="C13" s="32">
        <v>23</v>
      </c>
      <c r="D13" s="11">
        <v>45</v>
      </c>
    </row>
    <row r="14" spans="1:9">
      <c r="A14" s="10" t="s">
        <v>20</v>
      </c>
      <c r="B14" s="8">
        <v>1</v>
      </c>
      <c r="C14" s="8">
        <v>34.799999999999997</v>
      </c>
      <c r="D14" s="11">
        <v>37.5</v>
      </c>
    </row>
    <row r="15" spans="1:9" ht="16" thickBot="1">
      <c r="A15" s="10" t="s">
        <v>24</v>
      </c>
      <c r="B15" s="8">
        <v>1.3</v>
      </c>
      <c r="C15" s="32">
        <v>29</v>
      </c>
      <c r="D15" s="33">
        <v>28.5</v>
      </c>
    </row>
    <row r="16" spans="1:9" ht="16" thickBot="1">
      <c r="A16" s="13" t="s">
        <v>30</v>
      </c>
      <c r="B16" s="14">
        <v>1.2</v>
      </c>
      <c r="C16" s="14">
        <v>33.4</v>
      </c>
      <c r="D16" s="15">
        <v>44.7</v>
      </c>
      <c r="F16" s="23" t="s">
        <v>35</v>
      </c>
      <c r="G16" s="24"/>
      <c r="H16" s="24"/>
      <c r="I16" s="25"/>
    </row>
    <row r="17" spans="6:9" ht="46.5">
      <c r="F17" s="10"/>
      <c r="G17" s="22" t="s">
        <v>4</v>
      </c>
      <c r="H17" s="8" t="s">
        <v>5</v>
      </c>
      <c r="I17" s="11" t="s">
        <v>6</v>
      </c>
    </row>
    <row r="18" spans="6:9">
      <c r="F18" s="10" t="s">
        <v>18</v>
      </c>
      <c r="G18" s="30">
        <v>172.17928571428573</v>
      </c>
      <c r="H18" s="29">
        <v>0.50767142857142855</v>
      </c>
      <c r="I18" s="26">
        <v>0.22830714285714285</v>
      </c>
    </row>
    <row r="19" spans="6:9">
      <c r="F19" s="10" t="s">
        <v>19</v>
      </c>
      <c r="G19" s="16">
        <v>166.9264285714286</v>
      </c>
      <c r="H19" s="18">
        <v>0.54531428571428564</v>
      </c>
      <c r="I19" s="20">
        <v>0.18787142857142855</v>
      </c>
    </row>
    <row r="20" spans="6:9">
      <c r="F20" s="10" t="s">
        <v>20</v>
      </c>
      <c r="G20" s="31">
        <v>101.39978571428573</v>
      </c>
      <c r="H20" s="18">
        <v>0.58861428571428576</v>
      </c>
      <c r="I20" s="20">
        <v>0.1268</v>
      </c>
    </row>
    <row r="21" spans="6:9">
      <c r="F21" s="10" t="s">
        <v>24</v>
      </c>
      <c r="G21" s="16">
        <v>123.75507142857143</v>
      </c>
      <c r="H21" s="28">
        <v>0.65996428571428567</v>
      </c>
      <c r="I21" s="27">
        <v>9.2599999999999988E-2</v>
      </c>
    </row>
    <row r="22" spans="6:9" ht="16" thickBot="1">
      <c r="F22" s="13" t="s">
        <v>30</v>
      </c>
      <c r="G22" s="17">
        <v>141.06514285714289</v>
      </c>
      <c r="H22" s="19">
        <v>0.57539107142857138</v>
      </c>
      <c r="I22" s="21">
        <v>0.15889464285714289</v>
      </c>
    </row>
  </sheetData>
  <mergeCells count="3">
    <mergeCell ref="A1:E1"/>
    <mergeCell ref="A10:D10"/>
    <mergeCell ref="F16:I16"/>
  </mergeCells>
  <phoneticPr fontId="2" type="noConversion"/>
  <conditionalFormatting sqref="A7:A8">
    <cfRule type="duplicateValues" dxfId="0" priority="2"/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工作表1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zhenyan chen</cp:lastModifiedBy>
  <dcterms:created xsi:type="dcterms:W3CDTF">2018-05-16T08:54:14Z</dcterms:created>
  <dcterms:modified xsi:type="dcterms:W3CDTF">2018-09-05T10:44:30Z</dcterms:modified>
</cp:coreProperties>
</file>