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petitmi/Downloads/"/>
    </mc:Choice>
  </mc:AlternateContent>
  <xr:revisionPtr revIDLastSave="0" documentId="13_ncr:1_{B7A502E8-3130-6C43-BE5D-D21E529C402F}" xr6:coauthVersionLast="47" xr6:coauthVersionMax="47" xr10:uidLastSave="{00000000-0000-0000-0000-000000000000}"/>
  <bookViews>
    <workbookView xWindow="0" yWindow="500" windowWidth="28800" windowHeight="160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J2" i="1"/>
  <c r="E2" i="1"/>
  <c r="E3" i="1" l="1"/>
  <c r="G10" i="1" s="1"/>
  <c r="J3" i="1"/>
  <c r="H12" i="1" s="1"/>
  <c r="G9" i="1"/>
  <c r="G12" i="1"/>
  <c r="H7" i="1" l="1"/>
  <c r="H9" i="1"/>
  <c r="F9" i="1" s="1"/>
  <c r="F12" i="1"/>
  <c r="H8" i="1"/>
  <c r="G8" i="1"/>
  <c r="H11" i="1"/>
  <c r="G11" i="1"/>
  <c r="F11" i="1" s="1"/>
  <c r="H10" i="1"/>
  <c r="F10" i="1" s="1"/>
  <c r="F7" i="1" l="1"/>
  <c r="F8" i="1"/>
</calcChain>
</file>

<file path=xl/sharedStrings.xml><?xml version="1.0" encoding="utf-8"?>
<sst xmlns="http://schemas.openxmlformats.org/spreadsheetml/2006/main" count="43" uniqueCount="38">
  <si>
    <t>Parameters</t>
  </si>
  <si>
    <t>price</t>
  </si>
  <si>
    <t>points</t>
  </si>
  <si>
    <t>Linear
params</t>
  </si>
  <si>
    <t>commuting
mins</t>
  </si>
  <si>
    <t>a</t>
  </si>
  <si>
    <t>b</t>
  </si>
  <si>
    <t>address</t>
  </si>
  <si>
    <t>tagged
price</t>
  </si>
  <si>
    <t>bottom
price</t>
  </si>
  <si>
    <t>Parking</t>
  </si>
  <si>
    <t>Extra</t>
  </si>
  <si>
    <t>Garage</t>
  </si>
  <si>
    <t>Street</t>
  </si>
  <si>
    <t>None</t>
  </si>
  <si>
    <t>Recs (Gym+)</t>
  </si>
  <si>
    <t>Locker</t>
  </si>
  <si>
    <t>Utilities</t>
  </si>
  <si>
    <t>Furnish/
Appliances</t>
  </si>
  <si>
    <t>Nice Plan</t>
  </si>
  <si>
    <t>New</t>
  </si>
  <si>
    <t>Large</t>
  </si>
  <si>
    <t>Note</t>
  </si>
  <si>
    <t>test</t>
  </si>
  <si>
    <t>6888 Cooney Rmd</t>
  </si>
  <si>
    <t>furnished</t>
  </si>
  <si>
    <t>5518 Fleming street</t>
  </si>
  <si>
    <t>house</t>
  </si>
  <si>
    <t>7979 Firbridge way</t>
  </si>
  <si>
    <t>den</t>
  </si>
  <si>
    <t>5117 Garden City rd Richmond  Unit 6103</t>
  </si>
  <si>
    <t>old appliances, connceted to garden</t>
  </si>
  <si>
    <t>9388 Tomicki Ave</t>
  </si>
  <si>
    <t>PingPong</t>
  </si>
  <si>
    <t>SUM
POINTS</t>
  </si>
  <si>
    <t>move-in 
date</t>
  </si>
  <si>
    <t>Price</t>
  </si>
  <si>
    <t xml:space="preserve">Commute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</si>
</sst>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8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name val="Arial"/>
      <family val="2"/>
      <scheme val="minor"/>
    </font>
    <font>
      <u/>
      <sz val="10"/>
      <color rgb="FF0000FF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1F1F1F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theme="5" tint="0.79998168889431442"/>
        <bgColor rgb="FFCFE2F3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3F3F3"/>
      </patternFill>
    </fill>
    <fill>
      <patternFill patternType="solid">
        <fgColor theme="5" tint="0.79998168889431442"/>
        <bgColor rgb="FFEAD1DC"/>
      </patternFill>
    </fill>
    <fill>
      <patternFill patternType="solid">
        <fgColor theme="2" tint="-4.9989318521683403E-2"/>
        <bgColor rgb="FFFFFFFF"/>
      </patternFill>
    </fill>
    <fill>
      <patternFill patternType="solid">
        <fgColor theme="2" tint="-4.9989318521683403E-2"/>
        <bgColor indexed="64"/>
      </patternFill>
    </fill>
  </fills>
  <borders count="3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4" borderId="1" xfId="0" applyFont="1" applyFill="1" applyBorder="1"/>
    <xf numFmtId="164" fontId="1" fillId="4" borderId="1" xfId="0" applyNumberFormat="1" applyFont="1" applyFill="1" applyBorder="1"/>
    <xf numFmtId="0" fontId="1" fillId="4" borderId="0" xfId="0" applyFont="1" applyFill="1"/>
    <xf numFmtId="164" fontId="1" fillId="5" borderId="1" xfId="0" applyNumberFormat="1" applyFont="1" applyFill="1" applyBorder="1"/>
    <xf numFmtId="0" fontId="1" fillId="5" borderId="1" xfId="0" applyFont="1" applyFill="1" applyBorder="1"/>
    <xf numFmtId="0" fontId="1" fillId="0" borderId="1" xfId="0" applyFont="1" applyBorder="1"/>
    <xf numFmtId="0" fontId="1" fillId="0" borderId="0" xfId="0" applyFont="1"/>
    <xf numFmtId="0" fontId="3" fillId="0" borderId="0" xfId="0" applyFont="1"/>
    <xf numFmtId="4" fontId="6" fillId="2" borderId="0" xfId="0" applyNumberFormat="1" applyFont="1" applyFill="1" applyAlignment="1">
      <alignment vertical="center"/>
    </xf>
    <xf numFmtId="0" fontId="7" fillId="2" borderId="0" xfId="0" applyFont="1" applyFill="1"/>
    <xf numFmtId="0" fontId="6" fillId="2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6" fillId="3" borderId="0" xfId="0" applyFont="1" applyFill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 wrapText="1"/>
    </xf>
    <xf numFmtId="0" fontId="6" fillId="3" borderId="0" xfId="0" applyFont="1" applyFill="1" applyAlignment="1">
      <alignment vertical="center"/>
    </xf>
    <xf numFmtId="0" fontId="6" fillId="3" borderId="1" xfId="0" applyFont="1" applyFill="1" applyBorder="1" applyAlignment="1">
      <alignment horizontal="right" vertical="center"/>
    </xf>
    <xf numFmtId="0" fontId="6" fillId="3" borderId="0" xfId="0" applyFont="1" applyFill="1" applyAlignment="1">
      <alignment horizontal="right" vertical="center"/>
    </xf>
    <xf numFmtId="4" fontId="1" fillId="4" borderId="3" xfId="0" applyNumberFormat="1" applyFont="1" applyFill="1" applyBorder="1"/>
    <xf numFmtId="4" fontId="1" fillId="0" borderId="3" xfId="0" applyNumberFormat="1" applyFont="1" applyBorder="1"/>
    <xf numFmtId="4" fontId="6" fillId="3" borderId="3" xfId="0" applyNumberFormat="1" applyFont="1" applyFill="1" applyBorder="1" applyAlignment="1">
      <alignment horizontal="right" vertical="center"/>
    </xf>
    <xf numFmtId="0" fontId="6" fillId="3" borderId="3" xfId="0" applyFont="1" applyFill="1" applyBorder="1" applyAlignment="1">
      <alignment horizontal="right" vertical="center"/>
    </xf>
    <xf numFmtId="0" fontId="1" fillId="4" borderId="3" xfId="0" applyFont="1" applyFill="1" applyBorder="1"/>
    <xf numFmtId="0" fontId="1" fillId="0" borderId="3" xfId="0" applyFont="1" applyBorder="1"/>
    <xf numFmtId="0" fontId="6" fillId="3" borderId="3" xfId="0" applyFont="1" applyFill="1" applyBorder="1" applyAlignment="1">
      <alignment vertical="center"/>
    </xf>
    <xf numFmtId="4" fontId="6" fillId="3" borderId="8" xfId="0" applyNumberFormat="1" applyFont="1" applyFill="1" applyBorder="1" applyAlignment="1">
      <alignment horizontal="right" vertical="center"/>
    </xf>
    <xf numFmtId="4" fontId="3" fillId="4" borderId="8" xfId="0" applyNumberFormat="1" applyFont="1" applyFill="1" applyBorder="1"/>
    <xf numFmtId="4" fontId="3" fillId="2" borderId="8" xfId="0" applyNumberFormat="1" applyFont="1" applyFill="1" applyBorder="1"/>
    <xf numFmtId="4" fontId="1" fillId="0" borderId="8" xfId="0" applyNumberFormat="1" applyFont="1" applyBorder="1"/>
    <xf numFmtId="2" fontId="6" fillId="3" borderId="8" xfId="0" applyNumberFormat="1" applyFont="1" applyFill="1" applyBorder="1" applyAlignment="1">
      <alignment vertical="center"/>
    </xf>
    <xf numFmtId="1" fontId="6" fillId="3" borderId="8" xfId="0" applyNumberFormat="1" applyFont="1" applyFill="1" applyBorder="1" applyAlignment="1">
      <alignment horizontal="right" vertical="center"/>
    </xf>
    <xf numFmtId="2" fontId="1" fillId="4" borderId="8" xfId="0" applyNumberFormat="1" applyFont="1" applyFill="1" applyBorder="1"/>
    <xf numFmtId="2" fontId="1" fillId="0" borderId="8" xfId="0" applyNumberFormat="1" applyFont="1" applyBorder="1"/>
    <xf numFmtId="0" fontId="6" fillId="3" borderId="0" xfId="0" applyFont="1" applyFill="1" applyBorder="1" applyAlignment="1">
      <alignment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 wrapText="1"/>
    </xf>
    <xf numFmtId="4" fontId="6" fillId="3" borderId="16" xfId="0" applyNumberFormat="1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4" fillId="0" borderId="17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0" fontId="6" fillId="3" borderId="0" xfId="0" applyFont="1" applyFill="1" applyBorder="1" applyAlignment="1">
      <alignment horizontal="left" vertical="center"/>
    </xf>
    <xf numFmtId="0" fontId="6" fillId="3" borderId="8" xfId="0" applyFont="1" applyFill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6" fillId="3" borderId="8" xfId="0" applyFont="1" applyFill="1" applyBorder="1" applyAlignment="1">
      <alignment horizontal="right" vertical="center"/>
    </xf>
    <xf numFmtId="0" fontId="1" fillId="4" borderId="21" xfId="0" applyFont="1" applyFill="1" applyBorder="1"/>
    <xf numFmtId="0" fontId="1" fillId="4" borderId="8" xfId="0" applyFont="1" applyFill="1" applyBorder="1"/>
    <xf numFmtId="0" fontId="5" fillId="5" borderId="21" xfId="0" applyFont="1" applyFill="1" applyBorder="1"/>
    <xf numFmtId="0" fontId="1" fillId="0" borderId="8" xfId="0" applyFont="1" applyBorder="1"/>
    <xf numFmtId="0" fontId="1" fillId="0" borderId="0" xfId="0" applyFont="1" applyBorder="1"/>
    <xf numFmtId="0" fontId="1" fillId="5" borderId="21" xfId="0" applyFont="1" applyFill="1" applyBorder="1"/>
    <xf numFmtId="0" fontId="1" fillId="5" borderId="22" xfId="0" applyFont="1" applyFill="1" applyBorder="1"/>
    <xf numFmtId="164" fontId="1" fillId="5" borderId="23" xfId="0" applyNumberFormat="1" applyFont="1" applyFill="1" applyBorder="1"/>
    <xf numFmtId="0" fontId="1" fillId="5" borderId="23" xfId="0" applyFont="1" applyFill="1" applyBorder="1"/>
    <xf numFmtId="4" fontId="1" fillId="0" borderId="25" xfId="0" applyNumberFormat="1" applyFont="1" applyBorder="1"/>
    <xf numFmtId="4" fontId="1" fillId="0" borderId="24" xfId="0" applyNumberFormat="1" applyFont="1" applyBorder="1"/>
    <xf numFmtId="0" fontId="1" fillId="0" borderId="25" xfId="0" applyFont="1" applyBorder="1"/>
    <xf numFmtId="0" fontId="1" fillId="0" borderId="23" xfId="0" applyFont="1" applyBorder="1"/>
    <xf numFmtId="2" fontId="1" fillId="0" borderId="24" xfId="0" applyNumberFormat="1" applyFont="1" applyBorder="1"/>
    <xf numFmtId="0" fontId="1" fillId="0" borderId="24" xfId="0" applyFont="1" applyBorder="1"/>
    <xf numFmtId="0" fontId="6" fillId="10" borderId="7" xfId="0" applyFont="1" applyFill="1" applyBorder="1" applyAlignment="1">
      <alignment horizontal="center" vertical="center" wrapText="1"/>
    </xf>
    <xf numFmtId="0" fontId="6" fillId="10" borderId="3" xfId="0" applyFont="1" applyFill="1" applyBorder="1" applyAlignment="1">
      <alignment horizontal="center" vertical="center"/>
    </xf>
    <xf numFmtId="3" fontId="6" fillId="10" borderId="2" xfId="0" applyNumberFormat="1" applyFont="1" applyFill="1" applyBorder="1" applyAlignment="1">
      <alignment horizontal="center" vertical="center" wrapText="1"/>
    </xf>
    <xf numFmtId="0" fontId="4" fillId="11" borderId="3" xfId="0" applyFont="1" applyFill="1" applyBorder="1" applyAlignment="1">
      <alignment vertical="center"/>
    </xf>
    <xf numFmtId="0" fontId="1" fillId="10" borderId="7" xfId="0" applyFont="1" applyFill="1" applyBorder="1" applyAlignment="1">
      <alignment vertical="center"/>
    </xf>
    <xf numFmtId="0" fontId="1" fillId="10" borderId="3" xfId="0" applyFont="1" applyFill="1" applyBorder="1" applyAlignment="1">
      <alignment vertical="center"/>
    </xf>
    <xf numFmtId="0" fontId="6" fillId="10" borderId="1" xfId="0" applyFont="1" applyFill="1" applyBorder="1" applyAlignment="1">
      <alignment horizontal="center" vertical="center"/>
    </xf>
    <xf numFmtId="2" fontId="1" fillId="10" borderId="1" xfId="0" applyNumberFormat="1" applyFont="1" applyFill="1" applyBorder="1" applyAlignment="1">
      <alignment vertical="center"/>
    </xf>
    <xf numFmtId="0" fontId="1" fillId="10" borderId="11" xfId="0" applyFont="1" applyFill="1" applyBorder="1" applyAlignment="1">
      <alignment vertical="center"/>
    </xf>
    <xf numFmtId="0" fontId="1" fillId="10" borderId="12" xfId="0" applyFont="1" applyFill="1" applyBorder="1" applyAlignment="1">
      <alignment vertical="center"/>
    </xf>
    <xf numFmtId="0" fontId="6" fillId="10" borderId="4" xfId="0" applyFont="1" applyFill="1" applyBorder="1" applyAlignment="1">
      <alignment horizontal="center" vertical="center"/>
    </xf>
    <xf numFmtId="2" fontId="1" fillId="10" borderId="4" xfId="0" applyNumberFormat="1" applyFont="1" applyFill="1" applyBorder="1" applyAlignment="1">
      <alignment vertical="center"/>
    </xf>
    <xf numFmtId="0" fontId="6" fillId="10" borderId="0" xfId="0" applyFont="1" applyFill="1" applyAlignment="1">
      <alignment horizontal="center" vertical="center"/>
    </xf>
    <xf numFmtId="3" fontId="6" fillId="10" borderId="3" xfId="0" applyNumberFormat="1" applyFont="1" applyFill="1" applyBorder="1" applyAlignment="1">
      <alignment horizontal="center" vertical="center" wrapText="1"/>
    </xf>
    <xf numFmtId="0" fontId="3" fillId="11" borderId="0" xfId="0" applyFont="1" applyFill="1" applyAlignment="1">
      <alignment vertical="center"/>
    </xf>
    <xf numFmtId="0" fontId="1" fillId="10" borderId="1" xfId="0" applyFont="1" applyFill="1" applyBorder="1" applyAlignment="1">
      <alignment vertical="center"/>
    </xf>
    <xf numFmtId="0" fontId="1" fillId="10" borderId="4" xfId="0" applyFont="1" applyFill="1" applyBorder="1" applyAlignment="1">
      <alignment vertical="center"/>
    </xf>
    <xf numFmtId="0" fontId="2" fillId="3" borderId="26" xfId="0" applyFont="1" applyFill="1" applyBorder="1" applyAlignment="1">
      <alignment horizontal="center" vertical="center" wrapText="1"/>
    </xf>
    <xf numFmtId="0" fontId="4" fillId="0" borderId="27" xfId="0" applyFont="1" applyBorder="1" applyAlignment="1">
      <alignment vertical="center"/>
    </xf>
    <xf numFmtId="0" fontId="4" fillId="0" borderId="28" xfId="0" applyFont="1" applyBorder="1" applyAlignment="1">
      <alignment vertical="center"/>
    </xf>
    <xf numFmtId="0" fontId="1" fillId="4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29" xfId="0" applyFont="1" applyFill="1" applyBorder="1" applyAlignment="1">
      <alignment horizontal="center"/>
    </xf>
    <xf numFmtId="3" fontId="6" fillId="6" borderId="30" xfId="0" applyNumberFormat="1" applyFont="1" applyFill="1" applyBorder="1" applyAlignment="1">
      <alignment horizontal="center" vertical="center" wrapText="1"/>
    </xf>
    <xf numFmtId="0" fontId="4" fillId="7" borderId="31" xfId="0" applyFont="1" applyFill="1" applyBorder="1" applyAlignment="1">
      <alignment vertical="center"/>
    </xf>
    <xf numFmtId="0" fontId="4" fillId="7" borderId="32" xfId="0" applyFont="1" applyFill="1" applyBorder="1" applyAlignment="1">
      <alignment vertical="center"/>
    </xf>
    <xf numFmtId="3" fontId="2" fillId="8" borderId="33" xfId="0" applyNumberFormat="1" applyFont="1" applyFill="1" applyBorder="1" applyAlignment="1">
      <alignment horizontal="center"/>
    </xf>
    <xf numFmtId="3" fontId="2" fillId="9" borderId="33" xfId="0" applyNumberFormat="1" applyFont="1" applyFill="1" applyBorder="1" applyAlignment="1">
      <alignment horizontal="center"/>
    </xf>
    <xf numFmtId="3" fontId="2" fillId="9" borderId="34" xfId="0" applyNumberFormat="1" applyFont="1" applyFill="1" applyBorder="1" applyAlignment="1">
      <alignment horizontal="center"/>
    </xf>
    <xf numFmtId="4" fontId="6" fillId="3" borderId="15" xfId="0" applyNumberFormat="1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cebook.com/share/7uaWw9cULrUVpyTs/?mibextid=kL3p88" TargetMode="External"/><Relationship Id="rId2" Type="http://schemas.openxmlformats.org/officeDocument/2006/relationships/hyperlink" Target="https://www.facebook.com/share/BTeBHmL9gNQPzSEW/?mibextid=79PoIi" TargetMode="External"/><Relationship Id="rId1" Type="http://schemas.openxmlformats.org/officeDocument/2006/relationships/hyperlink" Target="https://www.facebook.com/share/M3XMvEtye8GMcwW2/?mibextid=kL3p88" TargetMode="External"/><Relationship Id="rId5" Type="http://schemas.openxmlformats.org/officeDocument/2006/relationships/hyperlink" Target="https://www.facebook.com/marketplace/item/1851781391914648" TargetMode="External"/><Relationship Id="rId4" Type="http://schemas.openxmlformats.org/officeDocument/2006/relationships/hyperlink" Target="https://www.facebook.com/marketplace/item/4321753558814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9"/>
  <sheetViews>
    <sheetView tabSelected="1" zoomScale="150" workbookViewId="0">
      <pane xSplit="6" topLeftCell="G1" activePane="topRight" state="frozen"/>
      <selection pane="topRight" activeCell="N8" sqref="N8"/>
    </sheetView>
  </sheetViews>
  <sheetFormatPr baseColWidth="10" defaultColWidth="12.6640625" defaultRowHeight="15.75" customHeight="1" x14ac:dyDescent="0.15"/>
  <cols>
    <col min="1" max="1" width="15.6640625" style="8" customWidth="1"/>
    <col min="2" max="2" width="9" style="8" customWidth="1"/>
    <col min="3" max="4" width="6.6640625" style="8" customWidth="1"/>
    <col min="5" max="5" width="10" style="8" customWidth="1"/>
    <col min="6" max="6" width="8.5" style="8" customWidth="1"/>
    <col min="7" max="7" width="10.5" style="8" customWidth="1"/>
    <col min="8" max="8" width="9.6640625" style="8" customWidth="1"/>
    <col min="9" max="9" width="6.6640625" style="8" customWidth="1"/>
    <col min="10" max="10" width="5.6640625" style="8" customWidth="1"/>
    <col min="11" max="11" width="5.1640625" style="8" customWidth="1"/>
    <col min="12" max="12" width="10.33203125" style="8" customWidth="1"/>
    <col min="13" max="13" width="5.83203125" style="8" customWidth="1"/>
    <col min="14" max="14" width="6.83203125" style="8" customWidth="1"/>
    <col min="15" max="15" width="9.1640625" style="8" customWidth="1"/>
    <col min="16" max="16" width="8.1640625" style="8" customWidth="1"/>
    <col min="17" max="17" width="4.1640625" style="8" customWidth="1"/>
    <col min="18" max="18" width="5.1640625" style="8" customWidth="1"/>
    <col min="19" max="24" width="5" style="8" customWidth="1"/>
    <col min="25" max="16384" width="12.6640625" style="8"/>
  </cols>
  <sheetData>
    <row r="1" spans="1:24" s="12" customFormat="1" ht="42" customHeight="1" x14ac:dyDescent="0.15">
      <c r="A1" s="75" t="s">
        <v>0</v>
      </c>
      <c r="B1" s="69" t="s">
        <v>1</v>
      </c>
      <c r="C1" s="69" t="s">
        <v>2</v>
      </c>
      <c r="D1" s="65" t="s">
        <v>3</v>
      </c>
      <c r="E1" s="76"/>
      <c r="F1" s="9"/>
      <c r="G1" s="63" t="s">
        <v>4</v>
      </c>
      <c r="H1" s="64" t="s">
        <v>2</v>
      </c>
      <c r="I1" s="65" t="s">
        <v>3</v>
      </c>
      <c r="J1" s="66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</row>
    <row r="2" spans="1:24" s="12" customFormat="1" ht="13" x14ac:dyDescent="0.15">
      <c r="A2" s="77"/>
      <c r="B2" s="78">
        <v>2600</v>
      </c>
      <c r="C2" s="78">
        <v>30</v>
      </c>
      <c r="D2" s="69" t="s">
        <v>5</v>
      </c>
      <c r="E2" s="78">
        <f>(C3-C2)/(B3-B2)</f>
        <v>-6.25E-2</v>
      </c>
      <c r="F2" s="9"/>
      <c r="G2" s="67">
        <v>15</v>
      </c>
      <c r="H2" s="68">
        <v>20</v>
      </c>
      <c r="I2" s="69" t="s">
        <v>5</v>
      </c>
      <c r="J2" s="70">
        <f>(H3-H2)/(G3-G2)</f>
        <v>-0.66666666666666663</v>
      </c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spans="1:24" s="12" customFormat="1" ht="14" thickBot="1" x14ac:dyDescent="0.2">
      <c r="A3" s="77"/>
      <c r="B3" s="79">
        <v>3000</v>
      </c>
      <c r="C3" s="79">
        <v>5</v>
      </c>
      <c r="D3" s="73" t="s">
        <v>6</v>
      </c>
      <c r="E3" s="79">
        <f>C3-B3*E2</f>
        <v>192.5</v>
      </c>
      <c r="F3" s="9"/>
      <c r="G3" s="71">
        <v>30</v>
      </c>
      <c r="H3" s="72">
        <v>10</v>
      </c>
      <c r="I3" s="73" t="s">
        <v>6</v>
      </c>
      <c r="J3" s="74">
        <f>H3-J2*G3</f>
        <v>30</v>
      </c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</row>
    <row r="4" spans="1:24" s="12" customFormat="1" ht="13" x14ac:dyDescent="0.15">
      <c r="A4" s="37" t="s">
        <v>7</v>
      </c>
      <c r="B4" s="38" t="s">
        <v>35</v>
      </c>
      <c r="C4" s="38" t="s">
        <v>8</v>
      </c>
      <c r="D4" s="38" t="s">
        <v>9</v>
      </c>
      <c r="E4" s="80" t="s">
        <v>4</v>
      </c>
      <c r="F4" s="87" t="s">
        <v>34</v>
      </c>
      <c r="G4" s="39" t="s">
        <v>36</v>
      </c>
      <c r="H4" s="93" t="s">
        <v>37</v>
      </c>
      <c r="I4" s="40" t="s">
        <v>10</v>
      </c>
      <c r="J4" s="41"/>
      <c r="K4" s="42"/>
      <c r="L4" s="40" t="s">
        <v>11</v>
      </c>
      <c r="M4" s="41"/>
      <c r="N4" s="41"/>
      <c r="O4" s="41"/>
      <c r="P4" s="41"/>
      <c r="Q4" s="41"/>
      <c r="R4" s="42"/>
      <c r="S4" s="13"/>
      <c r="T4" s="13"/>
      <c r="U4" s="13"/>
      <c r="V4" s="13"/>
      <c r="W4" s="13"/>
      <c r="X4" s="13"/>
    </row>
    <row r="5" spans="1:24" s="12" customFormat="1" ht="42" x14ac:dyDescent="0.15">
      <c r="A5" s="43"/>
      <c r="B5" s="14"/>
      <c r="C5" s="14"/>
      <c r="D5" s="14"/>
      <c r="E5" s="81"/>
      <c r="F5" s="88"/>
      <c r="G5" s="94"/>
      <c r="H5" s="95"/>
      <c r="I5" s="27" t="s">
        <v>12</v>
      </c>
      <c r="J5" s="16" t="s">
        <v>13</v>
      </c>
      <c r="K5" s="32" t="s">
        <v>14</v>
      </c>
      <c r="L5" s="27" t="s">
        <v>15</v>
      </c>
      <c r="M5" s="16" t="s">
        <v>16</v>
      </c>
      <c r="N5" s="16" t="s">
        <v>17</v>
      </c>
      <c r="O5" s="17" t="s">
        <v>18</v>
      </c>
      <c r="P5" s="16" t="s">
        <v>19</v>
      </c>
      <c r="Q5" s="44" t="s">
        <v>20</v>
      </c>
      <c r="R5" s="45" t="s">
        <v>21</v>
      </c>
      <c r="S5" s="36" t="s">
        <v>22</v>
      </c>
      <c r="T5" s="18"/>
      <c r="U5" s="18"/>
      <c r="V5" s="18"/>
      <c r="W5" s="18"/>
      <c r="X5" s="18"/>
    </row>
    <row r="6" spans="1:24" s="12" customFormat="1" ht="13" x14ac:dyDescent="0.15">
      <c r="A6" s="46"/>
      <c r="B6" s="15"/>
      <c r="C6" s="15"/>
      <c r="D6" s="15"/>
      <c r="E6" s="82"/>
      <c r="F6" s="89"/>
      <c r="G6" s="23">
        <v>1</v>
      </c>
      <c r="H6" s="28">
        <v>1</v>
      </c>
      <c r="I6" s="24">
        <v>10</v>
      </c>
      <c r="J6" s="19">
        <v>5</v>
      </c>
      <c r="K6" s="33">
        <v>-20</v>
      </c>
      <c r="L6" s="24">
        <v>10</v>
      </c>
      <c r="M6" s="19">
        <v>5</v>
      </c>
      <c r="N6" s="19">
        <v>4</v>
      </c>
      <c r="O6" s="19">
        <v>3</v>
      </c>
      <c r="P6" s="19">
        <v>3</v>
      </c>
      <c r="Q6" s="19">
        <v>3</v>
      </c>
      <c r="R6" s="47">
        <v>3</v>
      </c>
      <c r="S6" s="20"/>
      <c r="T6" s="20"/>
      <c r="U6" s="20"/>
      <c r="V6" s="20"/>
      <c r="W6" s="20"/>
      <c r="X6" s="20"/>
    </row>
    <row r="7" spans="1:24" ht="15.75" customHeight="1" x14ac:dyDescent="0.15">
      <c r="A7" s="48" t="s">
        <v>23</v>
      </c>
      <c r="B7" s="2"/>
      <c r="C7" s="1"/>
      <c r="D7" s="1">
        <v>2660</v>
      </c>
      <c r="E7" s="83">
        <v>10</v>
      </c>
      <c r="F7" s="90">
        <f t="shared" ref="F7:F12" si="0">SUMPRODUCT(G7:AB7,G$6:AB$6)</f>
        <v>34.583333333333336</v>
      </c>
      <c r="G7" s="21">
        <f>$E$2*D7+$E$3</f>
        <v>26.25</v>
      </c>
      <c r="H7" s="29">
        <f t="shared" ref="H7:H12" si="1">$J$2*E7+$J$3</f>
        <v>23.333333333333336</v>
      </c>
      <c r="I7" s="25"/>
      <c r="J7" s="1">
        <v>1</v>
      </c>
      <c r="K7" s="34"/>
      <c r="L7" s="25"/>
      <c r="M7" s="1"/>
      <c r="N7" s="1">
        <v>-5</v>
      </c>
      <c r="O7" s="1"/>
      <c r="P7" s="1"/>
      <c r="Q7" s="1"/>
      <c r="R7" s="49"/>
      <c r="S7" s="3"/>
      <c r="T7" s="3"/>
      <c r="U7" s="3"/>
      <c r="V7" s="3"/>
      <c r="W7" s="3"/>
      <c r="X7" s="3"/>
    </row>
    <row r="8" spans="1:24" ht="15.75" customHeight="1" x14ac:dyDescent="0.15">
      <c r="A8" s="50" t="s">
        <v>24</v>
      </c>
      <c r="B8" s="4">
        <v>45352</v>
      </c>
      <c r="C8" s="5"/>
      <c r="D8" s="5">
        <v>3000</v>
      </c>
      <c r="E8" s="84">
        <v>27</v>
      </c>
      <c r="F8" s="91">
        <f t="shared" si="0"/>
        <v>40</v>
      </c>
      <c r="G8" s="22">
        <f t="shared" ref="G7:G12" si="2">$E$2*D8+$E$3</f>
        <v>5</v>
      </c>
      <c r="H8" s="30">
        <f t="shared" si="1"/>
        <v>12</v>
      </c>
      <c r="I8" s="26">
        <v>1</v>
      </c>
      <c r="J8" s="6"/>
      <c r="K8" s="35"/>
      <c r="L8" s="26">
        <v>1</v>
      </c>
      <c r="M8" s="6"/>
      <c r="N8" s="6"/>
      <c r="O8" s="6">
        <v>1</v>
      </c>
      <c r="P8" s="6"/>
      <c r="Q8" s="6"/>
      <c r="R8" s="51"/>
      <c r="S8" s="7" t="s">
        <v>25</v>
      </c>
    </row>
    <row r="9" spans="1:24" ht="15.75" customHeight="1" x14ac:dyDescent="0.15">
      <c r="A9" s="50" t="s">
        <v>26</v>
      </c>
      <c r="B9" s="4">
        <v>45413</v>
      </c>
      <c r="C9" s="5"/>
      <c r="D9" s="5">
        <v>2600</v>
      </c>
      <c r="E9" s="84">
        <v>33</v>
      </c>
      <c r="F9" s="91">
        <f t="shared" si="0"/>
        <v>33</v>
      </c>
      <c r="G9" s="22">
        <f t="shared" si="2"/>
        <v>30</v>
      </c>
      <c r="H9" s="30">
        <f t="shared" si="1"/>
        <v>8</v>
      </c>
      <c r="I9" s="26"/>
      <c r="J9" s="6">
        <v>1</v>
      </c>
      <c r="K9" s="35"/>
      <c r="L9" s="26"/>
      <c r="M9" s="6"/>
      <c r="N9" s="6">
        <v>-4</v>
      </c>
      <c r="O9" s="6"/>
      <c r="P9" s="6">
        <v>1</v>
      </c>
      <c r="Q9" s="6"/>
      <c r="R9" s="51">
        <v>1</v>
      </c>
      <c r="S9" s="7" t="s">
        <v>27</v>
      </c>
      <c r="T9" s="7"/>
      <c r="U9" s="7"/>
      <c r="V9" s="7"/>
      <c r="W9" s="7"/>
      <c r="X9" s="7"/>
    </row>
    <row r="10" spans="1:24" ht="15.75" customHeight="1" x14ac:dyDescent="0.15">
      <c r="A10" s="50" t="s">
        <v>28</v>
      </c>
      <c r="B10" s="4">
        <v>45413</v>
      </c>
      <c r="C10" s="5">
        <v>3100</v>
      </c>
      <c r="D10" s="5">
        <v>3050</v>
      </c>
      <c r="E10" s="84">
        <v>22</v>
      </c>
      <c r="F10" s="91">
        <f t="shared" si="0"/>
        <v>41.708333333333336</v>
      </c>
      <c r="G10" s="22">
        <f t="shared" si="2"/>
        <v>1.875</v>
      </c>
      <c r="H10" s="30">
        <f t="shared" si="1"/>
        <v>15.333333333333334</v>
      </c>
      <c r="I10" s="52">
        <v>1</v>
      </c>
      <c r="J10" s="6"/>
      <c r="K10" s="35"/>
      <c r="L10" s="26">
        <v>1</v>
      </c>
      <c r="M10" s="6"/>
      <c r="N10" s="6"/>
      <c r="O10" s="6"/>
      <c r="P10" s="6">
        <v>0.5</v>
      </c>
      <c r="Q10" s="6">
        <v>1</v>
      </c>
      <c r="R10" s="51"/>
      <c r="S10" s="7" t="s">
        <v>29</v>
      </c>
    </row>
    <row r="11" spans="1:24" ht="15.75" customHeight="1" x14ac:dyDescent="0.15">
      <c r="A11" s="50" t="s">
        <v>30</v>
      </c>
      <c r="B11" s="4">
        <v>45413</v>
      </c>
      <c r="C11" s="5">
        <v>3000</v>
      </c>
      <c r="D11" s="5">
        <v>2900</v>
      </c>
      <c r="E11" s="84">
        <v>27</v>
      </c>
      <c r="F11" s="91">
        <f t="shared" si="0"/>
        <v>46.25</v>
      </c>
      <c r="G11" s="22">
        <f t="shared" si="2"/>
        <v>11.25</v>
      </c>
      <c r="H11" s="30">
        <f t="shared" si="1"/>
        <v>12</v>
      </c>
      <c r="I11" s="26">
        <v>1</v>
      </c>
      <c r="J11" s="6"/>
      <c r="K11" s="35"/>
      <c r="L11" s="26">
        <v>1</v>
      </c>
      <c r="M11" s="6"/>
      <c r="N11" s="6"/>
      <c r="O11" s="6">
        <v>-0.5</v>
      </c>
      <c r="P11" s="6">
        <v>0.5</v>
      </c>
      <c r="Q11" s="6"/>
      <c r="R11" s="51">
        <v>1</v>
      </c>
      <c r="S11" s="10" t="s">
        <v>31</v>
      </c>
      <c r="T11" s="7"/>
      <c r="U11" s="7"/>
      <c r="V11" s="7"/>
      <c r="W11" s="7"/>
      <c r="X11" s="7"/>
    </row>
    <row r="12" spans="1:24" ht="15.75" customHeight="1" x14ac:dyDescent="0.15">
      <c r="A12" s="50" t="s">
        <v>32</v>
      </c>
      <c r="B12" s="4">
        <v>45352</v>
      </c>
      <c r="C12" s="5"/>
      <c r="D12" s="5">
        <v>3000</v>
      </c>
      <c r="E12" s="84">
        <v>30</v>
      </c>
      <c r="F12" s="91">
        <f t="shared" si="0"/>
        <v>43</v>
      </c>
      <c r="G12" s="22">
        <f t="shared" si="2"/>
        <v>5</v>
      </c>
      <c r="H12" s="30">
        <f t="shared" si="1"/>
        <v>10</v>
      </c>
      <c r="I12" s="26">
        <v>1</v>
      </c>
      <c r="J12" s="6"/>
      <c r="K12" s="35"/>
      <c r="L12" s="26">
        <v>1.5</v>
      </c>
      <c r="M12" s="6"/>
      <c r="N12" s="6"/>
      <c r="O12" s="6"/>
      <c r="P12" s="6"/>
      <c r="Q12" s="6">
        <v>1</v>
      </c>
      <c r="R12" s="51"/>
      <c r="S12" s="7" t="s">
        <v>33</v>
      </c>
      <c r="T12" s="7"/>
      <c r="U12" s="7"/>
      <c r="V12" s="7"/>
      <c r="W12" s="7"/>
      <c r="X12" s="7"/>
    </row>
    <row r="13" spans="1:24" ht="15.75" customHeight="1" x14ac:dyDescent="0.15">
      <c r="A13" s="53"/>
      <c r="B13" s="4"/>
      <c r="C13" s="5"/>
      <c r="D13" s="5"/>
      <c r="E13" s="85"/>
      <c r="F13" s="91"/>
      <c r="G13" s="22"/>
      <c r="H13" s="31"/>
      <c r="I13" s="26"/>
      <c r="J13" s="6"/>
      <c r="K13" s="35"/>
      <c r="L13" s="26"/>
      <c r="M13" s="6"/>
      <c r="N13" s="6"/>
      <c r="O13" s="6"/>
      <c r="P13" s="6"/>
      <c r="Q13" s="6"/>
      <c r="R13" s="51"/>
      <c r="S13" s="7"/>
      <c r="T13" s="7"/>
      <c r="U13" s="7"/>
      <c r="V13" s="7"/>
      <c r="W13" s="7"/>
      <c r="X13" s="7"/>
    </row>
    <row r="14" spans="1:24" ht="15.75" customHeight="1" x14ac:dyDescent="0.15">
      <c r="A14" s="53"/>
      <c r="B14" s="4"/>
      <c r="C14" s="5"/>
      <c r="D14" s="5"/>
      <c r="E14" s="85"/>
      <c r="F14" s="91"/>
      <c r="G14" s="22"/>
      <c r="H14" s="31"/>
      <c r="I14" s="26"/>
      <c r="J14" s="6"/>
      <c r="K14" s="35"/>
      <c r="L14" s="26"/>
      <c r="M14" s="6"/>
      <c r="N14" s="6"/>
      <c r="O14" s="6"/>
      <c r="P14" s="6"/>
      <c r="Q14" s="6"/>
      <c r="R14" s="51"/>
      <c r="S14" s="7"/>
      <c r="T14" s="7"/>
      <c r="U14" s="7"/>
      <c r="V14" s="7"/>
      <c r="W14" s="7"/>
      <c r="X14" s="7"/>
    </row>
    <row r="15" spans="1:24" ht="15.75" customHeight="1" x14ac:dyDescent="0.15">
      <c r="A15" s="53"/>
      <c r="B15" s="4"/>
      <c r="C15" s="5"/>
      <c r="D15" s="5"/>
      <c r="E15" s="85"/>
      <c r="F15" s="91"/>
      <c r="G15" s="22"/>
      <c r="H15" s="31"/>
      <c r="I15" s="26"/>
      <c r="J15" s="6"/>
      <c r="K15" s="35"/>
      <c r="L15" s="26"/>
      <c r="M15" s="6"/>
      <c r="N15" s="6"/>
      <c r="O15" s="6"/>
      <c r="P15" s="6"/>
      <c r="Q15" s="6"/>
      <c r="R15" s="51"/>
      <c r="S15" s="7"/>
      <c r="T15" s="7"/>
      <c r="U15" s="7"/>
      <c r="V15" s="7"/>
      <c r="W15" s="7"/>
      <c r="X15" s="7"/>
    </row>
    <row r="16" spans="1:24" ht="15.75" customHeight="1" x14ac:dyDescent="0.15">
      <c r="A16" s="53"/>
      <c r="B16" s="4"/>
      <c r="C16" s="5"/>
      <c r="D16" s="5"/>
      <c r="E16" s="85"/>
      <c r="F16" s="91"/>
      <c r="G16" s="22"/>
      <c r="H16" s="31"/>
      <c r="I16" s="26"/>
      <c r="J16" s="6"/>
      <c r="K16" s="35"/>
      <c r="L16" s="26"/>
      <c r="M16" s="6"/>
      <c r="N16" s="6"/>
      <c r="O16" s="6"/>
      <c r="P16" s="6"/>
      <c r="Q16" s="6"/>
      <c r="R16" s="51"/>
      <c r="S16" s="7"/>
      <c r="T16" s="7"/>
      <c r="U16" s="7"/>
      <c r="V16" s="7"/>
      <c r="W16" s="7"/>
      <c r="X16" s="7"/>
    </row>
    <row r="17" spans="1:24" ht="15.75" customHeight="1" x14ac:dyDescent="0.15">
      <c r="A17" s="53"/>
      <c r="B17" s="4"/>
      <c r="C17" s="5"/>
      <c r="D17" s="5"/>
      <c r="E17" s="85"/>
      <c r="F17" s="91"/>
      <c r="G17" s="22"/>
      <c r="H17" s="31"/>
      <c r="I17" s="26"/>
      <c r="J17" s="6"/>
      <c r="K17" s="35"/>
      <c r="L17" s="26"/>
      <c r="M17" s="6"/>
      <c r="N17" s="6"/>
      <c r="O17" s="6"/>
      <c r="P17" s="6"/>
      <c r="Q17" s="6"/>
      <c r="R17" s="51"/>
      <c r="S17" s="7"/>
      <c r="T17" s="7"/>
      <c r="U17" s="7"/>
      <c r="V17" s="7"/>
      <c r="W17" s="7"/>
      <c r="X17" s="7"/>
    </row>
    <row r="18" spans="1:24" ht="15.75" customHeight="1" x14ac:dyDescent="0.15">
      <c r="A18" s="53"/>
      <c r="B18" s="4"/>
      <c r="C18" s="5"/>
      <c r="D18" s="5"/>
      <c r="E18" s="85"/>
      <c r="F18" s="91"/>
      <c r="G18" s="22"/>
      <c r="H18" s="31"/>
      <c r="I18" s="26"/>
      <c r="J18" s="6"/>
      <c r="K18" s="35"/>
      <c r="L18" s="26"/>
      <c r="M18" s="6"/>
      <c r="N18" s="6"/>
      <c r="O18" s="6"/>
      <c r="P18" s="6"/>
      <c r="Q18" s="6"/>
      <c r="R18" s="51"/>
      <c r="S18" s="7"/>
      <c r="T18" s="7"/>
      <c r="U18" s="7"/>
      <c r="V18" s="7"/>
      <c r="W18" s="7"/>
      <c r="X18" s="7"/>
    </row>
    <row r="19" spans="1:24" ht="15.75" customHeight="1" thickBot="1" x14ac:dyDescent="0.2">
      <c r="A19" s="54"/>
      <c r="B19" s="55"/>
      <c r="C19" s="56"/>
      <c r="D19" s="56"/>
      <c r="E19" s="86"/>
      <c r="F19" s="92"/>
      <c r="G19" s="57"/>
      <c r="H19" s="58"/>
      <c r="I19" s="59"/>
      <c r="J19" s="60"/>
      <c r="K19" s="61"/>
      <c r="L19" s="59"/>
      <c r="M19" s="60"/>
      <c r="N19" s="60"/>
      <c r="O19" s="60"/>
      <c r="P19" s="60"/>
      <c r="Q19" s="60"/>
      <c r="R19" s="62"/>
      <c r="S19" s="7"/>
      <c r="T19" s="7"/>
      <c r="U19" s="7"/>
      <c r="V19" s="7"/>
      <c r="W19" s="7"/>
      <c r="X19" s="7"/>
    </row>
  </sheetData>
  <mergeCells count="13">
    <mergeCell ref="A1:A3"/>
    <mergeCell ref="I1:J1"/>
    <mergeCell ref="A4:A6"/>
    <mergeCell ref="B4:B6"/>
    <mergeCell ref="C4:C6"/>
    <mergeCell ref="D4:D6"/>
    <mergeCell ref="E4:E6"/>
    <mergeCell ref="D1:E1"/>
    <mergeCell ref="F4:F6"/>
    <mergeCell ref="G4:G5"/>
    <mergeCell ref="H4:H5"/>
    <mergeCell ref="I4:K4"/>
    <mergeCell ref="L4:R4"/>
  </mergeCells>
  <conditionalFormatting sqref="F1:F1048576">
    <cfRule type="colorScale" priority="1">
      <colorScale>
        <cfvo type="min"/>
        <cfvo type="max"/>
        <color theme="0"/>
        <color theme="5" tint="0.39997558519241921"/>
      </colorScale>
    </cfRule>
  </conditionalFormatting>
  <hyperlinks>
    <hyperlink ref="A8" r:id="rId1" xr:uid="{00000000-0004-0000-0000-000000000000}"/>
    <hyperlink ref="A9" r:id="rId2" xr:uid="{00000000-0004-0000-0000-000001000000}"/>
    <hyperlink ref="A10" r:id="rId3" xr:uid="{00000000-0004-0000-0000-000002000000}"/>
    <hyperlink ref="A11" r:id="rId4" xr:uid="{00000000-0004-0000-0000-000003000000}"/>
    <hyperlink ref="A12" r:id="rId5" xr:uid="{00000000-0004-0000-0000-000004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yuchen zhang</cp:lastModifiedBy>
  <dcterms:modified xsi:type="dcterms:W3CDTF">2024-03-30T05:47:32Z</dcterms:modified>
</cp:coreProperties>
</file>