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Enclosure" sheetId="2" r:id="rId4"/>
    <sheet state="visible" name="Power" sheetId="3" r:id="rId5"/>
    <sheet state="visible" name="Sensing" sheetId="4" r:id="rId6"/>
    <sheet state="visible" name="Control" sheetId="5" r:id="rId7"/>
    <sheet state="visible" name="Fans" sheetId="6" r:id="rId8"/>
    <sheet state="visible" name="Thermal" sheetId="7" r:id="rId9"/>
  </sheets>
  <definedNames/>
  <calcPr/>
</workbook>
</file>

<file path=xl/sharedStrings.xml><?xml version="1.0" encoding="utf-8"?>
<sst xmlns="http://schemas.openxmlformats.org/spreadsheetml/2006/main" count="191" uniqueCount="120">
  <si>
    <t>Item</t>
  </si>
  <si>
    <t>Make</t>
  </si>
  <si>
    <t>Model</t>
  </si>
  <si>
    <t>Quantity</t>
  </si>
  <si>
    <t>Price</t>
  </si>
  <si>
    <t>Sensing</t>
  </si>
  <si>
    <t>Enclosure</t>
  </si>
  <si>
    <t>Power</t>
  </si>
  <si>
    <t>Control</t>
  </si>
  <si>
    <t>Fans</t>
  </si>
  <si>
    <t>Thermal</t>
  </si>
  <si>
    <t>Total</t>
  </si>
  <si>
    <t>Extended Price</t>
  </si>
  <si>
    <t>URL</t>
  </si>
  <si>
    <t>Dimensions</t>
  </si>
  <si>
    <t>Purpose</t>
  </si>
  <si>
    <t>Waterproof Box</t>
  </si>
  <si>
    <t>Pelican</t>
  </si>
  <si>
    <t>iM2100</t>
  </si>
  <si>
    <t>Notes</t>
  </si>
  <si>
    <t>backup battery</t>
  </si>
  <si>
    <t>not ordered</t>
  </si>
  <si>
    <t>ExpertPower</t>
  </si>
  <si>
    <t>http://www.pelican.com/us/en/product/watertight-storm-hard-cases/small-case/standard/iM2100/</t>
  </si>
  <si>
    <t>EXPT1250</t>
  </si>
  <si>
    <t>At least 10x14x6</t>
  </si>
  <si>
    <t>Keep circuits safe and dry</t>
  </si>
  <si>
    <t>Did not order - need to find dealer in this area</t>
  </si>
  <si>
    <t>High Current (45A 12V min) 2 wire connectors</t>
  </si>
  <si>
    <t xml:space="preserve">Conxall/Switchcraft </t>
  </si>
  <si>
    <t xml:space="preserve">4182-2PG-300 </t>
  </si>
  <si>
    <t>Temp Sensor</t>
  </si>
  <si>
    <t>Texas Instruments</t>
  </si>
  <si>
    <t>LM35CAZ/NOPB-ND</t>
  </si>
  <si>
    <t>ordered</t>
  </si>
  <si>
    <t>http://www.amazon.com/ExpertPower-EXP1270-Black-Rechargeable-Battery/dp/B003S1RQ2S/ref=sr_1_1?ie=UTF8&amp;qid=1447681042&amp;sr=8-1&amp;keywords=12V%2C+6Ah+sealed+lead+acid+battery</t>
  </si>
  <si>
    <t>http://www.digikey.com/product-detail/en/LM35CAZ%2FNOPB/LM35CAZ%2FNOPB-ND/148180</t>
  </si>
  <si>
    <t>Limit Switch</t>
  </si>
  <si>
    <t>Panasonic</t>
  </si>
  <si>
    <t>AZH2332</t>
  </si>
  <si>
    <t>http://www.digikey.com/product-search/en?keywords=azh2332</t>
  </si>
  <si>
    <t>http://www.digikey.com/product-search/en?keywords=4182-2PG-300</t>
  </si>
  <si>
    <t>sealed lead acid battery (12V, 6Amh)</t>
  </si>
  <si>
    <t>Cable Connector Cord</t>
  </si>
  <si>
    <t>AZH28113</t>
  </si>
  <si>
    <t>Marine Deep Cycle Battery</t>
  </si>
  <si>
    <t>VMAXTANKS</t>
  </si>
  <si>
    <t>MR-86-50</t>
  </si>
  <si>
    <t>Connectors for motors and actuators</t>
  </si>
  <si>
    <t>Not clear what needs to be ordered</t>
  </si>
  <si>
    <t>Low Current (1A) 2 wire connectors</t>
  </si>
  <si>
    <t>Amico</t>
  </si>
  <si>
    <t>M14-4</t>
  </si>
  <si>
    <t>http://www.amazon.com/VMAXTANKS-MR86-50-Performance-Navigator-Trolling/dp/B009UE6NY4/ref=sr_1_4?ie=UTF8&amp;qid=1447681330&amp;sr=8-4&amp;keywords=50+ah+marine+deep+cycle+battery</t>
  </si>
  <si>
    <t>http://www.amazon.com/M14-4-Waterproof-Connector-Connect-Adpater/dp/B00HR6M98Q/ref=pd_sim_328_1?ie=UTF8&amp;dpID=41bGgRzz8YL&amp;dpSrc=sims&amp;preST=_AC_UL160_SR160%2C160_&amp;refRID=003H8WRBA708Y9V8JWD8</t>
  </si>
  <si>
    <t>50 Amh, 12 V</t>
  </si>
  <si>
    <t>http://www.digikey.com/product-search/en?keywords=AZH28113</t>
  </si>
  <si>
    <t>thin wire</t>
  </si>
  <si>
    <t>Connectors for limit switches and PV monitor</t>
  </si>
  <si>
    <t>Low Current (1A) 3 wire connectors</t>
  </si>
  <si>
    <t>Connectors for temperature sensors</t>
  </si>
  <si>
    <t>Super High Current (85 A 12V min) 2 wire connector</t>
  </si>
  <si>
    <t>http://www.grainger.com/product/GRAINGER-APPROVED-Music-Wire-5XE99?s_pp=false&amp;picUrl=//static.grainger.com/rp/s/is/image/Grainger/3L532_AS01?$smthumb$5XE99?s_pp=false&amp;picUrl=//static.grainger.com/rp/s/is/image/Grainger/3L532_AS01?$smthumb$</t>
  </si>
  <si>
    <t>Connector for battery</t>
  </si>
  <si>
    <t>16 gage or lower, 2 conductor, 250 feet</t>
  </si>
  <si>
    <t>heavy duty wire</t>
  </si>
  <si>
    <t>http://www.grainger.com/product/AFC-MC-CABLES-12-AWG-Armored-Cables-WP5969589/_/N-/Ntt-armored+cables+12-2?nls=3&amp;ssf=3&amp;sst=subset&amp;s_pp=false&amp;picUrl=//static.grainger.com/rp/s/is/image/Grainger/4JC32_AS01?$smthumb$#nav=%2Fproduct%2FAFC-HCF-CABLES-12-AWG-Armored-Cables-WP5969589%2F_%2FN-qs3Z1yzz7yiZ1z0015c%2FNtt-armored%2Bcables%2B12-2%3FR%3D1YTF9%26_%3D1447272269223%26nls%3D3%26picUrl%3D%252F%252Fstatic.grainger.com%252Frp%252Fs%252Fis%252Fimage%252FGrainger%252F4JC32_AS01%253F%2524smthumb%2524%26s_pp%3Dfalse%26ssf%3D3%26sst%3Dsubset</t>
  </si>
  <si>
    <t>armored cable, 16 gage or lower, 2 conductor, 250 feet</t>
  </si>
  <si>
    <t>heavy duty hi amp wire</t>
  </si>
  <si>
    <t>http://www.grainger.com/category/building-wire/wire-and-cable/wire-cable-and-carrier-systems/electrical/ecatalog/N-qs4Z1z0mlns?okey=6+awg+wire&amp;mkey=Building+Wire+6+AWG+Wire+Size+&amp;nls=3&amp;NLSCM=4&amp;EndecaKeyword=Building+Wire&amp;ssf=3&amp;searchRedirect=6+awg+wireqs4Z1z0mlns?okey=6+awg+wire&amp;mkey=Building+Wire+6+AWG+Wire+Size+&amp;nls=3&amp;NLSCM=4&amp;EndecaKeyword=Building+Wire&amp;ssf=3&amp;searchRedirect=6+awg+wire</t>
  </si>
  <si>
    <t>6WG or lower, exterior, 1 conductor, 150 feet</t>
  </si>
  <si>
    <t>charge controller</t>
  </si>
  <si>
    <t>Renogy</t>
  </si>
  <si>
    <t>http://www.amazon.com/Renogy-Amp-Solar-Charge-Controller/dp/B00BCTLIHC/ref=sr_1_2?ie=UTF8&amp;qid=1446167580&amp;sr=8-2&amp;keywords=solar+charge+controller</t>
  </si>
  <si>
    <t>20 amh</t>
  </si>
  <si>
    <t>Panels</t>
  </si>
  <si>
    <t>only ordered 2</t>
  </si>
  <si>
    <t>http://www.amazon.com/Renogy-Watts-Volts-Monocrystalline-Solar/dp/B009Z6CW7O/ref=sr_1_3?ie=UTF8&amp;qid=1446800717&amp;sr=8-3&amp;keywords=100+w+solar+paneld</t>
  </si>
  <si>
    <t>100 W</t>
  </si>
  <si>
    <t>Cable Connectors (45 A)</t>
  </si>
  <si>
    <t>Connxall</t>
  </si>
  <si>
    <t>3182-2SG-3DC</t>
  </si>
  <si>
    <t>http://www.mouser.com/Search/Refine.aspx?Keyword=3182-2SG-3DC</t>
  </si>
  <si>
    <t>Relay</t>
  </si>
  <si>
    <t>Sainsmart</t>
  </si>
  <si>
    <t>B0057OC66U</t>
  </si>
  <si>
    <t>ordered 5</t>
  </si>
  <si>
    <t>http://www.amazon.com/gp/product/B0057OC66U/</t>
  </si>
  <si>
    <t>8x6x2</t>
  </si>
  <si>
    <t>Board</t>
  </si>
  <si>
    <t>Wildfire</t>
  </si>
  <si>
    <t>v3</t>
  </si>
  <si>
    <t xml:space="preserve">ordered </t>
  </si>
  <si>
    <t>http://shop.wickeddevice.com/product/wildfire/</t>
  </si>
  <si>
    <t>4x3x2</t>
  </si>
  <si>
    <t>PIR Sensors</t>
  </si>
  <si>
    <t>MPJA</t>
  </si>
  <si>
    <t>HC-SR501</t>
  </si>
  <si>
    <t>ordered 4</t>
  </si>
  <si>
    <t>http://www.amazon.com/2013newestseller-HC-SR501-Pyroelectric-Infrared-Detector/dp/B00FDPO9B8/ref=sr_1_1?rps=1&amp;ie=UTF8&amp;qid=1447956047&amp;sr=8-1&amp;keywords=pir+sensor&amp;refinements=p_85%3A2470955011</t>
  </si>
  <si>
    <t>Actuators</t>
  </si>
  <si>
    <t>CfD</t>
  </si>
  <si>
    <t>CFD-DLA2</t>
  </si>
  <si>
    <t>http://www.amazon.com/gp/product/B00CZBQCR2?keywords=car%20door%20lock%20actuator&amp;qid=1447880170&amp;ref_=sr_1_1&amp;sr=8-1</t>
  </si>
  <si>
    <t>Backwoods Solar</t>
  </si>
  <si>
    <t>F20-PLUS</t>
  </si>
  <si>
    <t>http://www.backwoodssolar.com/products/fans-large-small/large-dc-super-fan-20inch-12-24v</t>
  </si>
  <si>
    <t>Lime</t>
  </si>
  <si>
    <t>Espoma</t>
  </si>
  <si>
    <t>GL6</t>
  </si>
  <si>
    <t>http://www.amazon.com/Espoma-GL6-Garden-Amendment-6-75-Pound/dp/B0063ZDTI6/ref=sr_1_1?ie=UTF8&amp;qid=1447877644&amp;sr=8-1&amp;keywords=lime</t>
  </si>
  <si>
    <t>Barrels</t>
  </si>
  <si>
    <t>35 Gal.</t>
  </si>
  <si>
    <t>Hose</t>
  </si>
  <si>
    <t>Gilmour</t>
  </si>
  <si>
    <t>Flexogen 100</t>
  </si>
  <si>
    <t>http://www.amazon.com/Gilmour-Flexogen-Hose-Inch-10012100/dp/B000NCWOKE/ref=sr_1_5?ie=UTF8&amp;qid=1447880286&amp;sr=8-5&amp;keywords=hose+100+ft</t>
  </si>
  <si>
    <t>Cable Connectors (85 A)</t>
  </si>
  <si>
    <t>3282-4SG-3DC</t>
  </si>
  <si>
    <t>http://www.mouser.com/ProductDetail/Conxall-Switchcraft/6282-4SG-3DC/?qs=I3kMT7EEIOUfaAjga64oJA%3D%3D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</si>
</sst>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</font>
    <font>
      <b/>
    </font>
    <font/>
    <font>
      <sz val="11.0"/>
      <name val="Calibri"/>
    </font>
    <font>
      <color rgb="FF111111"/>
      <name val="Arial"/>
    </font>
    <font>
      <u/>
      <color rgb="FF0000FF"/>
    </font>
    <font>
      <u/>
      <sz val="11.0"/>
      <color rgb="FF000000"/>
      <name val="Calibri"/>
    </font>
    <font>
      <color rgb="FF222222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9.0"/>
      <color rgb="FF333333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Font="1" applyNumberFormat="1"/>
    <xf borderId="0" fillId="0" fontId="1" numFmtId="164" xfId="0" applyFont="1" applyNumberForma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0" fontId="5" numFmtId="0" xfId="0" applyAlignment="1" applyFont="1">
      <alignment/>
    </xf>
    <xf borderId="0" fillId="0" fontId="3" numFmtId="164" xfId="0" applyAlignment="1" applyFont="1" applyNumberFormat="1">
      <alignment/>
    </xf>
    <xf borderId="0" fillId="2" fontId="0" numFmtId="0" xfId="0" applyAlignment="1" applyFont="1">
      <alignment/>
    </xf>
    <xf borderId="0" fillId="2" fontId="2" numFmtId="164" xfId="0" applyAlignment="1" applyFont="1" applyNumberForma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0" fontId="3" numFmtId="164" xfId="0" applyAlignment="1" applyFont="1" applyNumberFormat="1">
      <alignment horizontal="right"/>
    </xf>
    <xf borderId="0" fillId="0" fontId="8" numFmtId="0" xfId="0" applyAlignment="1" applyFont="1">
      <alignment/>
    </xf>
    <xf borderId="0" fillId="2" fontId="2" numFmtId="164" xfId="0" applyFont="1" applyNumberFormat="1"/>
    <xf borderId="0" fillId="0" fontId="9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Font="1"/>
    <xf borderId="0" fillId="2" fontId="10" numFmtId="0" xfId="0" applyAlignment="1" applyFont="1">
      <alignment/>
    </xf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1" numFmtId="0" xfId="0" applyFont="1"/>
    <xf borderId="0" fillId="0" fontId="1" numFmtId="165" xfId="0" applyFont="1" applyNumberFormat="1"/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elican.com/us/en/product/watertight-storm-hard-cases/small-case/standard/iM2100/" TargetMode="External"/><Relationship Id="rId2" Type="http://schemas.openxmlformats.org/officeDocument/2006/relationships/hyperlink" Target="http://www.digikey.com/product-search/en?keywords=4182-2PG-300" TargetMode="External"/><Relationship Id="rId3" Type="http://schemas.openxmlformats.org/officeDocument/2006/relationships/hyperlink" Target="http://www.amazon.com/M14-4-Waterproof-Connector-Connect-Adpater/dp/B00HR6M98Q/ref=pd_sim_328_1?ie=UTF8&amp;dpID=41bGgRzz8YL&amp;dpSrc=sims&amp;preST=_AC_UL160_SR160%2C160_&amp;refRID=003H8WRBA708Y9V8JWD8" TargetMode="External"/><Relationship Id="rId4" Type="http://schemas.openxmlformats.org/officeDocument/2006/relationships/hyperlink" Target="http://www.amazon.com/M14-4-Waterproof-Connector-Connect-Adpater/dp/B00HR6M98Q/ref=pd_sim_328_1?ie=UTF8&amp;dpID=41bGgRzz8YL&amp;dpSrc=sims&amp;preST=_AC_UL160_SR160%2C160_&amp;refRID=003H8WRBA708Y9V8JWD8" TargetMode="External"/><Relationship Id="rId5" Type="http://schemas.openxmlformats.org/officeDocument/2006/relationships/hyperlink" Target="http://www.digikey.com/product-search/en?keywords=4182-2PG-300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ExpertPower-EXP1270-Black-Rechargeable-Battery/dp/B003S1RQ2S/ref=sr_1_1?ie=UTF8&amp;qid=1447681042&amp;sr=8-1&amp;keywords=12V%2C+6Ah+sealed+lead+acid+battery" TargetMode="External"/><Relationship Id="rId2" Type="http://schemas.openxmlformats.org/officeDocument/2006/relationships/hyperlink" Target="http://www.amazon.com/VMAXTANKS-MR86-50-Performance-Navigator-Trolling/dp/B009UE6NY4/ref=sr_1_4?ie=UTF8&amp;qid=1447681330&amp;sr=8-4&amp;keywords=50+ah+marine+deep+cycle+battery" TargetMode="External"/><Relationship Id="rId3" Type="http://schemas.openxmlformats.org/officeDocument/2006/relationships/hyperlink" Target="http://www.grainger.com/product/GRAINGER-APPROVED-Music-Wire-5XE99?s_pp=false&amp;picUrl=//static.grainger.com/rp/s/is/image/Grainger/3L532_AS01?$smthumb$5XE99?s_pp=false&amp;picUrl=//static.grainger.com/rp/s/is/image/Grainger/3L532_AS01?$smthumb$" TargetMode="External"/><Relationship Id="rId4" Type="http://schemas.openxmlformats.org/officeDocument/2006/relationships/hyperlink" Target="http://www.grainger.com/product/AFC-MC-CABLES-12-AWG-Armored-Cables-WP5969589/_/N-/Ntt-armored+cables+12-2?nls=3&amp;ssf=3&amp;sst=subset&amp;s_pp=false&amp;picUrl=//static.grainger.com/rp/s/is/image/Grainger/4JC32_AS01?$smthumb$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www.mouser.com/ProductDetail/Conxall-Switchcraft/6282-4SG-3DC/?qs=I3kMT7EEIOUfaAjga64oJA%3D%3D" TargetMode="External"/><Relationship Id="rId5" Type="http://schemas.openxmlformats.org/officeDocument/2006/relationships/hyperlink" Target="http://www.grainger.com/category/building-wire/wire-and-cable/wire-cable-and-carrier-systems/electrical/ecatalog/N-qs4Z1z0mlns?okey=6+awg+wire&amp;mkey=Building+Wire+6+AWG+Wire+Size+&amp;nls=3&amp;NLSCM=4&amp;EndecaKeyword=Building+Wire&amp;ssf=3&amp;searchRedirect=6+awg+wireqs4Z1z0mlns?okey=6+awg+wire&amp;mkey=Building+Wire+6+AWG+Wire+Size+&amp;nls=3&amp;NLSCM=4&amp;EndecaKeyword=Building+Wire&amp;ssf=3&amp;searchRedirect=6+awg+wire" TargetMode="External"/><Relationship Id="rId6" Type="http://schemas.openxmlformats.org/officeDocument/2006/relationships/hyperlink" Target="http://www.amazon.com/Renogy-Amp-Solar-Charge-Controller/dp/B00BCTLIHC/ref=sr_1_2?ie=UTF8&amp;qid=1446167580&amp;sr=8-2&amp;keywords=solar+charge+controller" TargetMode="External"/><Relationship Id="rId7" Type="http://schemas.openxmlformats.org/officeDocument/2006/relationships/hyperlink" Target="http://www.amazon.com/Renogy-Watts-Volts-Monocrystalline-Solar/dp/B009Z6CW7O/ref=sr_1_3?ie=UTF8&amp;qid=1446800717&amp;sr=8-3&amp;keywords=100+w+solar+paneld" TargetMode="External"/><Relationship Id="rId8" Type="http://schemas.openxmlformats.org/officeDocument/2006/relationships/hyperlink" Target="http://www.mouser.com/Search/Refine.aspx?Keyword=3182-2SG-3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/product-detail/en/LM35CAZ%2FNOPB/LM35CAZ%2FNOPB-ND/148180" TargetMode="External"/><Relationship Id="rId2" Type="http://schemas.openxmlformats.org/officeDocument/2006/relationships/hyperlink" Target="http://www.digikey.com/product-search/en?keywords=azh2332" TargetMode="External"/><Relationship Id="rId3" Type="http://schemas.openxmlformats.org/officeDocument/2006/relationships/hyperlink" Target="http://www.digikey.com/product-search/en?keywords=AZH28113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gp/product/B0057OC66U/" TargetMode="External"/><Relationship Id="rId2" Type="http://schemas.openxmlformats.org/officeDocument/2006/relationships/hyperlink" Target="http://shop.wickeddevice.com/product/wildfire/" TargetMode="External"/><Relationship Id="rId3" Type="http://schemas.openxmlformats.org/officeDocument/2006/relationships/hyperlink" Target="http://www.amazon.com/2013newestseller-HC-SR501-Pyroelectric-Infrared-Detector/dp/B00FDPO9B8/ref=sr_1_1?rps=1&amp;ie=UTF8&amp;qid=1447956047&amp;sr=8-1&amp;keywords=pir+sensor&amp;refinements=p_85%3A247095501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gp/product/B00CZBQCR2?keywords=car%20door%20lock%20actuator&amp;qid=1447880170&amp;ref_=sr_1_1&amp;sr=8-1" TargetMode="External"/><Relationship Id="rId2" Type="http://schemas.openxmlformats.org/officeDocument/2006/relationships/hyperlink" Target="http://www.backwoodssolar.com/products/fans-large-small/large-dc-super-fan-20inch-12-24v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Espoma-GL6-Garden-Amendment-6-75-Pound/dp/B0063ZDTI6/ref=sr_1_1?ie=UTF8&amp;qid=1447877644&amp;sr=8-1&amp;keywords=lime" TargetMode="External"/><Relationship Id="rId2" Type="http://schemas.openxmlformats.org/officeDocument/2006/relationships/hyperlink" Target="http://www.amazon.com/Gilmour-Flexogen-Hose-Inch-10012100/dp/B000NCWOKE/ref=sr_1_5?ie=UTF8&amp;qid=1447880286&amp;sr=8-5&amp;keywords=hose+100+ft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</v>
      </c>
      <c r="B1" s="3">
        <f>Sensing!G6</f>
        <v>800</v>
      </c>
    </row>
    <row r="2">
      <c r="A2" s="2" t="s">
        <v>6</v>
      </c>
      <c r="B2" s="3">
        <f>Enclosure!G8</f>
        <v>300</v>
      </c>
    </row>
    <row r="3">
      <c r="A3" s="2" t="s">
        <v>7</v>
      </c>
      <c r="B3" s="3">
        <f>Power!G12</f>
        <v>1865</v>
      </c>
    </row>
    <row r="4">
      <c r="A4" s="2" t="s">
        <v>8</v>
      </c>
      <c r="B4" s="3">
        <f>Control!G6</f>
        <v>320</v>
      </c>
    </row>
    <row r="5">
      <c r="A5" s="2" t="s">
        <v>9</v>
      </c>
      <c r="B5" s="3">
        <f>Fans!G5</f>
        <v>940</v>
      </c>
    </row>
    <row r="6">
      <c r="A6" s="2" t="s">
        <v>10</v>
      </c>
      <c r="B6" s="3">
        <f>Thermal!G6</f>
        <v>130</v>
      </c>
    </row>
    <row r="7">
      <c r="A7" s="1" t="s">
        <v>11</v>
      </c>
      <c r="B7" s="4">
        <f>sum(B1:B6)</f>
        <v>4355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0"/>
    <col customWidth="1" min="2" max="2" width="19.86"/>
    <col customWidth="1" min="9" max="9" width="15.43"/>
    <col customWidth="1" min="10" max="10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  <c r="I1" s="2" t="s">
        <v>14</v>
      </c>
      <c r="J1" s="2" t="s">
        <v>15</v>
      </c>
    </row>
    <row r="2">
      <c r="A2" s="2" t="s">
        <v>16</v>
      </c>
      <c r="B2" s="2" t="s">
        <v>17</v>
      </c>
      <c r="C2" s="2" t="s">
        <v>18</v>
      </c>
      <c r="D2" s="2">
        <v>2.0</v>
      </c>
      <c r="E2" s="5">
        <v>100.0</v>
      </c>
      <c r="F2" s="5" t="s">
        <v>21</v>
      </c>
      <c r="G2" s="3">
        <f t="shared" ref="G2:G6" si="1">E2*D2</f>
        <v>200</v>
      </c>
      <c r="H2" s="8" t="s">
        <v>23</v>
      </c>
      <c r="I2" s="2" t="s">
        <v>25</v>
      </c>
      <c r="J2" s="2" t="s">
        <v>26</v>
      </c>
      <c r="K2" s="2" t="s">
        <v>27</v>
      </c>
    </row>
    <row r="3">
      <c r="A3" s="2" t="s">
        <v>28</v>
      </c>
      <c r="B3" s="2" t="s">
        <v>29</v>
      </c>
      <c r="C3" s="2" t="s">
        <v>30</v>
      </c>
      <c r="D3" s="2">
        <v>10.0</v>
      </c>
      <c r="E3" s="11">
        <v>10.0</v>
      </c>
      <c r="F3" s="5" t="s">
        <v>21</v>
      </c>
      <c r="G3" s="3">
        <f t="shared" si="1"/>
        <v>100</v>
      </c>
      <c r="H3" s="8" t="s">
        <v>41</v>
      </c>
      <c r="J3" s="2" t="s">
        <v>48</v>
      </c>
      <c r="K3" s="2" t="s">
        <v>49</v>
      </c>
    </row>
    <row r="4">
      <c r="A4" s="2" t="s">
        <v>50</v>
      </c>
      <c r="B4" s="2" t="s">
        <v>51</v>
      </c>
      <c r="C4" s="2" t="s">
        <v>52</v>
      </c>
      <c r="D4" s="2">
        <v>10.0</v>
      </c>
      <c r="E4" s="11">
        <v>15.0</v>
      </c>
      <c r="F4" s="5" t="s">
        <v>21</v>
      </c>
      <c r="G4" s="3">
        <f t="shared" si="1"/>
        <v>150</v>
      </c>
      <c r="H4" s="8" t="s">
        <v>54</v>
      </c>
      <c r="J4" s="2" t="s">
        <v>58</v>
      </c>
      <c r="K4" s="2" t="s">
        <v>49</v>
      </c>
    </row>
    <row r="5">
      <c r="A5" s="2" t="s">
        <v>59</v>
      </c>
      <c r="B5" s="2" t="s">
        <v>51</v>
      </c>
      <c r="C5" s="2" t="s">
        <v>52</v>
      </c>
      <c r="D5" s="2">
        <v>10.0</v>
      </c>
      <c r="E5" s="11">
        <v>15.0</v>
      </c>
      <c r="F5" s="5" t="s">
        <v>21</v>
      </c>
      <c r="G5" s="3">
        <f t="shared" si="1"/>
        <v>150</v>
      </c>
      <c r="H5" s="8" t="s">
        <v>54</v>
      </c>
      <c r="J5" s="2" t="s">
        <v>60</v>
      </c>
      <c r="K5" s="2"/>
    </row>
    <row r="6">
      <c r="A6" s="2" t="s">
        <v>61</v>
      </c>
      <c r="B6" s="2" t="s">
        <v>29</v>
      </c>
      <c r="C6" s="2" t="s">
        <v>30</v>
      </c>
      <c r="D6" s="2">
        <v>2.0</v>
      </c>
      <c r="E6" s="11">
        <v>10.0</v>
      </c>
      <c r="F6" s="5" t="s">
        <v>21</v>
      </c>
      <c r="G6" s="3">
        <f t="shared" si="1"/>
        <v>20</v>
      </c>
      <c r="H6" s="8" t="s">
        <v>41</v>
      </c>
      <c r="J6" s="2" t="s">
        <v>63</v>
      </c>
    </row>
    <row r="7">
      <c r="A7" s="1"/>
      <c r="E7" s="16"/>
      <c r="F7" s="3"/>
      <c r="G7" s="3"/>
    </row>
    <row r="8">
      <c r="A8" s="1" t="s">
        <v>11</v>
      </c>
      <c r="E8" s="3"/>
      <c r="F8" s="3"/>
      <c r="G8" s="3">
        <f>sum(G2:G3)</f>
        <v>300</v>
      </c>
    </row>
    <row r="10">
      <c r="A10" s="18"/>
      <c r="B10" s="19"/>
    </row>
  </sheetData>
  <hyperlinks>
    <hyperlink r:id="rId1" ref="H2"/>
    <hyperlink r:id="rId2" ref="H3"/>
    <hyperlink r:id="rId3" ref="H4"/>
    <hyperlink r:id="rId4" ref="H5"/>
    <hyperlink r:id="rId5" ref="H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29"/>
    <col customWidth="1" min="8" max="8" width="5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  <c r="I1" s="1" t="s">
        <v>19</v>
      </c>
    </row>
    <row r="2">
      <c r="A2" s="6" t="s">
        <v>20</v>
      </c>
      <c r="B2" s="7" t="s">
        <v>22</v>
      </c>
      <c r="C2" s="2" t="s">
        <v>24</v>
      </c>
      <c r="D2" s="6">
        <v>1.0</v>
      </c>
      <c r="E2" s="9">
        <v>20.0</v>
      </c>
      <c r="F2" s="5" t="s">
        <v>34</v>
      </c>
      <c r="G2" s="3">
        <f t="shared" ref="G2:G8" si="1">E2*D2</f>
        <v>20</v>
      </c>
      <c r="H2" s="12" t="s">
        <v>35</v>
      </c>
      <c r="I2" s="6" t="s">
        <v>42</v>
      </c>
    </row>
    <row r="3">
      <c r="A3" s="6" t="s">
        <v>45</v>
      </c>
      <c r="B3" s="7" t="s">
        <v>46</v>
      </c>
      <c r="C3" s="6" t="s">
        <v>47</v>
      </c>
      <c r="D3" s="6">
        <v>2.0</v>
      </c>
      <c r="E3" s="9">
        <v>150.0</v>
      </c>
      <c r="F3" s="5" t="s">
        <v>34</v>
      </c>
      <c r="G3" s="3">
        <f t="shared" si="1"/>
        <v>300</v>
      </c>
      <c r="H3" s="12" t="s">
        <v>53</v>
      </c>
      <c r="I3" s="6" t="s">
        <v>55</v>
      </c>
    </row>
    <row r="4">
      <c r="A4" s="6" t="s">
        <v>57</v>
      </c>
      <c r="B4" s="6"/>
      <c r="C4" s="6"/>
      <c r="D4" s="6">
        <v>1.0</v>
      </c>
      <c r="E4" s="14">
        <v>30.0</v>
      </c>
      <c r="F4" s="5" t="s">
        <v>21</v>
      </c>
      <c r="G4" s="3">
        <f t="shared" si="1"/>
        <v>30</v>
      </c>
      <c r="H4" s="15" t="s">
        <v>62</v>
      </c>
      <c r="I4" s="6" t="s">
        <v>64</v>
      </c>
    </row>
    <row r="5">
      <c r="A5" s="6" t="s">
        <v>65</v>
      </c>
      <c r="B5" s="6"/>
      <c r="C5" s="6"/>
      <c r="D5" s="6">
        <v>1.0</v>
      </c>
      <c r="E5" s="14">
        <v>300.0</v>
      </c>
      <c r="F5" s="5" t="s">
        <v>21</v>
      </c>
      <c r="G5" s="3">
        <f t="shared" si="1"/>
        <v>300</v>
      </c>
      <c r="H5" s="17" t="s">
        <v>66</v>
      </c>
      <c r="I5" s="6" t="s">
        <v>67</v>
      </c>
    </row>
    <row r="6">
      <c r="A6" s="6" t="s">
        <v>68</v>
      </c>
      <c r="B6" s="6"/>
      <c r="C6" s="6"/>
      <c r="D6" s="6">
        <v>1.0</v>
      </c>
      <c r="E6" s="14">
        <v>150.0</v>
      </c>
      <c r="F6" s="5" t="s">
        <v>21</v>
      </c>
      <c r="G6" s="3">
        <f t="shared" si="1"/>
        <v>150</v>
      </c>
      <c r="H6" s="17" t="s">
        <v>69</v>
      </c>
      <c r="I6" s="6" t="s">
        <v>70</v>
      </c>
    </row>
    <row r="7">
      <c r="A7" s="6" t="s">
        <v>71</v>
      </c>
      <c r="B7" s="6" t="s">
        <v>72</v>
      </c>
      <c r="C7" s="6"/>
      <c r="D7" s="6">
        <v>1.0</v>
      </c>
      <c r="E7" s="14">
        <v>45.0</v>
      </c>
      <c r="F7" s="5" t="s">
        <v>34</v>
      </c>
      <c r="G7" s="3">
        <f t="shared" si="1"/>
        <v>45</v>
      </c>
      <c r="H7" s="17" t="s">
        <v>73</v>
      </c>
      <c r="I7" s="6" t="s">
        <v>74</v>
      </c>
    </row>
    <row r="8">
      <c r="A8" s="6" t="s">
        <v>75</v>
      </c>
      <c r="B8" s="6" t="s">
        <v>72</v>
      </c>
      <c r="C8" s="6"/>
      <c r="D8" s="6">
        <v>6.0</v>
      </c>
      <c r="E8" s="14">
        <v>150.0</v>
      </c>
      <c r="F8" s="5" t="s">
        <v>76</v>
      </c>
      <c r="G8" s="3">
        <f t="shared" si="1"/>
        <v>900</v>
      </c>
      <c r="H8" s="17" t="s">
        <v>77</v>
      </c>
      <c r="I8" s="6" t="s">
        <v>78</v>
      </c>
    </row>
    <row r="9">
      <c r="A9" s="6" t="s">
        <v>79</v>
      </c>
      <c r="B9" s="6" t="s">
        <v>80</v>
      </c>
      <c r="C9" s="6" t="s">
        <v>81</v>
      </c>
      <c r="D9" s="6">
        <v>10.0</v>
      </c>
      <c r="E9" s="14">
        <v>10.0</v>
      </c>
      <c r="F9" s="5" t="s">
        <v>21</v>
      </c>
      <c r="G9" s="3">
        <f>D9*E9</f>
        <v>100</v>
      </c>
      <c r="H9" s="17" t="s">
        <v>82</v>
      </c>
      <c r="I9" s="6"/>
    </row>
    <row r="10">
      <c r="A10" s="6" t="s">
        <v>117</v>
      </c>
      <c r="B10" s="6" t="s">
        <v>80</v>
      </c>
      <c r="C10" s="6" t="s">
        <v>118</v>
      </c>
      <c r="D10" s="6">
        <v>2.0</v>
      </c>
      <c r="E10" s="14">
        <v>10.0</v>
      </c>
      <c r="F10" s="5" t="s">
        <v>21</v>
      </c>
      <c r="G10" s="3">
        <f>E10*D10</f>
        <v>20</v>
      </c>
      <c r="H10" s="17" t="s">
        <v>119</v>
      </c>
      <c r="I10" s="6"/>
    </row>
    <row r="12">
      <c r="A12" s="1" t="s">
        <v>11</v>
      </c>
      <c r="F12" s="23"/>
      <c r="G12" s="4">
        <f>sum(G2:G10)</f>
        <v>1865</v>
      </c>
    </row>
    <row r="14">
      <c r="A14" s="25"/>
      <c r="B14" s="25"/>
      <c r="C14" s="25"/>
      <c r="D14" s="25"/>
      <c r="E14" s="25"/>
      <c r="F14" s="25"/>
      <c r="G14" s="25"/>
    </row>
    <row r="15">
      <c r="A15" s="25"/>
      <c r="B15" s="25"/>
      <c r="C15" s="25"/>
      <c r="D15" s="25"/>
      <c r="E15" s="26"/>
      <c r="F15" s="26"/>
      <c r="G15" s="26"/>
    </row>
    <row r="16">
      <c r="A16" s="25"/>
      <c r="B16" s="25"/>
      <c r="C16" s="25"/>
      <c r="D16" s="25"/>
      <c r="E16" s="26"/>
      <c r="F16" s="26"/>
      <c r="G16" s="26"/>
    </row>
    <row r="17">
      <c r="A17" s="25"/>
      <c r="B17" s="25"/>
      <c r="C17" s="25"/>
      <c r="D17" s="25"/>
      <c r="E17" s="27"/>
      <c r="F17" s="25"/>
      <c r="G17" s="25"/>
    </row>
    <row r="18">
      <c r="A18" s="25"/>
      <c r="B18" s="25"/>
      <c r="C18" s="25"/>
      <c r="D18" s="25"/>
      <c r="E18" s="27"/>
      <c r="F18" s="25"/>
      <c r="G18" s="25"/>
    </row>
    <row r="19">
      <c r="A19" s="25"/>
      <c r="B19" s="25"/>
      <c r="C19" s="25"/>
      <c r="D19" s="25"/>
      <c r="E19" s="27"/>
      <c r="F19" s="25"/>
      <c r="G19" s="25"/>
    </row>
    <row r="20">
      <c r="A20" s="25"/>
      <c r="B20" s="25"/>
      <c r="C20" s="25"/>
      <c r="D20" s="25"/>
      <c r="E20" s="27"/>
      <c r="F20" s="25"/>
      <c r="G20" s="25"/>
    </row>
    <row r="21">
      <c r="A21" s="25"/>
      <c r="B21" s="25"/>
      <c r="C21" s="25"/>
      <c r="D21" s="25"/>
      <c r="E21" s="27"/>
      <c r="F21" s="25"/>
      <c r="G21" s="25"/>
    </row>
  </sheetData>
  <hyperlinks>
    <hyperlink r:id="rId1" ref="H2"/>
    <hyperlink r:id="rId2" ref="H3"/>
    <hyperlink r:id="rId3" ref="H4"/>
    <hyperlink r:id="rId4" location="nav=%2Fproduct%2FAFC-HCF-CABLES-12-AWG-Armored-Cables-WP5969589%2F_%2FN-qs3Z1yzz7yiZ1z0015c%2FNtt-armored%2Bcables%2B12-2%3FR%3D1YTF9%26_%3D1447272269223%26nls%3D3%26picUrl%3D%252F%252Fstatic.grainger.com%252Frp%252Fs%252Fis%252Fimage%252FGrainger%252F4JC32_AS01%253F%2524smthumb%2524%26s_pp%3Dfalse%26ssf%3D3%26sst%3Dsubset" ref="H5"/>
    <hyperlink r:id="rId5" ref="H6"/>
    <hyperlink r:id="rId6" ref="H7"/>
    <hyperlink r:id="rId7" ref="H8"/>
    <hyperlink r:id="rId8" ref="H9"/>
    <hyperlink r:id="rId9" ref="H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29"/>
    <col customWidth="1" min="5" max="5" width="2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</row>
    <row r="2">
      <c r="A2" s="2" t="s">
        <v>31</v>
      </c>
      <c r="B2" s="2" t="s">
        <v>32</v>
      </c>
      <c r="C2" s="10" t="s">
        <v>33</v>
      </c>
      <c r="D2" s="2">
        <v>10.0</v>
      </c>
      <c r="E2" s="5">
        <v>10.0</v>
      </c>
      <c r="F2" s="5" t="s">
        <v>21</v>
      </c>
      <c r="G2" s="3">
        <f t="shared" ref="G2:G4" si="1">D2*E2</f>
        <v>100</v>
      </c>
      <c r="H2" s="8" t="s">
        <v>36</v>
      </c>
    </row>
    <row r="3">
      <c r="A3" s="2" t="s">
        <v>37</v>
      </c>
      <c r="B3" s="2" t="s">
        <v>38</v>
      </c>
      <c r="C3" s="2" t="s">
        <v>39</v>
      </c>
      <c r="D3" s="2">
        <v>10.0</v>
      </c>
      <c r="E3" s="5">
        <v>40.0</v>
      </c>
      <c r="F3" s="5" t="s">
        <v>21</v>
      </c>
      <c r="G3" s="3">
        <f t="shared" si="1"/>
        <v>400</v>
      </c>
      <c r="H3" s="8" t="s">
        <v>40</v>
      </c>
    </row>
    <row r="4">
      <c r="A4" s="2" t="s">
        <v>43</v>
      </c>
      <c r="B4" s="2" t="s">
        <v>38</v>
      </c>
      <c r="C4" s="13" t="s">
        <v>44</v>
      </c>
      <c r="D4" s="2">
        <v>10.0</v>
      </c>
      <c r="E4" s="5">
        <v>30.0</v>
      </c>
      <c r="F4" s="5" t="s">
        <v>21</v>
      </c>
      <c r="G4" s="3">
        <f t="shared" si="1"/>
        <v>300</v>
      </c>
      <c r="H4" s="8" t="s">
        <v>56</v>
      </c>
    </row>
    <row r="5">
      <c r="A5" s="1"/>
      <c r="E5" s="3"/>
      <c r="F5" s="3"/>
      <c r="G5" s="3"/>
    </row>
    <row r="6">
      <c r="A6" s="1" t="s">
        <v>11</v>
      </c>
      <c r="E6" s="3"/>
      <c r="F6" s="3"/>
      <c r="G6" s="3">
        <f>sum(G2:G4)</f>
        <v>800</v>
      </c>
    </row>
    <row r="13">
      <c r="B13" s="2"/>
    </row>
  </sheetData>
  <hyperlinks>
    <hyperlink r:id="rId1" ref="H2"/>
    <hyperlink r:id="rId2" ref="H3"/>
    <hyperlink r:id="rId3" ref="H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  <c r="I1" s="2" t="s">
        <v>14</v>
      </c>
      <c r="J1" s="2"/>
      <c r="K1" s="2"/>
    </row>
    <row r="2">
      <c r="A2" s="2" t="s">
        <v>83</v>
      </c>
      <c r="B2" s="2" t="s">
        <v>84</v>
      </c>
      <c r="C2" s="20" t="s">
        <v>85</v>
      </c>
      <c r="D2" s="2">
        <v>10.0</v>
      </c>
      <c r="E2" s="5">
        <v>20.0</v>
      </c>
      <c r="F2" s="5" t="s">
        <v>86</v>
      </c>
      <c r="G2" s="3">
        <f t="shared" ref="G2:G4" si="1">E2*D2</f>
        <v>200</v>
      </c>
      <c r="H2" s="8" t="s">
        <v>87</v>
      </c>
      <c r="I2" s="2" t="s">
        <v>88</v>
      </c>
      <c r="J2" s="2"/>
      <c r="K2" s="2"/>
    </row>
    <row r="3">
      <c r="A3" s="2" t="s">
        <v>89</v>
      </c>
      <c r="B3" s="2" t="s">
        <v>90</v>
      </c>
      <c r="C3" s="2" t="s">
        <v>91</v>
      </c>
      <c r="D3" s="2">
        <v>2.0</v>
      </c>
      <c r="E3" s="5">
        <v>50.0</v>
      </c>
      <c r="F3" s="5" t="s">
        <v>92</v>
      </c>
      <c r="G3" s="3">
        <f t="shared" si="1"/>
        <v>100</v>
      </c>
      <c r="H3" s="8" t="s">
        <v>93</v>
      </c>
      <c r="I3" s="2" t="s">
        <v>94</v>
      </c>
    </row>
    <row r="4">
      <c r="A4" s="2" t="s">
        <v>95</v>
      </c>
      <c r="B4" s="2" t="s">
        <v>96</v>
      </c>
      <c r="C4" s="2" t="s">
        <v>97</v>
      </c>
      <c r="D4" s="2">
        <v>10.0</v>
      </c>
      <c r="E4" s="5">
        <v>2.0</v>
      </c>
      <c r="F4" s="5" t="s">
        <v>98</v>
      </c>
      <c r="G4" s="3">
        <f t="shared" si="1"/>
        <v>20</v>
      </c>
      <c r="H4" s="8" t="s">
        <v>99</v>
      </c>
      <c r="I4" s="2"/>
    </row>
    <row r="5">
      <c r="E5" s="3"/>
      <c r="F5" s="3"/>
      <c r="G5" s="3"/>
    </row>
    <row r="6">
      <c r="A6" s="1" t="s">
        <v>11</v>
      </c>
      <c r="E6" s="3"/>
      <c r="F6" s="3"/>
      <c r="G6" s="3">
        <f>sum(G2:G5)</f>
        <v>320</v>
      </c>
    </row>
  </sheetData>
  <hyperlinks>
    <hyperlink r:id="rId1" ref="H2"/>
    <hyperlink r:id="rId2" ref="H3"/>
    <hyperlink r:id="rId3" ref="H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8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  <c r="I1" s="2"/>
      <c r="J1" s="2"/>
    </row>
    <row r="2">
      <c r="A2" s="2" t="s">
        <v>100</v>
      </c>
      <c r="B2" s="2" t="s">
        <v>101</v>
      </c>
      <c r="C2" s="2" t="s">
        <v>102</v>
      </c>
      <c r="D2" s="2">
        <v>2.0</v>
      </c>
      <c r="E2" s="5">
        <v>10.0</v>
      </c>
      <c r="F2" s="5" t="s">
        <v>34</v>
      </c>
      <c r="G2" s="3">
        <f>E2*D2</f>
        <v>20</v>
      </c>
      <c r="H2" s="8" t="s">
        <v>103</v>
      </c>
    </row>
    <row r="3">
      <c r="A3" s="2" t="s">
        <v>9</v>
      </c>
      <c r="B3" s="2" t="s">
        <v>104</v>
      </c>
      <c r="C3" s="2" t="s">
        <v>105</v>
      </c>
      <c r="D3" s="2">
        <v>2.0</v>
      </c>
      <c r="E3" s="5">
        <v>460.0</v>
      </c>
      <c r="F3" s="5" t="s">
        <v>34</v>
      </c>
      <c r="G3" s="3">
        <f>D3*E3</f>
        <v>920</v>
      </c>
      <c r="H3" s="8" t="s">
        <v>106</v>
      </c>
    </row>
    <row r="4">
      <c r="E4" s="3"/>
      <c r="F4" s="3"/>
      <c r="G4" s="3"/>
    </row>
    <row r="5">
      <c r="A5" s="1" t="s">
        <v>11</v>
      </c>
      <c r="E5" s="3"/>
      <c r="F5" s="4"/>
      <c r="G5" s="4">
        <f>sum(G2:G4)</f>
        <v>940</v>
      </c>
    </row>
  </sheetData>
  <hyperlinks>
    <hyperlink r:id="rId1" ref="H2"/>
    <hyperlink r:id="rId2" ref="H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12</v>
      </c>
      <c r="H1" s="1" t="s">
        <v>13</v>
      </c>
    </row>
    <row r="2">
      <c r="A2" s="2" t="s">
        <v>107</v>
      </c>
      <c r="B2" s="2" t="s">
        <v>108</v>
      </c>
      <c r="C2" s="2" t="s">
        <v>109</v>
      </c>
      <c r="D2" s="2">
        <v>2.0</v>
      </c>
      <c r="E2" s="21">
        <v>5.0</v>
      </c>
      <c r="F2" s="2" t="s">
        <v>34</v>
      </c>
      <c r="G2" s="22">
        <f t="shared" ref="G2:G4" si="1">E2*D2</f>
        <v>10</v>
      </c>
      <c r="H2" s="8" t="s">
        <v>110</v>
      </c>
    </row>
    <row r="3">
      <c r="A3" s="2" t="s">
        <v>111</v>
      </c>
      <c r="C3" s="2" t="s">
        <v>112</v>
      </c>
      <c r="D3" s="2">
        <v>2.0</v>
      </c>
      <c r="E3" s="21">
        <v>40.0</v>
      </c>
      <c r="G3" s="22">
        <f t="shared" si="1"/>
        <v>80</v>
      </c>
    </row>
    <row r="4">
      <c r="A4" s="2" t="s">
        <v>113</v>
      </c>
      <c r="B4" s="2" t="s">
        <v>114</v>
      </c>
      <c r="C4" s="2" t="s">
        <v>115</v>
      </c>
      <c r="D4" s="2">
        <v>1.0</v>
      </c>
      <c r="E4" s="21">
        <v>40.0</v>
      </c>
      <c r="F4" s="2" t="s">
        <v>34</v>
      </c>
      <c r="G4" s="22">
        <f t="shared" si="1"/>
        <v>40</v>
      </c>
      <c r="H4" s="8" t="s">
        <v>116</v>
      </c>
    </row>
    <row r="6">
      <c r="A6" s="1" t="s">
        <v>11</v>
      </c>
      <c r="F6" s="23"/>
      <c r="G6" s="24">
        <f>sum(G2:G4)</f>
        <v>130</v>
      </c>
    </row>
  </sheetData>
  <hyperlinks>
    <hyperlink r:id="rId1" ref="H2"/>
    <hyperlink r:id="rId2" ref="H4"/>
  </hyperlinks>
  <drawing r:id="rId3"/>
</worksheet>
</file>