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5000751\OneDrive - Epedu O365\SeAMK\GitHub\Chronic_Kidney_Disease_Predictor\GridSearchCV_results_DMKD\"/>
    </mc:Choice>
  </mc:AlternateContent>
  <xr:revisionPtr revIDLastSave="0" documentId="13_ncr:1_{E4AE1C49-0369-4B3F-9A84-1B872B2D3EDB}" xr6:coauthVersionLast="45" xr6:coauthVersionMax="45" xr10:uidLastSave="{00000000-0000-0000-0000-000000000000}"/>
  <bookViews>
    <workbookView xWindow="2985" yWindow="3360" windowWidth="21600" windowHeight="11385" xr2:uid="{00000000-000D-0000-FFFF-FFFF00000000}"/>
  </bookViews>
  <sheets>
    <sheet name="Test class and expl metrics" sheetId="1" r:id="rId1"/>
    <sheet name="Feature Selection results" sheetId="12" r:id="rId2"/>
    <sheet name="ANOVA for numerical feat_median" sheetId="2" r:id="rId3"/>
    <sheet name="Multinf for numerical feat_medi" sheetId="3" r:id="rId4"/>
    <sheet name="ANOVA for numerical feat_mean" sheetId="9" r:id="rId5"/>
    <sheet name="Multinf for numerical feat_mean" sheetId="10" r:id="rId6"/>
    <sheet name="RFE for numerical features" sheetId="4" r:id="rId7"/>
    <sheet name="Chi2 for nominal features" sheetId="5" r:id="rId8"/>
    <sheet name="Multinf for nominal features" sheetId="6" r:id="rId9"/>
    <sheet name="Chi2 for ordinal features" sheetId="7" r:id="rId10"/>
    <sheet name="Multinf for ordinal features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12" l="1"/>
  <c r="P9" i="12" s="1"/>
  <c r="M9" i="12"/>
  <c r="O8" i="12"/>
  <c r="P8" i="12" s="1"/>
  <c r="M8" i="12"/>
  <c r="O7" i="12"/>
  <c r="P7" i="12" s="1"/>
  <c r="M7" i="12"/>
  <c r="O6" i="12"/>
  <c r="M6" i="12"/>
  <c r="O5" i="12"/>
  <c r="P5" i="12" s="1"/>
  <c r="M5" i="12"/>
  <c r="O4" i="12"/>
  <c r="P4" i="12" s="1"/>
  <c r="M4" i="12"/>
  <c r="O3" i="12"/>
  <c r="M3" i="12"/>
  <c r="M2" i="12"/>
  <c r="S3" i="1"/>
  <c r="R3" i="1"/>
  <c r="S5" i="1"/>
  <c r="S6" i="1"/>
  <c r="S7" i="1"/>
  <c r="S8" i="1"/>
  <c r="S9" i="1"/>
  <c r="S4" i="1"/>
  <c r="R5" i="1"/>
  <c r="R6" i="1"/>
  <c r="R7" i="1"/>
  <c r="R8" i="1"/>
  <c r="R9" i="1"/>
  <c r="R4" i="1"/>
  <c r="P6" i="12" l="1"/>
  <c r="P3" i="12"/>
  <c r="P3" i="1"/>
  <c r="P4" i="1"/>
  <c r="P5" i="1"/>
  <c r="P6" i="1"/>
  <c r="P7" i="1"/>
  <c r="P8" i="1"/>
  <c r="P9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Moreno Sánchez, Pedro</author>
  </authors>
  <commentList>
    <comment ref="R1" authorId="0" shapeId="0" xr:uid="{833333A1-000B-4EFF-8646-C6150DE07E66}">
      <text>
        <r>
          <rPr>
            <b/>
            <sz val="9"/>
            <color indexed="81"/>
            <rFont val="Tahoma"/>
            <charset val="1"/>
          </rPr>
          <t>Moreno Sánchez, Pedro:</t>
        </r>
        <r>
          <rPr>
            <sz val="9"/>
            <color indexed="81"/>
            <rFont val="Tahoma"/>
            <charset val="1"/>
          </rPr>
          <t xml:space="preserve">
Acc(decTree)/Acc(Model
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Moreno Sánchez, Pedro</author>
  </authors>
  <commentList>
    <comment ref="O1" authorId="0" shapeId="0" xr:uid="{D039C10E-1C1E-4C93-9D72-E02F87C6C44E}">
      <text>
        <r>
          <rPr>
            <b/>
            <sz val="9"/>
            <color indexed="81"/>
            <rFont val="Tahoma"/>
            <charset val="1"/>
          </rPr>
          <t>Moreno Sánchez, Pedro:</t>
        </r>
        <r>
          <rPr>
            <sz val="9"/>
            <color indexed="81"/>
            <rFont val="Tahoma"/>
            <charset val="1"/>
          </rPr>
          <t xml:space="preserve">
Acc(decTree)/Acc(Model
)</t>
        </r>
      </text>
    </comment>
  </commentList>
</comments>
</file>

<file path=xl/sharedStrings.xml><?xml version="1.0" encoding="utf-8"?>
<sst xmlns="http://schemas.openxmlformats.org/spreadsheetml/2006/main" count="235" uniqueCount="115">
  <si>
    <t>clf</t>
  </si>
  <si>
    <t>params</t>
  </si>
  <si>
    <t>accuracy_test</t>
  </si>
  <si>
    <t>recall_test</t>
  </si>
  <si>
    <t>specificity_test</t>
  </si>
  <si>
    <t>f1_test</t>
  </si>
  <si>
    <t>precision_test</t>
  </si>
  <si>
    <t>roc_auc_test</t>
  </si>
  <si>
    <t>clf_v1_exp</t>
  </si>
  <si>
    <t>clf_v2_exp</t>
  </si>
  <si>
    <t>clf_v3_exp</t>
  </si>
  <si>
    <t>clf_v4_exp</t>
  </si>
  <si>
    <t>clf_v5_exp</t>
  </si>
  <si>
    <t>clf_v6_exp</t>
  </si>
  <si>
    <t>clf_v7_exp</t>
  </si>
  <si>
    <t>clf_v8_exp</t>
  </si>
  <si>
    <t>{'clf': RandomForestClassifier(random_state=42), 'data_prep__nominal_pipe__feat_sel__k_out_features': 3, 'data_prep__nominal_pipe__feat_sel__strategy': 'filter_mutinf', 'data_prep__numeric_pipe__data_prep__data_missing__strategy': 'median', 'data_prep__numeric_pipe__feat_sel__k_out_features': 1, 'data_prep__numeric_pipe__feat_sel__strategy': 'wrapper_RFE', 'data_prep__ordinal_pipe__feat_sel__k_out_features': 2, 'data_prep__ordinal_pipe__feat_sel__strategy': 'filter_mutinf'}</t>
  </si>
  <si>
    <t>{'clf': DecisionTreeClassifier(random_state=42), 'data_prep__nominal_pipe__feat_sel__k_out_features': 2, 'data_prep__nominal_pipe__feat_sel__strategy': 'filter_cat', 'data_prep__numeric_pipe__data_prep__data_missing__strategy': 'median', 'data_prep__numeric_pipe__feat_sel__k_out_features': 1, 'data_prep__numeric_pipe__feat_sel__strategy': 'filter_num', 'data_prep__ordinal_pipe__feat_sel__k_out_features': 3, 'data_prep__ordinal_pipe__feat_sel__strategy': 'filter_cat'}</t>
  </si>
  <si>
    <t>{'clf': ExtraTreesClassifier(random_state=42), 'data_prep__nominal_pipe__feat_sel__k_out_features': 2, 'data_prep__nominal_pipe__feat_sel__strategy': 'filter_cat', 'data_prep__numeric_pipe__data_prep__data_missing__strategy': 'median', 'data_prep__numeric_pipe__feat_sel__k_out_features': 8, 'data_prep__numeric_pipe__feat_sel__strategy': 'filter_num', 'data_prep__ordinal_pipe__feat_sel__k_out_features': 2, 'data_prep__ordinal_pipe__feat_sel__strategy': 'filter_mutinf'}</t>
  </si>
  <si>
    <t>{'clf': AdaBoostClassifier(random_state=42), 'data_prep__nominal_pipe__feat_sel__k_out_features': 4, 'data_prep__nominal_pipe__feat_sel__strategy': 'filter_cat', 'data_prep__numeric_pipe__data_prep__data_missing__strategy': 'median', 'data_prep__numeric_pipe__feat_sel__k_out_features': 4, 'data_prep__numeric_pipe__feat_sel__strategy': 'filter_num', 'data_prep__ordinal_pipe__feat_sel__k_out_features': 2, 'data_prep__ordinal_pipe__feat_sel__strategy': 'filter_mutinf'}</t>
  </si>
  <si>
    <t>{'clf': GradientBoostingClassifier(random_state=42), 'data_prep__nominal_pipe__feat_sel__k_out_features': 4, 'data_prep__nominal_pipe__feat_sel__strategy': 'filter_cat', 'data_prep__numeric_pipe__data_prep__data_missing__strategy': 'mean', 'data_prep__numeric_pipe__feat_sel__k_out_features': 1, 'data_prep__numeric_pipe__feat_sel__strategy': 'filter_num', 'data_prep__ordinal_pipe__feat_sel__k_out_features': 1, 'data_prep__ordinal_pipe__feat_sel__strategy': 'filter_mutinf'}</t>
  </si>
  <si>
    <t>{'clf': XGBClassifier(random_state=42), 'data_prep__nominal_pipe__feat_sel__k_out_features': 1, 'data_prep__nominal_pipe__feat_sel__strategy': 'filter_cat', 'data_prep__numeric_pipe__data_prep__data_missing__strategy': 'mean', 'data_prep__numeric_pipe__feat_sel__k_out_features': 1, 'data_prep__numeric_pipe__feat_sel__strategy': 'filter_mutinf', 'data_prep__ordinal_pipe__feat_sel__k_out_features': 2, 'data_prep__ordinal_pipe__feat_sel__strategy': 'wrapper_RFE'}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</si>
  <si>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'data_prep__nominal_pipe__feat_sel__k_out_features': 4, 'data_prep__nominal_pipe__feat_sel__strategy': 'filter_cat', 'data_prep__numeric_pipe__data_prep__data_missing__strategy': 'median', 'data_prep__numeric_pipe__feat_sel__k_out_features': 1, 'data_prep__numeric_pipe__feat_sel__strategy': 'filter_mutinf', 'data_prep__ordinal_pipe__feat_sel__k_out_features': 3, 'data_prep__ordinal_pipe__feat_sel__strategy': 'filter_cat'}</t>
  </si>
  <si>
    <t>nominal_feat</t>
  </si>
  <si>
    <t>Numerical_feat</t>
  </si>
  <si>
    <t>ordinal_feat</t>
  </si>
  <si>
    <t>Interpretabilty</t>
  </si>
  <si>
    <t>Fidelity</t>
  </si>
  <si>
    <t>FIR</t>
  </si>
  <si>
    <t>Interpretability*accuracy</t>
  </si>
  <si>
    <t># Feature of feat_sel_Num_to_Cat age: </t>
  </si>
  <si>
    <t># Feature of feat_sel_Num_to_Cat bp: </t>
  </si>
  <si>
    <t># Feature of feat_sel_Num_to_Cat bgr: </t>
  </si>
  <si>
    <t># Feature of feat_sel_Num_to_Cat bu: </t>
  </si>
  <si>
    <t># Feature of feat_sel_Num_to_Cat sc: </t>
  </si>
  <si>
    <t># Feature of feat_sel_Num_to_Cat sod: </t>
  </si>
  <si>
    <t># Feature of feat_sel_Num_to_Cat pot: </t>
  </si>
  <si>
    <t># Feature of feat_sel_Num_to_Cat hemo: </t>
  </si>
  <si>
    <t># Feature of feat_sel_Num_to_Cat pcv: </t>
  </si>
  <si>
    <t># Feature of feat_sel_Num_to_Cat wc: </t>
  </si>
  <si>
    <t># Feature of feat_sel_Num_to_Cat rc: </t>
  </si>
  <si>
    <t>Feat name</t>
  </si>
  <si>
    <t>Anova Score</t>
  </si>
  <si>
    <t># Feature of feat_sel_Cat_to_Cat mutual info age: </t>
  </si>
  <si>
    <t># Feature of feat_sel_Cat_to_Cat mutual info bp: </t>
  </si>
  <si>
    <t># Feature of feat_sel_Cat_to_Cat mutual info bgr: </t>
  </si>
  <si>
    <t># Feature of feat_sel_Cat_to_Cat mutual info bu: </t>
  </si>
  <si>
    <t># Feature of feat_sel_Cat_to_Cat mutual info sc: </t>
  </si>
  <si>
    <t># Feature of feat_sel_Cat_to_Cat mutual info sod: </t>
  </si>
  <si>
    <t># Feature of feat_sel_Cat_to_Cat mutual info pot: </t>
  </si>
  <si>
    <t># Feature of feat_sel_Cat_to_Cat mutual info hemo: </t>
  </si>
  <si>
    <t># Feature of feat_sel_Cat_to_Cat mutual info pcv: </t>
  </si>
  <si>
    <t># Feature of feat_sel_Cat_to_Cat mutual info wc: </t>
  </si>
  <si>
    <t># Feature of feat_sel_Cat_to_Cat mutual info rc: </t>
  </si>
  <si>
    <t>Mutinf Score</t>
  </si>
  <si>
    <r>
      <t>numerical_feats=[</t>
    </r>
    <r>
      <rPr>
        <sz val="11"/>
        <color rgb="FFCE9178"/>
        <rFont val="Consolas"/>
        <family val="3"/>
      </rPr>
      <t>'age'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'bp'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'bgr'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'bu'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'sc'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'sod'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'pot'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'hemo'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'pcv'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'wc'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'rc'</t>
    </r>
    <r>
      <rPr>
        <sz val="11"/>
        <color rgb="FFD4D4D4"/>
        <rFont val="Consolas"/>
        <family val="3"/>
      </rPr>
      <t>]</t>
    </r>
  </si>
  <si>
    <t> Feature Ranking: [10  5  4  8  7  6 11  1  2  9  3]</t>
  </si>
  <si>
    <t># Feature of feat_sel_Cat_to_Cat chi2 rbc: </t>
  </si>
  <si>
    <t># Feature of feat_sel_Cat_to_Cat chi2 pc: </t>
  </si>
  <si>
    <t># Feature of feat_sel_Cat_to_Cat chi2 pcc: </t>
  </si>
  <si>
    <t># Feature of feat_sel_Cat_to_Cat chi2 ba: </t>
  </si>
  <si>
    <t># Feature of feat_sel_Cat_to_Cat chi2 htn: </t>
  </si>
  <si>
    <t># Feature of feat_sel_Cat_to_Cat chi2 dm: </t>
  </si>
  <si>
    <t># Feature of feat_sel_Cat_to_Cat chi2 cad: </t>
  </si>
  <si>
    <t># Feature of feat_sel_Cat_to_Cat chi2 appet: </t>
  </si>
  <si>
    <t># Feature of feat_sel_Cat_to_Cat chi2 pe: </t>
  </si>
  <si>
    <t># Feature of feat_sel_Cat_to_Cat chi2 ane: </t>
  </si>
  <si>
    <t>Chi2 Score</t>
  </si>
  <si>
    <t># Feature of feat_sel_Cat_to_Cat mutual info rbc: </t>
  </si>
  <si>
    <t># Feature of feat_sel_Cat_to_Cat mutual info pc: </t>
  </si>
  <si>
    <t># Feature of feat_sel_Cat_to_Cat mutual info pcc: </t>
  </si>
  <si>
    <t># Feature of feat_sel_Cat_to_Cat mutual info ba: </t>
  </si>
  <si>
    <t># Feature of feat_sel_Cat_to_Cat mutual info htn: </t>
  </si>
  <si>
    <t># Feature of feat_sel_Cat_to_Cat mutual info dm: </t>
  </si>
  <si>
    <t># Feature of feat_sel_Cat_to_Cat mutual info cad: </t>
  </si>
  <si>
    <t># Feature of feat_sel_Cat_to_Cat mutual info appet: </t>
  </si>
  <si>
    <t># Feature of feat_sel_Cat_to_Cat mutual info pe: </t>
  </si>
  <si>
    <t># Feature of feat_sel_Cat_to_Cat mutual info ane: </t>
  </si>
  <si>
    <t># Feature of feat_sel_Cat_to_Cat chi2 sg: </t>
  </si>
  <si>
    <t># Feature of feat_sel_Cat_to_Cat chi2 al: </t>
  </si>
  <si>
    <t># Feature of feat_sel_Cat_to_Cat chi2 su: </t>
  </si>
  <si>
    <t># Feature of feat_sel_Cat_to_Cat mutual info sg: </t>
  </si>
  <si>
    <t># Feature of feat_sel_Cat_to_Cat mutual info al: </t>
  </si>
  <si>
    <t># Feature of feat_sel_Cat_to_Cat mutual info su: </t>
  </si>
  <si>
    <t>nominal_feat_sel_method</t>
  </si>
  <si>
    <t>numerical_feat_sel_method</t>
  </si>
  <si>
    <t>ordinal_feat_sel_method</t>
  </si>
  <si>
    <t>filter_mutinf</t>
  </si>
  <si>
    <t>wrapper_RFE</t>
  </si>
  <si>
    <t>filter_cat</t>
  </si>
  <si>
    <t>filter_num</t>
  </si>
  <si>
    <t>Imputer</t>
  </si>
  <si>
    <t>median</t>
  </si>
  <si>
    <t>mean</t>
  </si>
  <si>
    <t>Acc_dectree_fidelity</t>
  </si>
  <si>
    <t>Column1</t>
  </si>
  <si>
    <t>Column2</t>
  </si>
  <si>
    <t>Column3</t>
  </si>
  <si>
    <t>hemo</t>
  </si>
  <si>
    <r>
      <t>'htn'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'dm'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'appet'</t>
    </r>
  </si>
  <si>
    <r>
      <t>'sg'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'al'</t>
    </r>
  </si>
  <si>
    <r>
      <t>'bp'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'bgr'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'bu'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'sc'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'sod'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'hemo'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'pcv'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'rc'</t>
    </r>
  </si>
  <si>
    <r>
      <t>'htn'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'dm'</t>
    </r>
  </si>
  <si>
    <r>
      <t>'htn'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'dm'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'appet'</t>
    </r>
    <r>
      <rPr>
        <sz val="11"/>
        <color rgb="FFD4D4D4"/>
        <rFont val="Consolas"/>
        <family val="3"/>
      </rPr>
      <t>, </t>
    </r>
    <r>
      <rPr>
        <sz val="11"/>
        <color rgb="FFCE9178"/>
        <rFont val="Consolas"/>
        <family val="3"/>
      </rPr>
      <t>'pe'</t>
    </r>
  </si>
  <si>
    <r>
      <t>'sod'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'hemo'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'pcv'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'rc'</t>
    </r>
  </si>
  <si>
    <t>'hemo'</t>
  </si>
  <si>
    <t>'sg'</t>
  </si>
  <si>
    <t>'pcv'</t>
  </si>
  <si>
    <t>'htn'</t>
  </si>
  <si>
    <r>
      <t>sg'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'al'</t>
    </r>
  </si>
  <si>
    <r>
      <t>'sg'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'al'</t>
    </r>
    <r>
      <rPr>
        <sz val="11"/>
        <color rgb="FFD4D4D4"/>
        <rFont val="Consolas"/>
        <family val="3"/>
      </rPr>
      <t>,</t>
    </r>
    <r>
      <rPr>
        <sz val="11"/>
        <color rgb="FFCE9178"/>
        <rFont val="Consolas"/>
        <family val="3"/>
      </rPr>
      <t>'su'</t>
    </r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</si>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</sst>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\ 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0" fillId="0" borderId="0" xfId="0" applyFont="1"/>
    <xf numFmtId="0" fontId="3" fillId="2" borderId="3" xfId="0" applyFont="1" applyFill="1" applyBorder="1"/>
    <xf numFmtId="0" fontId="3" fillId="2" borderId="4" xfId="0" applyFont="1" applyFill="1" applyBorder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9" fillId="0" borderId="0" xfId="0" applyFont="1"/>
    <xf numFmtId="9" fontId="0" fillId="0" borderId="0" xfId="1" applyFont="1"/>
    <xf numFmtId="9" fontId="9" fillId="0" borderId="0" xfId="1" applyFont="1"/>
    <xf numFmtId="176" fontId="0" fillId="0" borderId="0" xfId="1" applyNumberFormat="1" applyFont="1"/>
    <xf numFmtId="176" fontId="9" fillId="0" borderId="0" xfId="1" applyNumberFormat="1" applyFont="1"/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2" fontId="9" fillId="0" borderId="0" xfId="1" applyNumberFormat="1" applyFont="1"/>
  </cellXfs>
  <cellStyles count="2">
    <cellStyle name="Normal" xfId="0" builtinId="0"/>
    <cellStyle name="Percent" xfId="1" builtinId="5"/>
  </cellStyles>
  <dxfs count="35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0.0\ %"/>
    </dxf>
    <dxf>
      <numFmt numFmtId="176" formatCode="0.0\ %"/>
    </dxf>
    <dxf>
      <numFmt numFmtId="176" formatCode="0.0\ %"/>
    </dxf>
    <dxf>
      <numFmt numFmtId="176" formatCode="0.0\ %"/>
    </dxf>
    <dxf>
      <numFmt numFmtId="176" formatCode="0.0\ %"/>
    </dxf>
    <dxf>
      <numFmt numFmtId="176" formatCode="0.0\ 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9955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B937E1-D296-496E-A0CD-11DA9386A3F7}" name="Table9" displayName="Table9" ref="A1:T9" totalsRowShown="0" headerRowDxfId="8">
  <autoFilter ref="A1:T9" xr:uid="{BC7723D0-95E1-4BB6-89BC-7DB2F0BDE8BE}"/>
  <tableColumns count="20">
    <tableColumn id="1" xr3:uid="{0FF2EF68-1746-4312-A38D-0D52A1C30CF7}" name="clf"/>
    <tableColumn id="2" xr3:uid="{615F062B-D8FF-4497-AD8D-8984A70863C1}" name="params"/>
    <tableColumn id="3" xr3:uid="{3D754EA1-0B4C-4A03-AF1D-814CAF2855DA}" name="accuracy_test" dataDxfId="7" dataCellStyle="Percent"/>
    <tableColumn id="4" xr3:uid="{D8A9959E-794D-4492-81A6-3F68D792BF3F}" name="recall_test" dataDxfId="6" dataCellStyle="Percent"/>
    <tableColumn id="5" xr3:uid="{9FF621D2-21AB-4C87-B904-3559EFF418DE}" name="specificity_test" dataDxfId="5" dataCellStyle="Percent"/>
    <tableColumn id="6" xr3:uid="{B8C0FD6A-C0BD-4539-B164-33F2B2DEC4BE}" name="f1_test" dataDxfId="4" dataCellStyle="Percent"/>
    <tableColumn id="7" xr3:uid="{DD5904D1-FB8C-4BB6-950C-1F51E0D86B72}" name="precision_test" dataDxfId="3" dataCellStyle="Percent"/>
    <tableColumn id="8" xr3:uid="{6D96385C-F116-41AB-AB74-32641D54FDB1}" name="roc_auc_test" dataDxfId="2" dataCellStyle="Percent"/>
    <tableColumn id="9" xr3:uid="{62CD17B3-2D86-492C-B2F9-E617BF459ED6}" name="nominal_feat"/>
    <tableColumn id="10" xr3:uid="{6FB02742-D171-4865-A465-E0A8AF7D832F}" name="nominal_feat_sel_method"/>
    <tableColumn id="11" xr3:uid="{2A92DB0E-71B5-4916-B5FB-0CAAFC71BB03}" name="Numerical_feat"/>
    <tableColumn id="12" xr3:uid="{BCEF0C94-3E6F-418E-AE7D-10CD469F964B}" name="numerical_feat_sel_method"/>
    <tableColumn id="13" xr3:uid="{354C1672-0D93-4C81-A324-FF427AF0931E}" name="Imputer"/>
    <tableColumn id="14" xr3:uid="{0A7488E1-ED79-432B-A4DC-616CA3032CC2}" name="ordinal_feat"/>
    <tableColumn id="15" xr3:uid="{63C53F67-3761-4368-B819-97D1ACA1155A}" name="ordinal_feat_sel_method"/>
    <tableColumn id="16" xr3:uid="{FE111D32-6A53-4DAC-811A-8561FA450EDB}" name="Interpretabilty" dataDxfId="0">
      <calculatedColumnFormula>(24-I2-K2-N2)/24</calculatedColumnFormula>
    </tableColumn>
    <tableColumn id="17" xr3:uid="{275C48E9-A768-4DB0-AECD-A75FC899EBA3}" name="Acc_dectree_fidelity"/>
    <tableColumn id="18" xr3:uid="{05FD624D-EB64-4F03-9FF6-C3306720106B}" name="Fidelity">
      <calculatedColumnFormula>Q2/C2</calculatedColumnFormula>
    </tableColumn>
    <tableColumn id="19" xr3:uid="{A9E395FC-D3C5-4FCE-96E1-FC3FEE7E1EB7}" name="FIR">
      <calculatedColumnFormula>R2/(R2+P2)</calculatedColumnFormula>
    </tableColumn>
    <tableColumn id="20" xr3:uid="{5B8DD6E8-B601-4069-87F0-EC20D77F246E}" name="Interpretability*accuracy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50B902-05E8-46CA-B16F-C5C70A76DE9B}" name="Table6" displayName="Table6" ref="A1:B4" totalsRowShown="0" headerRowDxfId="14" headerRowBorderDxfId="16" tableBorderDxfId="17">
  <autoFilter ref="A1:B4" xr:uid="{572022BB-0B0D-44B3-AE37-DFBA693AB865}"/>
  <sortState xmlns:xlrd2="http://schemas.microsoft.com/office/spreadsheetml/2017/richdata2" ref="A2:B4">
    <sortCondition descending="1" ref="B1:B4"/>
  </sortState>
  <tableColumns count="2">
    <tableColumn id="1" xr3:uid="{C236447B-9A0C-49F4-A564-4C2B3F2B4144}" name="Feat name" dataDxfId="15"/>
    <tableColumn id="2" xr3:uid="{52C8A50A-238C-48C4-AE9E-0BF0A2A45C60}" name="Mutinf Scor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777A59-54F6-41BF-8EF6-549615D187F8}" name="Table911" displayName="Table911" ref="A1:Q9" totalsRowShown="0" headerRowDxfId="1">
  <autoFilter ref="A1:Q9" xr:uid="{BC7723D0-95E1-4BB6-89BC-7DB2F0BDE8BE}"/>
  <tableColumns count="17">
    <tableColumn id="1" xr3:uid="{D14251D6-41A4-42CE-8772-67B0144B5990}" name="clf"/>
    <tableColumn id="2" xr3:uid="{B4E1F624-D7D0-43C2-B55F-260C7FAA76A2}" name="params"/>
    <tableColumn id="9" xr3:uid="{AC75C100-A08F-4B16-881E-8F5852AF8003}" name="nominal_feat"/>
    <tableColumn id="10" xr3:uid="{217EC5A8-3BA7-4933-A13D-18DD20950650}" name="nominal_feat_sel_method"/>
    <tableColumn id="22" xr3:uid="{722A5E37-01EE-401C-8D6D-93A945A321B7}" name="Column1"/>
    <tableColumn id="11" xr3:uid="{B287A11A-C767-4805-ACE1-30366D84493F}" name="Numerical_feat"/>
    <tableColumn id="12" xr3:uid="{0855DABC-5C6C-4A14-8594-CA170D4A7C56}" name="numerical_feat_sel_method"/>
    <tableColumn id="13" xr3:uid="{9704E229-5080-41CA-A2A3-26269E222E5B}" name="Imputer"/>
    <tableColumn id="23" xr3:uid="{71D2C4D1-E784-4B2C-8193-273E6B403D82}" name="Column2"/>
    <tableColumn id="14" xr3:uid="{21A63936-6407-41B5-B71C-ECA05E491D81}" name="ordinal_feat"/>
    <tableColumn id="15" xr3:uid="{FB17051B-9520-4924-AC92-6C0D0829CA50}" name="ordinal_feat_sel_method"/>
    <tableColumn id="24" xr3:uid="{45534818-9064-44DF-B2C4-B8CA81A94448}" name="Column3"/>
    <tableColumn id="16" xr3:uid="{091B4B91-3CBF-45A3-9592-541F280E9323}" name="Interpretabilty">
      <calculatedColumnFormula>(24-C2-F2-J2)/24</calculatedColumnFormula>
    </tableColumn>
    <tableColumn id="17" xr3:uid="{A382EC72-951B-4C60-8770-C50B4312F928}" name="Acc_dectree_fidelity"/>
    <tableColumn id="18" xr3:uid="{D34E3414-448F-4169-85D8-DE70C7955D9D}" name="Fidelity">
      <calculatedColumnFormula>N2/#REF!</calculatedColumnFormula>
    </tableColumn>
    <tableColumn id="19" xr3:uid="{35E585B4-13B6-47BC-BEA8-A76CDCA7F47E}" name="FIR">
      <calculatedColumnFormula>O2/(O2+M2)</calculatedColumnFormula>
    </tableColumn>
    <tableColumn id="20" xr3:uid="{6CF787B6-00FC-4420-80AD-F8B2348AC739}" name="Interpretability*accurac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4AA98-40B4-43EB-9490-88325343B422}" name="Table1" displayName="Table1" ref="A1:B12" totalsRowShown="0">
  <autoFilter ref="A1:B12" xr:uid="{E496B42C-72EE-48F6-87BB-1CD4EF6CF413}"/>
  <sortState xmlns:xlrd2="http://schemas.microsoft.com/office/spreadsheetml/2017/richdata2" ref="A2:B12">
    <sortCondition descending="1" ref="B1:B12"/>
  </sortState>
  <tableColumns count="2">
    <tableColumn id="1" xr3:uid="{7EE69B20-B23F-4B98-BF7B-79DA5D4F6E56}" name="Feat name" dataDxfId="34"/>
    <tableColumn id="2" xr3:uid="{AEFEDE70-7FF9-47DA-86A1-A4F2974C51FF}" name="Anova Scor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5E3D-7DA5-4687-9AA8-369B06CBBB72}" name="Table2" displayName="Table2" ref="A1:B12" totalsRowShown="0" headerRowDxfId="30" headerRowBorderDxfId="32" tableBorderDxfId="33">
  <autoFilter ref="A1:B12" xr:uid="{DE4CFD61-1E05-4398-8D2F-84A228D9C747}"/>
  <sortState xmlns:xlrd2="http://schemas.microsoft.com/office/spreadsheetml/2017/richdata2" ref="A2:B12">
    <sortCondition descending="1" ref="B1:B12"/>
  </sortState>
  <tableColumns count="2">
    <tableColumn id="1" xr3:uid="{6947B687-6D45-4355-BE2A-95989CC879EA}" name="Feat name" dataDxfId="31"/>
    <tableColumn id="2" xr3:uid="{705364FC-F19A-432F-A33B-F60F06A6736F}" name="Mutinf Scor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2240D7-4D1A-480D-9625-79F1EBF3EAB4}" name="Table18" displayName="Table18" ref="A1:B12" totalsRowShown="0">
  <autoFilter ref="A1:B12" xr:uid="{E496B42C-72EE-48F6-87BB-1CD4EF6CF413}"/>
  <sortState xmlns:xlrd2="http://schemas.microsoft.com/office/spreadsheetml/2017/richdata2" ref="A2:B12">
    <sortCondition descending="1" ref="B1:B12"/>
  </sortState>
  <tableColumns count="2">
    <tableColumn id="1" xr3:uid="{7F2660D8-C84A-4E0C-AA78-BBAFBBE66E97}" name="Feat name" dataDxfId="13"/>
    <tableColumn id="2" xr3:uid="{FD0F3B85-ECFE-4EBD-925F-32A35933579A}" name="Anova Scor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58B4CE-9957-4CE2-95C5-C6BEF650AEAB}" name="Table8" displayName="Table8" ref="A1:B12" totalsRowShown="0" headerRowDxfId="9" headerRowBorderDxfId="11" tableBorderDxfId="12">
  <autoFilter ref="A1:B12" xr:uid="{4AA795A2-5356-4842-95D5-C478E8515BC7}"/>
  <sortState xmlns:xlrd2="http://schemas.microsoft.com/office/spreadsheetml/2017/richdata2" ref="A2:B12">
    <sortCondition descending="1" ref="B1:B12"/>
  </sortState>
  <tableColumns count="2">
    <tableColumn id="1" xr3:uid="{B635FA85-9B86-4AE3-B7CD-4B9C990C3952}" name="Feat name" dataDxfId="10"/>
    <tableColumn id="2" xr3:uid="{DF8699D7-129C-40AC-B4CE-D71D1836EEE8}" name="Mutinf Score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BB0762-B564-4E43-B0B4-3B999679732C}" name="Table3" displayName="Table3" ref="A1:B11" totalsRowShown="0" headerRowDxfId="26" headerRowBorderDxfId="28" tableBorderDxfId="29">
  <autoFilter ref="A1:B11" xr:uid="{B79B2570-7001-403F-9A3D-8096D710319F}"/>
  <sortState xmlns:xlrd2="http://schemas.microsoft.com/office/spreadsheetml/2017/richdata2" ref="A2:B11">
    <sortCondition descending="1" ref="B1:B11"/>
  </sortState>
  <tableColumns count="2">
    <tableColumn id="1" xr3:uid="{8B700D87-23BA-455B-92BE-0C9EA16C30D2}" name="Feat name" dataDxfId="27"/>
    <tableColumn id="2" xr3:uid="{43894612-B717-4361-992E-366F8C335DB8}" name="Chi2 Scor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1A9935-F97A-4325-8C72-151B00716883}" name="Table4" displayName="Table4" ref="A1:B11" totalsRowShown="0" headerRowDxfId="22" headerRowBorderDxfId="24" tableBorderDxfId="25">
  <autoFilter ref="A1:B11" xr:uid="{4AFC9496-62C9-4363-81AC-7BB4A5DEEE25}"/>
  <sortState xmlns:xlrd2="http://schemas.microsoft.com/office/spreadsheetml/2017/richdata2" ref="A2:B11">
    <sortCondition descending="1" ref="B1:B11"/>
  </sortState>
  <tableColumns count="2">
    <tableColumn id="1" xr3:uid="{E24622C3-EBBC-4EFA-84D2-D0FA1FD78B4D}" name="Feat name" dataDxfId="23"/>
    <tableColumn id="2" xr3:uid="{28EBF734-ED54-4EF7-AE33-756E422570BF}" name="Mutinf Scor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8712D-DD58-46C1-BF74-D3038C7B2C6B}" name="Table5" displayName="Table5" ref="A1:B4" totalsRowShown="0" headerRowDxfId="18" headerRowBorderDxfId="20" tableBorderDxfId="21">
  <autoFilter ref="A1:B4" xr:uid="{BDE92D59-C807-4A4E-8F16-56410CBE0E00}"/>
  <sortState xmlns:xlrd2="http://schemas.microsoft.com/office/spreadsheetml/2017/richdata2" ref="A2:B4">
    <sortCondition descending="1" ref="B1:B4"/>
  </sortState>
  <tableColumns count="2">
    <tableColumn id="1" xr3:uid="{FB27BC83-6B4B-4947-B5AF-EC249026670D}" name="Feat name" dataDxfId="19"/>
    <tableColumn id="2" xr3:uid="{37124B56-95B1-4968-B00D-82FA31B8B132}" name="Chi2 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M1" zoomScale="70" zoomScaleNormal="70" workbookViewId="0">
      <selection activeCell="S3" sqref="S3:S9"/>
    </sheetView>
  </sheetViews>
  <sheetFormatPr defaultRowHeight="15" x14ac:dyDescent="0.25"/>
  <cols>
    <col min="1" max="1" width="10.42578125" bestFit="1" customWidth="1"/>
    <col min="2" max="2" width="68.42578125" customWidth="1"/>
    <col min="3" max="3" width="19.85546875" customWidth="1"/>
    <col min="4" max="4" width="15.5703125" customWidth="1"/>
    <col min="5" max="5" width="20.85546875" customWidth="1"/>
    <col min="6" max="6" width="15.42578125" bestFit="1" customWidth="1"/>
    <col min="7" max="7" width="19.5703125" customWidth="1"/>
    <col min="8" max="8" width="18.5703125" customWidth="1"/>
    <col min="9" max="9" width="18.140625" customWidth="1"/>
    <col min="10" max="10" width="33.140625" bestFit="1" customWidth="1"/>
    <col min="11" max="11" width="20.5703125" customWidth="1"/>
    <col min="12" max="12" width="35.42578125" bestFit="1" customWidth="1"/>
    <col min="13" max="13" width="11.85546875" customWidth="1"/>
    <col min="14" max="14" width="17.140625" customWidth="1"/>
    <col min="15" max="15" width="32.5703125" bestFit="1" customWidth="1"/>
    <col min="16" max="16" width="19.5703125" bestFit="1" customWidth="1"/>
    <col min="17" max="17" width="27.140625" customWidth="1"/>
    <col min="18" max="18" width="19.5703125" customWidth="1"/>
    <col min="19" max="19" width="8.85546875" customWidth="1"/>
    <col min="20" max="20" width="31.42578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23</v>
      </c>
      <c r="J1" s="2" t="s">
        <v>84</v>
      </c>
      <c r="K1" s="2" t="s">
        <v>24</v>
      </c>
      <c r="L1" s="2" t="s">
        <v>85</v>
      </c>
      <c r="M1" s="2" t="s">
        <v>91</v>
      </c>
      <c r="N1" s="2" t="s">
        <v>25</v>
      </c>
      <c r="O1" s="2" t="s">
        <v>86</v>
      </c>
      <c r="P1" s="2" t="s">
        <v>26</v>
      </c>
      <c r="Q1" s="2" t="s">
        <v>94</v>
      </c>
      <c r="R1" s="2" t="s">
        <v>27</v>
      </c>
      <c r="S1" s="2" t="s">
        <v>28</v>
      </c>
      <c r="T1" s="2" t="s">
        <v>29</v>
      </c>
    </row>
    <row r="2" spans="1:20" x14ac:dyDescent="0.25">
      <c r="A2" t="s">
        <v>8</v>
      </c>
      <c r="B2" t="s">
        <v>16</v>
      </c>
      <c r="C2" s="12">
        <v>0.98333333333333328</v>
      </c>
      <c r="D2" s="12">
        <v>1</v>
      </c>
      <c r="E2" s="12">
        <v>0.97333333333333338</v>
      </c>
      <c r="F2" s="12">
        <v>0.97826086956521741</v>
      </c>
      <c r="G2" s="12">
        <v>0.95744680851063835</v>
      </c>
      <c r="H2" s="12">
        <v>0.98666666666666669</v>
      </c>
      <c r="I2">
        <v>3</v>
      </c>
      <c r="K2">
        <v>1</v>
      </c>
      <c r="N2">
        <v>2</v>
      </c>
      <c r="P2" s="16">
        <f>(24-I2-K2-N2)/24</f>
        <v>0.75</v>
      </c>
    </row>
    <row r="3" spans="1:20" x14ac:dyDescent="0.25">
      <c r="A3" t="s">
        <v>9</v>
      </c>
      <c r="B3" t="s">
        <v>17</v>
      </c>
      <c r="C3" s="12">
        <v>0.98333333333333328</v>
      </c>
      <c r="D3" s="12">
        <v>1</v>
      </c>
      <c r="E3" s="12">
        <v>0.97333333333333338</v>
      </c>
      <c r="F3" s="12">
        <v>0.97826086956521741</v>
      </c>
      <c r="G3" s="12">
        <v>0.95744680851063835</v>
      </c>
      <c r="H3" s="12">
        <v>0.98666666666666669</v>
      </c>
      <c r="I3">
        <v>2</v>
      </c>
      <c r="K3">
        <v>1</v>
      </c>
      <c r="N3">
        <v>3</v>
      </c>
      <c r="P3" s="10">
        <f t="shared" ref="P3:P9" si="0">(24-I3-K3-N3)/24</f>
        <v>0.75</v>
      </c>
      <c r="Q3">
        <v>0.98333333333333328</v>
      </c>
      <c r="R3" s="10">
        <f>Q3/C3</f>
        <v>1</v>
      </c>
      <c r="S3" s="17">
        <f>R3/(R3+P3)</f>
        <v>0.5714285714285714</v>
      </c>
    </row>
    <row r="4" spans="1:20" x14ac:dyDescent="0.25">
      <c r="A4" t="s">
        <v>10</v>
      </c>
      <c r="B4" t="s">
        <v>16</v>
      </c>
      <c r="C4" s="12">
        <v>0.9916666666666667</v>
      </c>
      <c r="D4" s="12">
        <v>1</v>
      </c>
      <c r="E4" s="12">
        <v>0.98666666666666669</v>
      </c>
      <c r="F4" s="12">
        <v>0.98901098901098905</v>
      </c>
      <c r="G4" s="12">
        <v>0.97826086956521741</v>
      </c>
      <c r="H4" s="12">
        <v>0.9933333333333334</v>
      </c>
      <c r="I4">
        <v>3</v>
      </c>
      <c r="J4" t="s">
        <v>87</v>
      </c>
      <c r="K4">
        <v>1</v>
      </c>
      <c r="L4" t="s">
        <v>88</v>
      </c>
      <c r="M4" t="s">
        <v>92</v>
      </c>
      <c r="N4">
        <v>2</v>
      </c>
      <c r="O4" t="s">
        <v>87</v>
      </c>
      <c r="P4" s="10">
        <f t="shared" si="0"/>
        <v>0.75</v>
      </c>
      <c r="Q4">
        <v>0.99166666666666603</v>
      </c>
      <c r="R4" s="10">
        <f>Q4/C4</f>
        <v>0.99999999999999933</v>
      </c>
      <c r="S4" s="17">
        <f>R4/(R4+P4)</f>
        <v>0.57142857142857129</v>
      </c>
    </row>
    <row r="5" spans="1:20" x14ac:dyDescent="0.25">
      <c r="A5" t="s">
        <v>11</v>
      </c>
      <c r="B5" t="s">
        <v>18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>
        <v>2</v>
      </c>
      <c r="J5" t="s">
        <v>89</v>
      </c>
      <c r="K5">
        <v>8</v>
      </c>
      <c r="L5" t="s">
        <v>90</v>
      </c>
      <c r="M5" t="s">
        <v>92</v>
      </c>
      <c r="N5">
        <v>2</v>
      </c>
      <c r="O5" t="s">
        <v>87</v>
      </c>
      <c r="P5" s="10">
        <f t="shared" si="0"/>
        <v>0.5</v>
      </c>
      <c r="Q5">
        <v>0.97499999999999998</v>
      </c>
      <c r="R5" s="10">
        <f t="shared" ref="R5:R9" si="1">Q5/C5</f>
        <v>0.97499999999999998</v>
      </c>
      <c r="S5" s="17">
        <f t="shared" ref="S5:S9" si="2">R5/(R5+P5)</f>
        <v>0.66101694915254228</v>
      </c>
    </row>
    <row r="6" spans="1:20" x14ac:dyDescent="0.25">
      <c r="A6" t="s">
        <v>12</v>
      </c>
      <c r="B6" t="s">
        <v>19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>
        <v>4</v>
      </c>
      <c r="J6" t="s">
        <v>89</v>
      </c>
      <c r="K6">
        <v>4</v>
      </c>
      <c r="L6" t="s">
        <v>90</v>
      </c>
      <c r="M6" t="s">
        <v>92</v>
      </c>
      <c r="N6">
        <v>2</v>
      </c>
      <c r="O6" t="s">
        <v>87</v>
      </c>
      <c r="P6" s="10">
        <f t="shared" si="0"/>
        <v>0.58333333333333337</v>
      </c>
      <c r="Q6">
        <v>0.97499999999999998</v>
      </c>
      <c r="R6" s="10">
        <f t="shared" si="1"/>
        <v>0.97499999999999998</v>
      </c>
      <c r="S6" s="17">
        <f t="shared" si="2"/>
        <v>0.62566844919786091</v>
      </c>
    </row>
    <row r="7" spans="1:20" x14ac:dyDescent="0.25">
      <c r="A7" t="s">
        <v>13</v>
      </c>
      <c r="B7" t="s">
        <v>20</v>
      </c>
      <c r="C7" s="12">
        <v>0.96666666666666667</v>
      </c>
      <c r="D7" s="12">
        <v>0.93333333333333335</v>
      </c>
      <c r="E7" s="12">
        <v>0.98666666666666669</v>
      </c>
      <c r="F7" s="12">
        <v>0.95454545454545447</v>
      </c>
      <c r="G7" s="12">
        <v>0.97674418604651159</v>
      </c>
      <c r="H7" s="12">
        <v>0.96000000000000008</v>
      </c>
      <c r="I7">
        <v>4</v>
      </c>
      <c r="J7" t="s">
        <v>89</v>
      </c>
      <c r="K7">
        <v>1</v>
      </c>
      <c r="L7" t="s">
        <v>90</v>
      </c>
      <c r="M7" t="s">
        <v>93</v>
      </c>
      <c r="N7">
        <v>1</v>
      </c>
      <c r="O7" t="s">
        <v>87</v>
      </c>
      <c r="P7" s="10">
        <f t="shared" si="0"/>
        <v>0.75</v>
      </c>
      <c r="Q7">
        <v>1</v>
      </c>
      <c r="R7" s="10">
        <f t="shared" si="1"/>
        <v>1.0344827586206897</v>
      </c>
      <c r="S7" s="17">
        <f t="shared" si="2"/>
        <v>0.57971014492753625</v>
      </c>
    </row>
    <row r="8" spans="1:20" s="9" customFormat="1" x14ac:dyDescent="0.25">
      <c r="A8" s="9" t="s">
        <v>14</v>
      </c>
      <c r="B8" s="9" t="s">
        <v>21</v>
      </c>
      <c r="C8" s="13">
        <v>0.97499999999999998</v>
      </c>
      <c r="D8" s="13">
        <v>0.93333333333333335</v>
      </c>
      <c r="E8" s="13">
        <v>1</v>
      </c>
      <c r="F8" s="13">
        <v>0.96551724137931039</v>
      </c>
      <c r="G8" s="13">
        <v>1</v>
      </c>
      <c r="H8" s="13">
        <v>0.96666666666666667</v>
      </c>
      <c r="I8" s="9">
        <v>1</v>
      </c>
      <c r="J8" s="9" t="s">
        <v>89</v>
      </c>
      <c r="K8" s="9">
        <v>1</v>
      </c>
      <c r="L8" s="9" t="s">
        <v>87</v>
      </c>
      <c r="M8" s="9" t="s">
        <v>93</v>
      </c>
      <c r="N8" s="9">
        <v>2</v>
      </c>
      <c r="O8" s="9" t="s">
        <v>88</v>
      </c>
      <c r="P8" s="11">
        <f t="shared" si="0"/>
        <v>0.83333333333333337</v>
      </c>
      <c r="Q8" s="9">
        <v>0.97499999999999998</v>
      </c>
      <c r="R8" s="11">
        <f t="shared" si="1"/>
        <v>1</v>
      </c>
      <c r="S8" s="18">
        <f t="shared" si="2"/>
        <v>0.54545454545454541</v>
      </c>
    </row>
    <row r="9" spans="1:20" ht="16.5" customHeight="1" x14ac:dyDescent="0.25">
      <c r="A9" t="s">
        <v>15</v>
      </c>
      <c r="B9" s="8" t="s">
        <v>22</v>
      </c>
      <c r="C9" s="12">
        <v>0.97499999999999998</v>
      </c>
      <c r="D9" s="12">
        <v>0.93333333333333335</v>
      </c>
      <c r="E9" s="12">
        <v>1</v>
      </c>
      <c r="F9" s="12">
        <v>0.96551724137931039</v>
      </c>
      <c r="G9" s="12">
        <v>1</v>
      </c>
      <c r="H9" s="12">
        <v>0.96666666666666667</v>
      </c>
      <c r="I9">
        <v>4</v>
      </c>
      <c r="J9" t="s">
        <v>89</v>
      </c>
      <c r="K9">
        <v>1</v>
      </c>
      <c r="L9" t="s">
        <v>87</v>
      </c>
      <c r="M9" t="s">
        <v>92</v>
      </c>
      <c r="N9">
        <v>3</v>
      </c>
      <c r="O9" t="s">
        <v>89</v>
      </c>
      <c r="P9" s="10">
        <f t="shared" si="0"/>
        <v>0.66666666666666663</v>
      </c>
      <c r="Q9">
        <v>0.97499999999999998</v>
      </c>
      <c r="R9" s="10">
        <f t="shared" si="1"/>
        <v>1</v>
      </c>
      <c r="S9" s="17">
        <f t="shared" si="2"/>
        <v>0.60000000000000009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596F-D0BB-4029-A285-244BD6206CED}">
  <dimension ref="A1:B4"/>
  <sheetViews>
    <sheetView workbookViewId="0">
      <selection activeCell="B1" sqref="B1"/>
    </sheetView>
  </sheetViews>
  <sheetFormatPr defaultRowHeight="15" x14ac:dyDescent="0.25"/>
  <cols>
    <col min="1" max="1" width="52.7109375" customWidth="1"/>
    <col min="2" max="2" width="12.28515625" customWidth="1"/>
  </cols>
  <sheetData>
    <row r="1" spans="1:2" x14ac:dyDescent="0.25">
      <c r="A1" s="5" t="s">
        <v>41</v>
      </c>
      <c r="B1" s="6" t="s">
        <v>67</v>
      </c>
    </row>
    <row r="2" spans="1:2" x14ac:dyDescent="0.25">
      <c r="A2" s="3" t="s">
        <v>79</v>
      </c>
      <c r="B2">
        <v>153.6</v>
      </c>
    </row>
    <row r="3" spans="1:2" x14ac:dyDescent="0.25">
      <c r="A3" s="3" t="s">
        <v>80</v>
      </c>
      <c r="B3">
        <v>72.599999999999994</v>
      </c>
    </row>
    <row r="4" spans="1:2" x14ac:dyDescent="0.25">
      <c r="A4" s="3" t="s">
        <v>78</v>
      </c>
      <c r="B4">
        <v>56.134728000000003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D004-7276-4A9C-8EE0-5F93ACE61E37}">
  <dimension ref="A1:B4"/>
  <sheetViews>
    <sheetView workbookViewId="0">
      <selection activeCell="B11" sqref="B11"/>
    </sheetView>
  </sheetViews>
  <sheetFormatPr defaultRowHeight="15" x14ac:dyDescent="0.25"/>
  <cols>
    <col min="1" max="1" width="61.57031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81</v>
      </c>
      <c r="B2">
        <v>0.31158599999999997</v>
      </c>
    </row>
    <row r="3" spans="1:2" x14ac:dyDescent="0.25">
      <c r="A3" s="3" t="s">
        <v>82</v>
      </c>
      <c r="B3">
        <v>0.28520299999999998</v>
      </c>
    </row>
    <row r="4" spans="1:2" x14ac:dyDescent="0.25">
      <c r="A4" s="3" t="s">
        <v>83</v>
      </c>
      <c r="B4">
        <v>9.2802999999999997E-2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53FD-2150-4152-8731-E7E34DC75653}">
  <dimension ref="A1:Q9"/>
  <sheetViews>
    <sheetView topLeftCell="J1" zoomScale="70" zoomScaleNormal="70" workbookViewId="0">
      <selection activeCell="G4" sqref="G4"/>
    </sheetView>
  </sheetViews>
  <sheetFormatPr defaultRowHeight="15" x14ac:dyDescent="0.25"/>
  <cols>
    <col min="1" max="1" width="10.42578125" bestFit="1" customWidth="1"/>
    <col min="2" max="2" width="68.42578125" customWidth="1"/>
    <col min="3" max="3" width="18.140625" customWidth="1"/>
    <col min="4" max="4" width="33.140625" bestFit="1" customWidth="1"/>
    <col min="5" max="5" width="33.140625" customWidth="1"/>
    <col min="6" max="6" width="20.5703125" customWidth="1"/>
    <col min="7" max="7" width="35.42578125" bestFit="1" customWidth="1"/>
    <col min="8" max="9" width="11.85546875" customWidth="1"/>
    <col min="10" max="10" width="17.140625" customWidth="1"/>
    <col min="11" max="11" width="32.5703125" bestFit="1" customWidth="1"/>
    <col min="12" max="12" width="32.5703125" customWidth="1"/>
    <col min="13" max="13" width="19.5703125" bestFit="1" customWidth="1"/>
    <col min="14" max="14" width="27.140625" customWidth="1"/>
    <col min="15" max="15" width="11.5703125" customWidth="1"/>
    <col min="16" max="16" width="8.85546875" customWidth="1"/>
    <col min="17" max="17" width="31.42578125" customWidth="1"/>
  </cols>
  <sheetData>
    <row r="1" spans="1:17" x14ac:dyDescent="0.25">
      <c r="A1" s="1" t="s">
        <v>0</v>
      </c>
      <c r="B1" s="1" t="s">
        <v>1</v>
      </c>
      <c r="C1" s="2" t="s">
        <v>23</v>
      </c>
      <c r="D1" s="2" t="s">
        <v>84</v>
      </c>
      <c r="E1" s="2" t="s">
        <v>95</v>
      </c>
      <c r="F1" s="2" t="s">
        <v>24</v>
      </c>
      <c r="G1" s="2" t="s">
        <v>85</v>
      </c>
      <c r="H1" s="2" t="s">
        <v>91</v>
      </c>
      <c r="I1" s="2" t="s">
        <v>96</v>
      </c>
      <c r="J1" s="2" t="s">
        <v>25</v>
      </c>
      <c r="K1" s="2" t="s">
        <v>86</v>
      </c>
      <c r="L1" s="2" t="s">
        <v>97</v>
      </c>
      <c r="M1" s="2" t="s">
        <v>26</v>
      </c>
      <c r="N1" s="2" t="s">
        <v>94</v>
      </c>
      <c r="O1" s="2" t="s">
        <v>27</v>
      </c>
      <c r="P1" s="2" t="s">
        <v>28</v>
      </c>
      <c r="Q1" s="2" t="s">
        <v>29</v>
      </c>
    </row>
    <row r="2" spans="1:17" x14ac:dyDescent="0.25">
      <c r="A2" t="s">
        <v>8</v>
      </c>
      <c r="B2" t="s">
        <v>16</v>
      </c>
      <c r="C2">
        <v>3</v>
      </c>
      <c r="F2">
        <v>1</v>
      </c>
      <c r="J2">
        <v>2</v>
      </c>
      <c r="M2">
        <f>(24-C2-F2-J2)/24</f>
        <v>0.75</v>
      </c>
    </row>
    <row r="3" spans="1:17" x14ac:dyDescent="0.25">
      <c r="A3" t="s">
        <v>9</v>
      </c>
      <c r="B3" t="s">
        <v>17</v>
      </c>
      <c r="C3">
        <v>2</v>
      </c>
      <c r="D3" t="s">
        <v>89</v>
      </c>
      <c r="E3" s="14" t="s">
        <v>102</v>
      </c>
      <c r="F3">
        <v>1</v>
      </c>
      <c r="G3" t="s">
        <v>90</v>
      </c>
      <c r="H3" t="s">
        <v>92</v>
      </c>
      <c r="I3" s="14" t="s">
        <v>105</v>
      </c>
      <c r="J3">
        <v>3</v>
      </c>
      <c r="K3" t="s">
        <v>89</v>
      </c>
      <c r="L3" s="14" t="s">
        <v>110</v>
      </c>
      <c r="M3">
        <f>(24-C3-F3-J3)/24</f>
        <v>0.75</v>
      </c>
      <c r="N3">
        <v>0.98333333333333328</v>
      </c>
      <c r="O3" t="e">
        <f>N3/#REF!</f>
        <v>#REF!</v>
      </c>
      <c r="P3" t="e">
        <f>O3/(O3+M3)</f>
        <v>#REF!</v>
      </c>
    </row>
    <row r="4" spans="1:17" x14ac:dyDescent="0.25">
      <c r="A4" t="s">
        <v>10</v>
      </c>
      <c r="B4" t="s">
        <v>16</v>
      </c>
      <c r="C4">
        <v>3</v>
      </c>
      <c r="D4" t="s">
        <v>87</v>
      </c>
      <c r="E4" s="14" t="s">
        <v>99</v>
      </c>
      <c r="F4">
        <v>1</v>
      </c>
      <c r="G4" t="s">
        <v>88</v>
      </c>
      <c r="H4" t="s">
        <v>92</v>
      </c>
      <c r="I4" t="s">
        <v>98</v>
      </c>
      <c r="J4">
        <v>2</v>
      </c>
      <c r="K4" t="s">
        <v>87</v>
      </c>
      <c r="L4" s="14" t="s">
        <v>100</v>
      </c>
      <c r="M4">
        <f>(24-C4-F4-J4)/24</f>
        <v>0.75</v>
      </c>
      <c r="N4">
        <v>0.99166666666666603</v>
      </c>
      <c r="O4" t="e">
        <f>N4/#REF!</f>
        <v>#REF!</v>
      </c>
      <c r="P4" t="e">
        <f>O4/(O4+M4)</f>
        <v>#REF!</v>
      </c>
    </row>
    <row r="5" spans="1:17" x14ac:dyDescent="0.25">
      <c r="A5" t="s">
        <v>11</v>
      </c>
      <c r="B5" t="s">
        <v>18</v>
      </c>
      <c r="C5">
        <v>2</v>
      </c>
      <c r="D5" t="s">
        <v>89</v>
      </c>
      <c r="E5" s="14" t="s">
        <v>102</v>
      </c>
      <c r="F5">
        <v>8</v>
      </c>
      <c r="G5" t="s">
        <v>90</v>
      </c>
      <c r="H5" t="s">
        <v>92</v>
      </c>
      <c r="I5" s="14" t="s">
        <v>101</v>
      </c>
      <c r="J5">
        <v>2</v>
      </c>
      <c r="K5" t="s">
        <v>87</v>
      </c>
      <c r="L5" s="14" t="s">
        <v>100</v>
      </c>
      <c r="M5">
        <f>(24-C5-F5-J5)/24</f>
        <v>0.5</v>
      </c>
      <c r="N5">
        <v>0.97499999999999998</v>
      </c>
      <c r="O5" t="e">
        <f>N5/#REF!</f>
        <v>#REF!</v>
      </c>
      <c r="P5" t="e">
        <f t="shared" ref="P5:P9" si="0">O5/(O5+M5)</f>
        <v>#REF!</v>
      </c>
    </row>
    <row r="6" spans="1:17" x14ac:dyDescent="0.25">
      <c r="A6" t="s">
        <v>12</v>
      </c>
      <c r="B6" t="s">
        <v>19</v>
      </c>
      <c r="C6">
        <v>4</v>
      </c>
      <c r="D6" t="s">
        <v>89</v>
      </c>
      <c r="E6" s="14" t="s">
        <v>103</v>
      </c>
      <c r="F6">
        <v>4</v>
      </c>
      <c r="G6" t="s">
        <v>90</v>
      </c>
      <c r="H6" t="s">
        <v>92</v>
      </c>
      <c r="I6" s="14" t="s">
        <v>104</v>
      </c>
      <c r="J6">
        <v>2</v>
      </c>
      <c r="K6" t="s">
        <v>87</v>
      </c>
      <c r="L6" s="14" t="s">
        <v>100</v>
      </c>
      <c r="M6">
        <f>(24-C6-F6-J6)/24</f>
        <v>0.58333333333333337</v>
      </c>
      <c r="N6">
        <v>0.97499999999999998</v>
      </c>
      <c r="O6" t="e">
        <f>N6/#REF!</f>
        <v>#REF!</v>
      </c>
      <c r="P6" t="e">
        <f t="shared" si="0"/>
        <v>#REF!</v>
      </c>
    </row>
    <row r="7" spans="1:17" x14ac:dyDescent="0.25">
      <c r="A7" t="s">
        <v>13</v>
      </c>
      <c r="B7" t="s">
        <v>20</v>
      </c>
      <c r="C7">
        <v>4</v>
      </c>
      <c r="D7" t="s">
        <v>89</v>
      </c>
      <c r="E7" s="14" t="s">
        <v>103</v>
      </c>
      <c r="F7">
        <v>1</v>
      </c>
      <c r="G7" t="s">
        <v>90</v>
      </c>
      <c r="H7" t="s">
        <v>93</v>
      </c>
      <c r="I7" s="14" t="s">
        <v>105</v>
      </c>
      <c r="J7">
        <v>1</v>
      </c>
      <c r="K7" t="s">
        <v>87</v>
      </c>
      <c r="L7" s="14" t="s">
        <v>106</v>
      </c>
      <c r="M7">
        <f>(24-C7-F7-J7)/24</f>
        <v>0.75</v>
      </c>
      <c r="N7">
        <v>1</v>
      </c>
      <c r="O7" t="e">
        <f>N7/#REF!</f>
        <v>#REF!</v>
      </c>
      <c r="P7" t="e">
        <f t="shared" si="0"/>
        <v>#REF!</v>
      </c>
    </row>
    <row r="8" spans="1:17" s="9" customFormat="1" x14ac:dyDescent="0.25">
      <c r="A8" s="9" t="s">
        <v>14</v>
      </c>
      <c r="B8" s="9" t="s">
        <v>21</v>
      </c>
      <c r="C8" s="9">
        <v>1</v>
      </c>
      <c r="D8" s="9" t="s">
        <v>89</v>
      </c>
      <c r="E8" s="14" t="s">
        <v>108</v>
      </c>
      <c r="F8" s="9">
        <v>1</v>
      </c>
      <c r="G8" s="9" t="s">
        <v>87</v>
      </c>
      <c r="H8" s="9" t="s">
        <v>93</v>
      </c>
      <c r="I8" s="14" t="s">
        <v>107</v>
      </c>
      <c r="J8" s="9">
        <v>2</v>
      </c>
      <c r="K8" s="9" t="s">
        <v>88</v>
      </c>
      <c r="L8" s="15" t="s">
        <v>109</v>
      </c>
      <c r="M8" s="9">
        <f>(24-C8-F8-J8)/24</f>
        <v>0.83333333333333337</v>
      </c>
      <c r="N8" s="9">
        <v>0.97499999999999998</v>
      </c>
      <c r="O8" s="9" t="e">
        <f>N8/#REF!</f>
        <v>#REF!</v>
      </c>
      <c r="P8" s="9" t="e">
        <f t="shared" si="0"/>
        <v>#REF!</v>
      </c>
    </row>
    <row r="9" spans="1:17" ht="16.5" customHeight="1" x14ac:dyDescent="0.25">
      <c r="A9" t="s">
        <v>15</v>
      </c>
      <c r="B9" s="8" t="s">
        <v>22</v>
      </c>
      <c r="C9">
        <v>4</v>
      </c>
      <c r="D9" t="s">
        <v>89</v>
      </c>
      <c r="E9" s="14" t="s">
        <v>103</v>
      </c>
      <c r="F9">
        <v>1</v>
      </c>
      <c r="G9" t="s">
        <v>87</v>
      </c>
      <c r="H9" t="s">
        <v>92</v>
      </c>
      <c r="I9" s="14" t="s">
        <v>107</v>
      </c>
      <c r="J9">
        <v>3</v>
      </c>
      <c r="K9" t="s">
        <v>89</v>
      </c>
      <c r="L9" s="14" t="s">
        <v>110</v>
      </c>
      <c r="M9">
        <f>(24-C9-F9-J9)/24</f>
        <v>0.66666666666666663</v>
      </c>
      <c r="N9">
        <v>0.97499999999999998</v>
      </c>
      <c r="O9" t="e">
        <f>N9/#REF!</f>
        <v>#REF!</v>
      </c>
      <c r="P9" t="e">
        <f t="shared" si="0"/>
        <v>#REF!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179B-66F3-43FD-B660-0ED601268721}">
  <dimension ref="A1:B12"/>
  <sheetViews>
    <sheetView workbookViewId="0">
      <selection activeCell="A5" sqref="A5"/>
    </sheetView>
  </sheetViews>
  <sheetFormatPr defaultRowHeight="15" x14ac:dyDescent="0.25"/>
  <cols>
    <col min="1" max="1" width="44.7109375" customWidth="1"/>
    <col min="2" max="2" width="14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3" t="s">
        <v>37</v>
      </c>
      <c r="B2">
        <v>302.396682</v>
      </c>
    </row>
    <row r="3" spans="1:2" x14ac:dyDescent="0.25">
      <c r="A3" s="3" t="s">
        <v>38</v>
      </c>
      <c r="B3">
        <v>226.94337200000001</v>
      </c>
    </row>
    <row r="4" spans="1:2" x14ac:dyDescent="0.25">
      <c r="A4" s="3" t="s">
        <v>40</v>
      </c>
      <c r="B4">
        <v>131.42202499999999</v>
      </c>
    </row>
    <row r="5" spans="1:2" x14ac:dyDescent="0.25">
      <c r="A5" s="3" t="s">
        <v>35</v>
      </c>
      <c r="B5">
        <v>59.375788999999997</v>
      </c>
    </row>
    <row r="6" spans="1:2" x14ac:dyDescent="0.25">
      <c r="A6" s="3" t="s">
        <v>32</v>
      </c>
      <c r="B6">
        <v>43.816386000000001</v>
      </c>
    </row>
    <row r="7" spans="1:2" x14ac:dyDescent="0.25">
      <c r="A7" s="3" t="s">
        <v>33</v>
      </c>
      <c r="B7">
        <v>39.848049000000003</v>
      </c>
    </row>
    <row r="8" spans="1:2" x14ac:dyDescent="0.25">
      <c r="A8" s="3" t="s">
        <v>31</v>
      </c>
      <c r="B8">
        <v>35.199137999999998</v>
      </c>
    </row>
    <row r="9" spans="1:2" x14ac:dyDescent="0.25">
      <c r="A9" s="3" t="s">
        <v>34</v>
      </c>
      <c r="B9">
        <v>32.735196000000002</v>
      </c>
    </row>
    <row r="10" spans="1:2" x14ac:dyDescent="0.25">
      <c r="A10" s="3" t="s">
        <v>30</v>
      </c>
      <c r="B10">
        <v>14.903648</v>
      </c>
    </row>
    <row r="11" spans="1:2" x14ac:dyDescent="0.25">
      <c r="A11" s="3" t="s">
        <v>39</v>
      </c>
      <c r="B11">
        <v>6.5061289999999996</v>
      </c>
    </row>
    <row r="12" spans="1:2" x14ac:dyDescent="0.25">
      <c r="A12" s="3" t="s">
        <v>36</v>
      </c>
      <c r="B12">
        <v>0.97923800000000005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0FD4-EB42-4D46-AFD8-B3360A466FEF}">
  <dimension ref="A1:B12"/>
  <sheetViews>
    <sheetView workbookViewId="0">
      <selection sqref="A1:B1"/>
    </sheetView>
  </sheetViews>
  <sheetFormatPr defaultRowHeight="15" x14ac:dyDescent="0.25"/>
  <cols>
    <col min="1" max="1" width="63.285156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51</v>
      </c>
      <c r="B2">
        <v>0.471854</v>
      </c>
    </row>
    <row r="3" spans="1:2" x14ac:dyDescent="0.25">
      <c r="A3" s="3" t="s">
        <v>50</v>
      </c>
      <c r="B3">
        <v>0.44306600000000002</v>
      </c>
    </row>
    <row r="4" spans="1:2" x14ac:dyDescent="0.25">
      <c r="A4" s="3" t="s">
        <v>53</v>
      </c>
      <c r="B4">
        <v>0.40442699999999998</v>
      </c>
    </row>
    <row r="5" spans="1:2" x14ac:dyDescent="0.25">
      <c r="A5" s="3" t="s">
        <v>47</v>
      </c>
      <c r="B5">
        <v>0.34414400000000001</v>
      </c>
    </row>
    <row r="6" spans="1:2" x14ac:dyDescent="0.25">
      <c r="A6" s="3" t="s">
        <v>49</v>
      </c>
      <c r="B6">
        <v>0.23893300000000001</v>
      </c>
    </row>
    <row r="7" spans="1:2" x14ac:dyDescent="0.25">
      <c r="A7" s="3" t="s">
        <v>48</v>
      </c>
      <c r="B7">
        <v>0.227409</v>
      </c>
    </row>
    <row r="8" spans="1:2" x14ac:dyDescent="0.25">
      <c r="A8" s="3" t="s">
        <v>46</v>
      </c>
      <c r="B8">
        <v>0.21673600000000001</v>
      </c>
    </row>
    <row r="9" spans="1:2" x14ac:dyDescent="0.25">
      <c r="A9" s="3" t="s">
        <v>45</v>
      </c>
      <c r="B9">
        <v>0.17910999999999999</v>
      </c>
    </row>
    <row r="10" spans="1:2" x14ac:dyDescent="0.25">
      <c r="A10" s="3" t="s">
        <v>52</v>
      </c>
      <c r="B10">
        <v>0.111779</v>
      </c>
    </row>
    <row r="11" spans="1:2" x14ac:dyDescent="0.25">
      <c r="A11" s="3" t="s">
        <v>44</v>
      </c>
      <c r="B11" s="4">
        <v>7.7887999999999999E-2</v>
      </c>
    </row>
    <row r="12" spans="1:2" x14ac:dyDescent="0.25">
      <c r="A12" s="3" t="s">
        <v>43</v>
      </c>
      <c r="B12">
        <v>5.9237999999999999E-2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C4AD-9745-43A2-A272-F7D55348C38A}">
  <dimension ref="A1:B12"/>
  <sheetViews>
    <sheetView workbookViewId="0">
      <selection sqref="A1:B1"/>
    </sheetView>
  </sheetViews>
  <sheetFormatPr defaultRowHeight="15" x14ac:dyDescent="0.25"/>
  <cols>
    <col min="1" max="1" width="44.7109375" customWidth="1"/>
    <col min="2" max="2" width="14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3" t="s">
        <v>37</v>
      </c>
      <c r="B2">
        <v>302.396682</v>
      </c>
    </row>
    <row r="3" spans="1:2" x14ac:dyDescent="0.25">
      <c r="A3" s="3" t="s">
        <v>38</v>
      </c>
      <c r="B3">
        <v>226.94337200000001</v>
      </c>
    </row>
    <row r="4" spans="1:2" x14ac:dyDescent="0.25">
      <c r="A4" s="3" t="s">
        <v>40</v>
      </c>
      <c r="B4">
        <v>131.42202499999999</v>
      </c>
    </row>
    <row r="5" spans="1:2" x14ac:dyDescent="0.25">
      <c r="A5" s="3" t="s">
        <v>35</v>
      </c>
      <c r="B5">
        <v>59.375788999999997</v>
      </c>
    </row>
    <row r="6" spans="1:2" x14ac:dyDescent="0.25">
      <c r="A6" s="3" t="s">
        <v>32</v>
      </c>
      <c r="B6">
        <v>43.816386000000001</v>
      </c>
    </row>
    <row r="7" spans="1:2" x14ac:dyDescent="0.25">
      <c r="A7" s="3" t="s">
        <v>33</v>
      </c>
      <c r="B7">
        <v>39.848049000000003</v>
      </c>
    </row>
    <row r="8" spans="1:2" x14ac:dyDescent="0.25">
      <c r="A8" s="3" t="s">
        <v>31</v>
      </c>
      <c r="B8">
        <v>35.199137999999998</v>
      </c>
    </row>
    <row r="9" spans="1:2" x14ac:dyDescent="0.25">
      <c r="A9" s="3" t="s">
        <v>34</v>
      </c>
      <c r="B9">
        <v>32.735196000000002</v>
      </c>
    </row>
    <row r="10" spans="1:2" x14ac:dyDescent="0.25">
      <c r="A10" s="3" t="s">
        <v>30</v>
      </c>
      <c r="B10">
        <v>14.903648</v>
      </c>
    </row>
    <row r="11" spans="1:2" x14ac:dyDescent="0.25">
      <c r="A11" s="3" t="s">
        <v>39</v>
      </c>
      <c r="B11">
        <v>6.5061289999999996</v>
      </c>
    </row>
    <row r="12" spans="1:2" x14ac:dyDescent="0.25">
      <c r="A12" s="3" t="s">
        <v>36</v>
      </c>
      <c r="B12">
        <v>0.97923800000000005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0934-4A51-46D4-BABB-1C47294009D6}">
  <dimension ref="A1:B12"/>
  <sheetViews>
    <sheetView workbookViewId="0">
      <selection activeCell="B2" sqref="B2"/>
    </sheetView>
  </sheetViews>
  <sheetFormatPr defaultRowHeight="15" x14ac:dyDescent="0.25"/>
  <cols>
    <col min="1" max="1" width="61.285156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51</v>
      </c>
      <c r="B2">
        <v>0.46755000000000002</v>
      </c>
    </row>
    <row r="3" spans="1:2" x14ac:dyDescent="0.25">
      <c r="A3" s="3" t="s">
        <v>50</v>
      </c>
      <c r="B3">
        <v>0.45171299999999998</v>
      </c>
    </row>
    <row r="4" spans="1:2" x14ac:dyDescent="0.25">
      <c r="A4" s="3" t="s">
        <v>53</v>
      </c>
      <c r="B4">
        <v>0.40754200000000002</v>
      </c>
    </row>
    <row r="5" spans="1:2" x14ac:dyDescent="0.25">
      <c r="A5" s="3" t="s">
        <v>47</v>
      </c>
      <c r="B5">
        <v>0.37972499999999998</v>
      </c>
    </row>
    <row r="6" spans="1:2" x14ac:dyDescent="0.25">
      <c r="A6" s="3" t="s">
        <v>49</v>
      </c>
      <c r="B6">
        <v>0.26211600000000002</v>
      </c>
    </row>
    <row r="7" spans="1:2" x14ac:dyDescent="0.25">
      <c r="A7" s="3" t="s">
        <v>48</v>
      </c>
      <c r="B7">
        <v>0.24921399999999999</v>
      </c>
    </row>
    <row r="8" spans="1:2" x14ac:dyDescent="0.25">
      <c r="A8" s="3" t="s">
        <v>46</v>
      </c>
      <c r="B8">
        <v>0.20311499999999999</v>
      </c>
    </row>
    <row r="9" spans="1:2" x14ac:dyDescent="0.25">
      <c r="A9" s="3" t="s">
        <v>45</v>
      </c>
      <c r="B9">
        <v>0.19317300000000001</v>
      </c>
    </row>
    <row r="10" spans="1:2" x14ac:dyDescent="0.25">
      <c r="A10" s="3" t="s">
        <v>52</v>
      </c>
      <c r="B10">
        <v>0.13803000000000001</v>
      </c>
    </row>
    <row r="11" spans="1:2" x14ac:dyDescent="0.25">
      <c r="A11" s="3" t="s">
        <v>44</v>
      </c>
      <c r="B11">
        <v>0.124319</v>
      </c>
    </row>
    <row r="12" spans="1:2" x14ac:dyDescent="0.25">
      <c r="A12" s="3" t="s">
        <v>43</v>
      </c>
      <c r="B12">
        <v>5.6812000000000001E-2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B244-A1C5-474C-BAD9-ED0CBC0DC0CB}">
  <dimension ref="A1:A2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s="7" t="s">
        <v>55</v>
      </c>
    </row>
    <row r="2" spans="1:1" x14ac:dyDescent="0.25">
      <c r="A2" s="3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6E17-A1A1-4107-8B9D-4878B1E8EF1F}">
  <dimension ref="A1:B11"/>
  <sheetViews>
    <sheetView workbookViewId="0">
      <selection sqref="A1:B1"/>
    </sheetView>
  </sheetViews>
  <sheetFormatPr defaultRowHeight="15" x14ac:dyDescent="0.25"/>
  <cols>
    <col min="1" max="1" width="60.7109375" customWidth="1"/>
    <col min="2" max="2" width="12.28515625" customWidth="1"/>
  </cols>
  <sheetData>
    <row r="1" spans="1:2" x14ac:dyDescent="0.25">
      <c r="A1" s="5" t="s">
        <v>41</v>
      </c>
      <c r="B1" s="6" t="s">
        <v>67</v>
      </c>
    </row>
    <row r="2" spans="1:2" x14ac:dyDescent="0.25">
      <c r="A2" s="3" t="s">
        <v>61</v>
      </c>
      <c r="B2">
        <v>58.2</v>
      </c>
    </row>
    <row r="3" spans="1:2" x14ac:dyDescent="0.25">
      <c r="A3" s="3" t="s">
        <v>62</v>
      </c>
      <c r="B3">
        <v>55.8</v>
      </c>
    </row>
    <row r="4" spans="1:2" x14ac:dyDescent="0.25">
      <c r="A4" s="3" t="s">
        <v>64</v>
      </c>
      <c r="B4">
        <v>34.799999999999997</v>
      </c>
    </row>
    <row r="5" spans="1:2" x14ac:dyDescent="0.25">
      <c r="A5" s="3" t="s">
        <v>65</v>
      </c>
      <c r="B5">
        <v>31.8</v>
      </c>
    </row>
    <row r="6" spans="1:2" x14ac:dyDescent="0.25">
      <c r="A6" s="3" t="s">
        <v>66</v>
      </c>
      <c r="B6">
        <v>21</v>
      </c>
    </row>
    <row r="7" spans="1:2" x14ac:dyDescent="0.25">
      <c r="A7" s="3" t="s">
        <v>59</v>
      </c>
      <c r="B7">
        <v>16.8</v>
      </c>
    </row>
    <row r="8" spans="1:2" x14ac:dyDescent="0.25">
      <c r="A8" s="3" t="s">
        <v>63</v>
      </c>
      <c r="B8">
        <v>12.6</v>
      </c>
    </row>
    <row r="9" spans="1:2" x14ac:dyDescent="0.25">
      <c r="A9" s="3" t="s">
        <v>60</v>
      </c>
      <c r="B9">
        <v>9.6</v>
      </c>
    </row>
    <row r="10" spans="1:2" x14ac:dyDescent="0.25">
      <c r="A10" s="3" t="s">
        <v>58</v>
      </c>
      <c r="B10">
        <v>7.4246699999999999</v>
      </c>
    </row>
    <row r="11" spans="1:2" x14ac:dyDescent="0.25">
      <c r="A11" s="3" t="s">
        <v>57</v>
      </c>
      <c r="B11">
        <v>3.3802469999999998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629E-5898-437C-BEDA-EE4CDEEA4F24}">
  <dimension ref="A1:B11"/>
  <sheetViews>
    <sheetView workbookViewId="0">
      <selection sqref="A1:B1"/>
    </sheetView>
  </sheetViews>
  <sheetFormatPr defaultRowHeight="15" x14ac:dyDescent="0.25"/>
  <cols>
    <col min="1" max="1" width="59.140625" customWidth="1"/>
    <col min="2" max="2" width="14.5703125" customWidth="1"/>
  </cols>
  <sheetData>
    <row r="1" spans="1:2" x14ac:dyDescent="0.25">
      <c r="A1" s="5" t="s">
        <v>41</v>
      </c>
      <c r="B1" s="6" t="s">
        <v>54</v>
      </c>
    </row>
    <row r="2" spans="1:2" x14ac:dyDescent="0.25">
      <c r="A2" s="3" t="s">
        <v>73</v>
      </c>
      <c r="B2">
        <v>0.21781</v>
      </c>
    </row>
    <row r="3" spans="1:2" x14ac:dyDescent="0.25">
      <c r="A3" s="3" t="s">
        <v>72</v>
      </c>
      <c r="B3">
        <v>0.17339599999999999</v>
      </c>
    </row>
    <row r="4" spans="1:2" x14ac:dyDescent="0.25">
      <c r="A4" s="3" t="s">
        <v>75</v>
      </c>
      <c r="B4">
        <v>0.143099</v>
      </c>
    </row>
    <row r="5" spans="1:2" x14ac:dyDescent="0.25">
      <c r="A5" s="3" t="s">
        <v>69</v>
      </c>
      <c r="B5">
        <v>0.116813</v>
      </c>
    </row>
    <row r="6" spans="1:2" x14ac:dyDescent="0.25">
      <c r="A6" s="3" t="s">
        <v>76</v>
      </c>
      <c r="B6">
        <v>8.0126000000000003E-2</v>
      </c>
    </row>
    <row r="7" spans="1:2" x14ac:dyDescent="0.25">
      <c r="A7" s="3" t="s">
        <v>70</v>
      </c>
      <c r="B7">
        <v>6.6075999999999996E-2</v>
      </c>
    </row>
    <row r="8" spans="1:2" x14ac:dyDescent="0.25">
      <c r="A8" s="3" t="s">
        <v>77</v>
      </c>
      <c r="B8">
        <v>4.7926000000000003E-2</v>
      </c>
    </row>
    <row r="9" spans="1:2" x14ac:dyDescent="0.25">
      <c r="A9" s="3" t="s">
        <v>74</v>
      </c>
      <c r="B9">
        <v>4.7516999999999997E-2</v>
      </c>
    </row>
    <row r="10" spans="1:2" x14ac:dyDescent="0.25">
      <c r="A10" s="3" t="s">
        <v>68</v>
      </c>
      <c r="B10">
        <v>4.6006999999999999E-2</v>
      </c>
    </row>
    <row r="11" spans="1:2" x14ac:dyDescent="0.25">
      <c r="A11" s="3" t="s">
        <v>71</v>
      </c>
      <c r="B11">
        <v>1.647E-3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class and expl metrics</vt:lpstr>
      <vt:lpstr>Feature Selection results</vt:lpstr>
      <vt:lpstr>ANOVA for numerical feat_median</vt:lpstr>
      <vt:lpstr>Multinf for numerical feat_medi</vt:lpstr>
      <vt:lpstr>ANOVA for numerical feat_mean</vt:lpstr>
      <vt:lpstr>Multinf for numerical feat_mean</vt:lpstr>
      <vt:lpstr>RFE for numerical features</vt:lpstr>
      <vt:lpstr>Chi2 for nominal features</vt:lpstr>
      <vt:lpstr>Multinf for nominal features</vt:lpstr>
      <vt:lpstr>Chi2 for ordinal features</vt:lpstr>
      <vt:lpstr>Multinf for ordinal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Moreno Sánchez, Pedro</cp:lastModifiedBy>
  <dcterms:created xsi:type="dcterms:W3CDTF">2021-06-06T15:48:15Z</dcterms:created>
  <dcterms:modified xsi:type="dcterms:W3CDTF">2021-06-14T12:28:58Z</dcterms:modified>
</cp:coreProperties>
</file>